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https://llkclv-my.sharepoint.com/personal/angelika_garbena_mkpc_llkc_lv/Documents/Desktop/"/>
    </mc:Choice>
  </mc:AlternateContent>
  <xr:revisionPtr revIDLastSave="0" documentId="13_ncr:1_{938F0776-B577-4168-82AC-4E91691D3745}" xr6:coauthVersionLast="47" xr6:coauthVersionMax="47" xr10:uidLastSave="{00000000-0000-0000-0000-000000000000}"/>
  <workbookProtection workbookAlgorithmName="SHA-512" workbookHashValue="8EGs5nxqYZjSw8kskOgP/nWF7I3VY4UfoAugb0ZcHdSasdZ8hoe2mkg+VedEW/m3OjzrgiH4+djb9mbY19Eb/g==" workbookSaltValue="f6ZNniNwrvCpHtV0zLZxYA==" workbookSpinCount="100000" lockStructure="1"/>
  <bookViews>
    <workbookView xWindow="-108" yWindow="-108" windowWidth="23256" windowHeight="13896" tabRatio="500" firstSheet="3" activeTab="3" xr2:uid="{00000000-000D-0000-FFFF-FFFF00000000}"/>
  </bookViews>
  <sheets>
    <sheet name="S" sheetId="1" state="hidden" r:id="rId1"/>
    <sheet name="Summary" sheetId="2" state="hidden" r:id="rId2"/>
    <sheet name="Pasākumi" sheetId="3" state="hidden" r:id="rId3"/>
    <sheet name="Izdruka" sheetId="4" r:id="rId4"/>
    <sheet name="Grafiki" sheetId="5" r:id="rId5"/>
  </sheets>
  <calcPr calcId="191029" iterateDelta="1E-4"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B72" i="4" l="1"/>
  <c r="A72" i="4"/>
  <c r="B65" i="4"/>
  <c r="B66" i="4" s="1"/>
  <c r="D59" i="4"/>
  <c r="E59" i="4" s="1"/>
  <c r="F59" i="4" s="1"/>
  <c r="G59" i="4" s="1"/>
  <c r="H59" i="4" s="1"/>
  <c r="I59" i="4" s="1"/>
  <c r="J59" i="4" s="1"/>
  <c r="K59" i="4" s="1"/>
  <c r="L59" i="4" s="1"/>
  <c r="M59" i="4" s="1"/>
  <c r="N59" i="4" s="1"/>
  <c r="O59" i="4" s="1"/>
  <c r="P59" i="4" s="1"/>
  <c r="Q59" i="4" s="1"/>
  <c r="R59" i="4" s="1"/>
  <c r="S59" i="4" s="1"/>
  <c r="T59" i="4" s="1"/>
  <c r="U59" i="4" s="1"/>
  <c r="V59" i="4" s="1"/>
  <c r="W59" i="4" s="1"/>
  <c r="X59" i="4" s="1"/>
  <c r="Y59" i="4" s="1"/>
  <c r="Z59" i="4" s="1"/>
  <c r="AA59" i="4" s="1"/>
  <c r="AB59" i="4" s="1"/>
  <c r="AC59" i="4" s="1"/>
  <c r="AD59" i="4" s="1"/>
  <c r="AE59" i="4" s="1"/>
  <c r="AF59" i="4" s="1"/>
  <c r="AG59" i="4" s="1"/>
  <c r="AH59" i="4" s="1"/>
  <c r="AI59" i="4" s="1"/>
  <c r="AJ59" i="4" s="1"/>
  <c r="AK59" i="4" s="1"/>
  <c r="AL59" i="4" s="1"/>
  <c r="AM59" i="4" s="1"/>
  <c r="AN59" i="4" s="1"/>
  <c r="AO59" i="4" s="1"/>
  <c r="AP59" i="4" s="1"/>
  <c r="AQ59" i="4" s="1"/>
  <c r="AR59" i="4" s="1"/>
  <c r="AS59" i="4" s="1"/>
  <c r="AT59" i="4" s="1"/>
  <c r="AU59" i="4" s="1"/>
  <c r="AV59" i="4" s="1"/>
  <c r="AW59" i="4" s="1"/>
  <c r="AX59" i="4" s="1"/>
  <c r="AY59" i="4" s="1"/>
  <c r="AZ59" i="4" s="1"/>
  <c r="BA59" i="4" s="1"/>
  <c r="BB59" i="4" s="1"/>
  <c r="BC59" i="4" s="1"/>
  <c r="BD59" i="4" s="1"/>
  <c r="BE59" i="4" s="1"/>
  <c r="BF59" i="4" s="1"/>
  <c r="BG59" i="4" s="1"/>
  <c r="BH59" i="4" s="1"/>
  <c r="BI59" i="4" s="1"/>
  <c r="BJ59" i="4" s="1"/>
  <c r="BK59" i="4" s="1"/>
  <c r="BL59" i="4" s="1"/>
  <c r="BM59" i="4" s="1"/>
  <c r="BN59" i="4" s="1"/>
  <c r="BO59" i="4" s="1"/>
  <c r="BP59" i="4" s="1"/>
  <c r="BQ59" i="4" s="1"/>
  <c r="BR59" i="4" s="1"/>
  <c r="BS59" i="4" s="1"/>
  <c r="BT59" i="4" s="1"/>
  <c r="BU59" i="4" s="1"/>
  <c r="BV59" i="4" s="1"/>
  <c r="BW59" i="4" s="1"/>
  <c r="BX59" i="4" s="1"/>
  <c r="BY59" i="4" s="1"/>
  <c r="BZ59" i="4" s="1"/>
  <c r="CA59" i="4" s="1"/>
  <c r="CB59" i="4" s="1"/>
  <c r="CC59" i="4" s="1"/>
  <c r="CD59" i="4" s="1"/>
  <c r="CE59" i="4" s="1"/>
  <c r="CF59" i="4" s="1"/>
  <c r="CG59" i="4" s="1"/>
  <c r="CH59" i="4" s="1"/>
  <c r="CI59" i="4" s="1"/>
  <c r="CJ59" i="4" s="1"/>
  <c r="CK59" i="4" s="1"/>
  <c r="CL59" i="4" s="1"/>
  <c r="CM59" i="4" s="1"/>
  <c r="CN59" i="4" s="1"/>
  <c r="CO59" i="4" s="1"/>
  <c r="CP59" i="4" s="1"/>
  <c r="CQ59" i="4" s="1"/>
  <c r="CR59" i="4" s="1"/>
  <c r="CS59" i="4" s="1"/>
  <c r="CT59" i="4" s="1"/>
  <c r="CU59" i="4" s="1"/>
  <c r="CV59" i="4" s="1"/>
  <c r="CW59" i="4" s="1"/>
  <c r="CX59" i="4" s="1"/>
  <c r="CY59" i="4" s="1"/>
  <c r="CZ59" i="4" s="1"/>
  <c r="DA59" i="4" s="1"/>
  <c r="DB59" i="4" s="1"/>
  <c r="DC59" i="4" s="1"/>
  <c r="DD59" i="4" s="1"/>
  <c r="DE59" i="4" s="1"/>
  <c r="DF59" i="4" s="1"/>
  <c r="DG59" i="4" s="1"/>
  <c r="DH59" i="4" s="1"/>
  <c r="DI59" i="4" s="1"/>
  <c r="DJ59" i="4" s="1"/>
  <c r="DK59" i="4" s="1"/>
  <c r="DL59" i="4" s="1"/>
  <c r="DM59" i="4" s="1"/>
  <c r="DN59" i="4" s="1"/>
  <c r="DO59" i="4" s="1"/>
  <c r="DP59" i="4" s="1"/>
  <c r="DQ59" i="4" s="1"/>
  <c r="DR59" i="4" s="1"/>
  <c r="DS59" i="4" s="1"/>
  <c r="DT59" i="4" s="1"/>
  <c r="DU59" i="4" s="1"/>
  <c r="DV59" i="4" s="1"/>
  <c r="DW59" i="4" s="1"/>
  <c r="DX59" i="4" s="1"/>
  <c r="DY59" i="4" s="1"/>
  <c r="DZ59" i="4" s="1"/>
  <c r="EA59" i="4" s="1"/>
  <c r="EB59" i="4" s="1"/>
  <c r="EC59" i="4" s="1"/>
  <c r="ED59" i="4" s="1"/>
  <c r="EE59" i="4" s="1"/>
  <c r="EF59" i="4" s="1"/>
  <c r="EG59" i="4" s="1"/>
  <c r="EH59" i="4" s="1"/>
  <c r="EI59" i="4" s="1"/>
  <c r="EJ59" i="4" s="1"/>
  <c r="EK59" i="4" s="1"/>
  <c r="EL59" i="4" s="1"/>
  <c r="EM59" i="4" s="1"/>
  <c r="EN59" i="4" s="1"/>
  <c r="EO59" i="4" s="1"/>
  <c r="EP59" i="4" s="1"/>
  <c r="EQ59" i="4" s="1"/>
  <c r="ER59" i="4" s="1"/>
  <c r="ES59" i="4" s="1"/>
  <c r="ET59" i="4" s="1"/>
  <c r="EU59" i="4" s="1"/>
  <c r="EV59" i="4" s="1"/>
  <c r="EW59" i="4" s="1"/>
  <c r="EX59" i="4" s="1"/>
  <c r="EY59" i="4" s="1"/>
  <c r="EZ59" i="4" s="1"/>
  <c r="FA59" i="4" s="1"/>
  <c r="FB59" i="4" s="1"/>
  <c r="FC59" i="4" s="1"/>
  <c r="FD59" i="4" s="1"/>
  <c r="FE59" i="4" s="1"/>
  <c r="FF59" i="4" s="1"/>
  <c r="FG59" i="4" s="1"/>
  <c r="FH59" i="4" s="1"/>
  <c r="FI59" i="4" s="1"/>
  <c r="FJ59" i="4" s="1"/>
  <c r="FK59" i="4" s="1"/>
  <c r="FL59" i="4" s="1"/>
  <c r="FM59" i="4" s="1"/>
  <c r="FN59" i="4" s="1"/>
  <c r="FO59" i="4" s="1"/>
  <c r="FP59" i="4" s="1"/>
  <c r="FQ59" i="4" s="1"/>
  <c r="FR59" i="4" s="1"/>
  <c r="FS59" i="4" s="1"/>
  <c r="FT59" i="4" s="1"/>
  <c r="FU59" i="4" s="1"/>
  <c r="FV59" i="4" s="1"/>
  <c r="FW59" i="4" s="1"/>
  <c r="FX59" i="4" s="1"/>
  <c r="FY59" i="4" s="1"/>
  <c r="FZ59" i="4" s="1"/>
  <c r="GA59" i="4" s="1"/>
  <c r="GB59" i="4" s="1"/>
  <c r="GC59" i="4" s="1"/>
  <c r="GD59" i="4" s="1"/>
  <c r="GE59" i="4" s="1"/>
  <c r="GF59" i="4" s="1"/>
  <c r="GG59" i="4" s="1"/>
  <c r="GH59" i="4" s="1"/>
  <c r="GI59" i="4" s="1"/>
  <c r="GJ59" i="4" s="1"/>
  <c r="GK59" i="4" s="1"/>
  <c r="GL59" i="4" s="1"/>
  <c r="GM59" i="4" s="1"/>
  <c r="GN59" i="4" s="1"/>
  <c r="GO59" i="4" s="1"/>
  <c r="GP59" i="4" s="1"/>
  <c r="GQ59" i="4" s="1"/>
  <c r="GR59" i="4" s="1"/>
  <c r="GS59" i="4" s="1"/>
  <c r="GT59" i="4" s="1"/>
  <c r="B53" i="4"/>
  <c r="B54" i="4" s="1"/>
  <c r="B55" i="4" s="1"/>
  <c r="B56" i="4" s="1"/>
  <c r="B57" i="4" s="1"/>
  <c r="A51" i="4"/>
  <c r="A57" i="4" s="1"/>
  <c r="A50" i="4"/>
  <c r="A56" i="4" s="1"/>
  <c r="A49" i="4"/>
  <c r="A55" i="4" s="1"/>
  <c r="A48" i="4"/>
  <c r="A54" i="4" s="1"/>
  <c r="A47" i="4"/>
  <c r="A53" i="4" s="1"/>
  <c r="B36" i="4"/>
  <c r="B31" i="4"/>
  <c r="B32" i="4" s="1"/>
  <c r="B41" i="4" s="1"/>
  <c r="B28" i="4"/>
  <c r="B26" i="4"/>
  <c r="A22" i="4"/>
  <c r="A28" i="4" s="1"/>
  <c r="A21" i="4"/>
  <c r="A27" i="4" s="1"/>
  <c r="A20" i="4"/>
  <c r="A26" i="4" s="1"/>
  <c r="C19" i="4"/>
  <c r="B19" i="4"/>
  <c r="B25" i="4" s="1"/>
  <c r="B39" i="4" s="1"/>
  <c r="A19" i="4"/>
  <c r="A25" i="4" s="1"/>
  <c r="A39" i="4" s="1"/>
  <c r="A8" i="4"/>
  <c r="D15" i="3"/>
  <c r="C15" i="3"/>
  <c r="D14" i="3"/>
  <c r="C14" i="3"/>
  <c r="D13" i="3"/>
  <c r="C13" i="3"/>
  <c r="D12" i="3"/>
  <c r="C12" i="3"/>
  <c r="D11" i="3"/>
  <c r="C11" i="3"/>
  <c r="D10" i="3"/>
  <c r="C10" i="3"/>
  <c r="D9" i="3"/>
  <c r="C9" i="3"/>
  <c r="D8" i="3"/>
  <c r="C8" i="3"/>
  <c r="D7" i="3"/>
  <c r="C7" i="3"/>
  <c r="D6" i="3"/>
  <c r="C6" i="3"/>
  <c r="D5" i="3"/>
  <c r="C5" i="3"/>
  <c r="D4" i="3"/>
  <c r="C4" i="3"/>
  <c r="D3" i="3"/>
  <c r="C3" i="3"/>
  <c r="D2" i="3"/>
  <c r="C2" i="3"/>
  <c r="GT226" i="2"/>
  <c r="GS226" i="2"/>
  <c r="GR226" i="2"/>
  <c r="GQ226" i="2"/>
  <c r="GP226" i="2"/>
  <c r="GO226" i="2"/>
  <c r="GN226" i="2"/>
  <c r="GM226" i="2"/>
  <c r="GL226" i="2"/>
  <c r="GK226" i="2"/>
  <c r="GJ226" i="2"/>
  <c r="GI226" i="2"/>
  <c r="GH226" i="2"/>
  <c r="GG226" i="2"/>
  <c r="GF226" i="2"/>
  <c r="GE226" i="2"/>
  <c r="GD226" i="2"/>
  <c r="GC226" i="2"/>
  <c r="GB226" i="2"/>
  <c r="GA226" i="2"/>
  <c r="FZ226" i="2"/>
  <c r="FY226" i="2"/>
  <c r="FX226" i="2"/>
  <c r="FW226" i="2"/>
  <c r="FV226" i="2"/>
  <c r="FU226" i="2"/>
  <c r="FT226" i="2"/>
  <c r="FS226" i="2"/>
  <c r="FR226" i="2"/>
  <c r="FQ226" i="2"/>
  <c r="FP226" i="2"/>
  <c r="FO226" i="2"/>
  <c r="FN226" i="2"/>
  <c r="FM226" i="2"/>
  <c r="FL226" i="2"/>
  <c r="FK226" i="2"/>
  <c r="FJ226" i="2"/>
  <c r="FI226" i="2"/>
  <c r="FH226" i="2"/>
  <c r="FG226" i="2"/>
  <c r="FF226" i="2"/>
  <c r="FE226" i="2"/>
  <c r="FD226" i="2"/>
  <c r="FC226" i="2"/>
  <c r="FB226" i="2"/>
  <c r="FA226" i="2"/>
  <c r="EZ226" i="2"/>
  <c r="EY226" i="2"/>
  <c r="EX226" i="2"/>
  <c r="EW226" i="2"/>
  <c r="EV226" i="2"/>
  <c r="EU226" i="2"/>
  <c r="ET226" i="2"/>
  <c r="ES226" i="2"/>
  <c r="ER226" i="2"/>
  <c r="EQ226" i="2"/>
  <c r="EP226" i="2"/>
  <c r="EO226" i="2"/>
  <c r="EN226" i="2"/>
  <c r="EM226" i="2"/>
  <c r="EL226" i="2"/>
  <c r="EK226" i="2"/>
  <c r="EJ226" i="2"/>
  <c r="EI226" i="2"/>
  <c r="EH226" i="2"/>
  <c r="EG226" i="2"/>
  <c r="EF226" i="2"/>
  <c r="EE226" i="2"/>
  <c r="ED226" i="2"/>
  <c r="EC226" i="2"/>
  <c r="EB226" i="2"/>
  <c r="EA226" i="2"/>
  <c r="DZ226" i="2"/>
  <c r="DY226" i="2"/>
  <c r="DX226" i="2"/>
  <c r="DW226" i="2"/>
  <c r="DV226" i="2"/>
  <c r="DU226" i="2"/>
  <c r="DT226" i="2"/>
  <c r="DS226" i="2"/>
  <c r="DR226" i="2"/>
  <c r="DQ226" i="2"/>
  <c r="DP226" i="2"/>
  <c r="DO226" i="2"/>
  <c r="DN226" i="2"/>
  <c r="DM226" i="2"/>
  <c r="DL226" i="2"/>
  <c r="DK226" i="2"/>
  <c r="DJ226" i="2"/>
  <c r="DI226" i="2"/>
  <c r="DH226" i="2"/>
  <c r="DG226" i="2"/>
  <c r="DF226" i="2"/>
  <c r="DE226" i="2"/>
  <c r="DD226" i="2"/>
  <c r="DC226" i="2"/>
  <c r="DB226" i="2"/>
  <c r="DA226" i="2"/>
  <c r="CZ226" i="2"/>
  <c r="CY226" i="2"/>
  <c r="CX226" i="2"/>
  <c r="CW226" i="2"/>
  <c r="CV226" i="2"/>
  <c r="CU226" i="2"/>
  <c r="CT226" i="2"/>
  <c r="CS226" i="2"/>
  <c r="CR226" i="2"/>
  <c r="CQ226" i="2"/>
  <c r="CP226" i="2"/>
  <c r="CO226" i="2"/>
  <c r="CN226" i="2"/>
  <c r="CM226" i="2"/>
  <c r="CL226" i="2"/>
  <c r="CK226" i="2"/>
  <c r="CJ226" i="2"/>
  <c r="CI226" i="2"/>
  <c r="CH226" i="2"/>
  <c r="CG226" i="2"/>
  <c r="CF226" i="2"/>
  <c r="CE226" i="2"/>
  <c r="CD226" i="2"/>
  <c r="CC226" i="2"/>
  <c r="CB226" i="2"/>
  <c r="CA226" i="2"/>
  <c r="BZ226" i="2"/>
  <c r="BY226" i="2"/>
  <c r="BX226" i="2"/>
  <c r="BW226" i="2"/>
  <c r="BV226" i="2"/>
  <c r="BU226" i="2"/>
  <c r="BT226" i="2"/>
  <c r="BS226" i="2"/>
  <c r="BR226" i="2"/>
  <c r="BQ226" i="2"/>
  <c r="BP226" i="2"/>
  <c r="BO226" i="2"/>
  <c r="BN226" i="2"/>
  <c r="BM226" i="2"/>
  <c r="BL226" i="2"/>
  <c r="BK226" i="2"/>
  <c r="BJ226" i="2"/>
  <c r="BI226" i="2"/>
  <c r="BH226" i="2"/>
  <c r="BG226" i="2"/>
  <c r="BF226" i="2"/>
  <c r="BE226" i="2"/>
  <c r="BD226" i="2"/>
  <c r="BC226" i="2"/>
  <c r="BB226" i="2"/>
  <c r="BA226" i="2"/>
  <c r="AZ226" i="2"/>
  <c r="AY226" i="2"/>
  <c r="AX226" i="2"/>
  <c r="AW226" i="2"/>
  <c r="AV226" i="2"/>
  <c r="AU226" i="2"/>
  <c r="AT226" i="2"/>
  <c r="AS226" i="2"/>
  <c r="AR226" i="2"/>
  <c r="AQ226" i="2"/>
  <c r="AP226" i="2"/>
  <c r="AO226" i="2"/>
  <c r="AN226" i="2"/>
  <c r="AM226" i="2"/>
  <c r="AL226" i="2"/>
  <c r="AK226" i="2"/>
  <c r="AJ226" i="2"/>
  <c r="AI226" i="2"/>
  <c r="AH226" i="2"/>
  <c r="AG226" i="2"/>
  <c r="AF226" i="2"/>
  <c r="AE226" i="2"/>
  <c r="AD226" i="2"/>
  <c r="AC226" i="2"/>
  <c r="AB226" i="2"/>
  <c r="AA226" i="2"/>
  <c r="Z226" i="2"/>
  <c r="Y226" i="2"/>
  <c r="X226" i="2"/>
  <c r="W226" i="2"/>
  <c r="V226" i="2"/>
  <c r="U226" i="2"/>
  <c r="T226" i="2"/>
  <c r="S226" i="2"/>
  <c r="R226" i="2"/>
  <c r="Q226" i="2"/>
  <c r="P226" i="2"/>
  <c r="O226" i="2"/>
  <c r="N226" i="2"/>
  <c r="M226" i="2"/>
  <c r="L226" i="2"/>
  <c r="K226" i="2"/>
  <c r="J226" i="2"/>
  <c r="I226" i="2"/>
  <c r="H226" i="2"/>
  <c r="G226" i="2"/>
  <c r="F226" i="2"/>
  <c r="E226" i="2"/>
  <c r="D226" i="2"/>
  <c r="C226" i="2"/>
  <c r="GT178" i="2"/>
  <c r="GS178" i="2"/>
  <c r="GR178" i="2"/>
  <c r="GQ178" i="2"/>
  <c r="GP178" i="2"/>
  <c r="GO178" i="2"/>
  <c r="GN178" i="2"/>
  <c r="GM178" i="2"/>
  <c r="GL178" i="2"/>
  <c r="GK178" i="2"/>
  <c r="GJ178" i="2"/>
  <c r="GI178" i="2"/>
  <c r="GH178" i="2"/>
  <c r="GG178" i="2"/>
  <c r="GF178" i="2"/>
  <c r="GE178" i="2"/>
  <c r="GD178" i="2"/>
  <c r="GC178" i="2"/>
  <c r="GB178" i="2"/>
  <c r="GA178" i="2"/>
  <c r="FZ178" i="2"/>
  <c r="FY178" i="2"/>
  <c r="FX178" i="2"/>
  <c r="FW178" i="2"/>
  <c r="FV178" i="2"/>
  <c r="FU178" i="2"/>
  <c r="FT178" i="2"/>
  <c r="FS178" i="2"/>
  <c r="FR178" i="2"/>
  <c r="FQ178" i="2"/>
  <c r="FP178" i="2"/>
  <c r="FO178" i="2"/>
  <c r="FN178" i="2"/>
  <c r="FM178" i="2"/>
  <c r="FL178" i="2"/>
  <c r="FK178" i="2"/>
  <c r="FJ178" i="2"/>
  <c r="FI178" i="2"/>
  <c r="FH178" i="2"/>
  <c r="FG178" i="2"/>
  <c r="FF178" i="2"/>
  <c r="FE178" i="2"/>
  <c r="FD178" i="2"/>
  <c r="FC178" i="2"/>
  <c r="FB178" i="2"/>
  <c r="FA178" i="2"/>
  <c r="EZ178" i="2"/>
  <c r="EY178" i="2"/>
  <c r="EX178" i="2"/>
  <c r="EW178" i="2"/>
  <c r="EV178" i="2"/>
  <c r="EU178" i="2"/>
  <c r="ET178" i="2"/>
  <c r="ES178" i="2"/>
  <c r="ER178" i="2"/>
  <c r="EQ178" i="2"/>
  <c r="EP178" i="2"/>
  <c r="EO178" i="2"/>
  <c r="EN178" i="2"/>
  <c r="EM178" i="2"/>
  <c r="EL178" i="2"/>
  <c r="EK178" i="2"/>
  <c r="EJ178" i="2"/>
  <c r="EI178" i="2"/>
  <c r="EH178" i="2"/>
  <c r="EG178" i="2"/>
  <c r="EF178" i="2"/>
  <c r="EE178" i="2"/>
  <c r="ED178" i="2"/>
  <c r="EC178" i="2"/>
  <c r="EB178" i="2"/>
  <c r="EA178" i="2"/>
  <c r="DZ178" i="2"/>
  <c r="DY178" i="2"/>
  <c r="DX178" i="2"/>
  <c r="DW178" i="2"/>
  <c r="DV178" i="2"/>
  <c r="DU178" i="2"/>
  <c r="DT178" i="2"/>
  <c r="DS178" i="2"/>
  <c r="DR178" i="2"/>
  <c r="DQ178" i="2"/>
  <c r="DP178" i="2"/>
  <c r="DO178" i="2"/>
  <c r="DN178" i="2"/>
  <c r="DM178" i="2"/>
  <c r="DL178" i="2"/>
  <c r="DK178" i="2"/>
  <c r="DJ178" i="2"/>
  <c r="DI178" i="2"/>
  <c r="DH178" i="2"/>
  <c r="DG178" i="2"/>
  <c r="DF178" i="2"/>
  <c r="DE178" i="2"/>
  <c r="DD178" i="2"/>
  <c r="DC178" i="2"/>
  <c r="DB178" i="2"/>
  <c r="DA178" i="2"/>
  <c r="CZ178" i="2"/>
  <c r="CY178" i="2"/>
  <c r="CX178" i="2"/>
  <c r="CW178" i="2"/>
  <c r="CV178" i="2"/>
  <c r="CU178" i="2"/>
  <c r="CT178" i="2"/>
  <c r="CS178" i="2"/>
  <c r="CR178" i="2"/>
  <c r="CQ178" i="2"/>
  <c r="CP178" i="2"/>
  <c r="CO178" i="2"/>
  <c r="CN178" i="2"/>
  <c r="CM178" i="2"/>
  <c r="CL178" i="2"/>
  <c r="CK178" i="2"/>
  <c r="CJ178" i="2"/>
  <c r="CI178" i="2"/>
  <c r="CH178" i="2"/>
  <c r="CG178" i="2"/>
  <c r="CF178" i="2"/>
  <c r="CE178" i="2"/>
  <c r="CD178" i="2"/>
  <c r="CC178" i="2"/>
  <c r="CB178" i="2"/>
  <c r="CA178" i="2"/>
  <c r="BZ178" i="2"/>
  <c r="BY178" i="2"/>
  <c r="BX178" i="2"/>
  <c r="BW178" i="2"/>
  <c r="BV178" i="2"/>
  <c r="BU178" i="2"/>
  <c r="BT178" i="2"/>
  <c r="BS178" i="2"/>
  <c r="BR178" i="2"/>
  <c r="BQ178" i="2"/>
  <c r="BP178" i="2"/>
  <c r="BO178" i="2"/>
  <c r="BN178" i="2"/>
  <c r="BM178" i="2"/>
  <c r="BL178" i="2"/>
  <c r="BK178" i="2"/>
  <c r="BJ178" i="2"/>
  <c r="BI178" i="2"/>
  <c r="BH178" i="2"/>
  <c r="BG178" i="2"/>
  <c r="BF178" i="2"/>
  <c r="BE178" i="2"/>
  <c r="BD178" i="2"/>
  <c r="BC178" i="2"/>
  <c r="BB178" i="2"/>
  <c r="BA178" i="2"/>
  <c r="AZ178" i="2"/>
  <c r="AY178" i="2"/>
  <c r="AX178" i="2"/>
  <c r="AW178" i="2"/>
  <c r="AV178" i="2"/>
  <c r="AU178" i="2"/>
  <c r="AT178" i="2"/>
  <c r="AS178" i="2"/>
  <c r="AR178" i="2"/>
  <c r="AQ178" i="2"/>
  <c r="AP178" i="2"/>
  <c r="AO178" i="2"/>
  <c r="AN178" i="2"/>
  <c r="AM178" i="2"/>
  <c r="AL178" i="2"/>
  <c r="AK178" i="2"/>
  <c r="AJ178" i="2"/>
  <c r="AI178" i="2"/>
  <c r="AH178" i="2"/>
  <c r="AG178" i="2"/>
  <c r="AF178" i="2"/>
  <c r="AE178" i="2"/>
  <c r="AD178" i="2"/>
  <c r="AC178" i="2"/>
  <c r="AB178" i="2"/>
  <c r="AA178" i="2"/>
  <c r="Z178" i="2"/>
  <c r="Y178" i="2"/>
  <c r="X178" i="2"/>
  <c r="W178" i="2"/>
  <c r="V178" i="2"/>
  <c r="U178" i="2"/>
  <c r="T178" i="2"/>
  <c r="S178" i="2"/>
  <c r="R178" i="2"/>
  <c r="Q178" i="2"/>
  <c r="P178" i="2"/>
  <c r="O178" i="2"/>
  <c r="N178" i="2"/>
  <c r="M178" i="2"/>
  <c r="L178" i="2"/>
  <c r="K178" i="2"/>
  <c r="J178" i="2"/>
  <c r="I178" i="2"/>
  <c r="H178" i="2"/>
  <c r="G178" i="2"/>
  <c r="F178" i="2"/>
  <c r="E178" i="2"/>
  <c r="D178" i="2"/>
  <c r="C178" i="2"/>
  <c r="GT130" i="2"/>
  <c r="GS130" i="2"/>
  <c r="GR130" i="2"/>
  <c r="GQ130" i="2"/>
  <c r="GP130" i="2"/>
  <c r="GO130" i="2"/>
  <c r="GN130" i="2"/>
  <c r="GM130" i="2"/>
  <c r="GL130" i="2"/>
  <c r="GK130" i="2"/>
  <c r="GJ130" i="2"/>
  <c r="GI130" i="2"/>
  <c r="GH130" i="2"/>
  <c r="GG130" i="2"/>
  <c r="GF130" i="2"/>
  <c r="GE130" i="2"/>
  <c r="GD130" i="2"/>
  <c r="GC130" i="2"/>
  <c r="GB130" i="2"/>
  <c r="GA130" i="2"/>
  <c r="FZ130" i="2"/>
  <c r="FY130" i="2"/>
  <c r="FX130" i="2"/>
  <c r="FW130" i="2"/>
  <c r="FV130" i="2"/>
  <c r="FU130" i="2"/>
  <c r="FT130" i="2"/>
  <c r="FS130" i="2"/>
  <c r="FR130" i="2"/>
  <c r="FQ130" i="2"/>
  <c r="FP130" i="2"/>
  <c r="FO130" i="2"/>
  <c r="FN130" i="2"/>
  <c r="FM130" i="2"/>
  <c r="FL130" i="2"/>
  <c r="FK130" i="2"/>
  <c r="FJ130" i="2"/>
  <c r="FI130" i="2"/>
  <c r="FH130" i="2"/>
  <c r="FG130" i="2"/>
  <c r="FF130" i="2"/>
  <c r="FE130" i="2"/>
  <c r="FD130" i="2"/>
  <c r="FC130" i="2"/>
  <c r="FB130" i="2"/>
  <c r="FA130" i="2"/>
  <c r="EZ130" i="2"/>
  <c r="EY130" i="2"/>
  <c r="EX130" i="2"/>
  <c r="EW130" i="2"/>
  <c r="EV130" i="2"/>
  <c r="EU130" i="2"/>
  <c r="ET130" i="2"/>
  <c r="ES130" i="2"/>
  <c r="ER130" i="2"/>
  <c r="EQ130" i="2"/>
  <c r="EP130" i="2"/>
  <c r="EO130" i="2"/>
  <c r="EN130" i="2"/>
  <c r="EM130" i="2"/>
  <c r="EL130" i="2"/>
  <c r="EK130" i="2"/>
  <c r="EJ130" i="2"/>
  <c r="EI130" i="2"/>
  <c r="EH130" i="2"/>
  <c r="EG130" i="2"/>
  <c r="EF130" i="2"/>
  <c r="EE130" i="2"/>
  <c r="ED130" i="2"/>
  <c r="EC130" i="2"/>
  <c r="EB130" i="2"/>
  <c r="EA130" i="2"/>
  <c r="DZ130" i="2"/>
  <c r="DY130" i="2"/>
  <c r="DX130" i="2"/>
  <c r="DW130" i="2"/>
  <c r="DV130" i="2"/>
  <c r="DU130" i="2"/>
  <c r="DT130" i="2"/>
  <c r="DS130" i="2"/>
  <c r="DR130" i="2"/>
  <c r="DQ130" i="2"/>
  <c r="DP130" i="2"/>
  <c r="DO130" i="2"/>
  <c r="DN130" i="2"/>
  <c r="DM130" i="2"/>
  <c r="DL130" i="2"/>
  <c r="DK130" i="2"/>
  <c r="DJ130" i="2"/>
  <c r="DI130" i="2"/>
  <c r="DH130" i="2"/>
  <c r="DG130" i="2"/>
  <c r="DF130" i="2"/>
  <c r="DE130" i="2"/>
  <c r="DD130" i="2"/>
  <c r="DC130" i="2"/>
  <c r="DB130" i="2"/>
  <c r="DA130" i="2"/>
  <c r="CZ130" i="2"/>
  <c r="CY130" i="2"/>
  <c r="CX130" i="2"/>
  <c r="CW130" i="2"/>
  <c r="CV130" i="2"/>
  <c r="CU130" i="2"/>
  <c r="CT130" i="2"/>
  <c r="CS130" i="2"/>
  <c r="CR130" i="2"/>
  <c r="CQ130" i="2"/>
  <c r="CP130" i="2"/>
  <c r="CO130" i="2"/>
  <c r="CN130" i="2"/>
  <c r="CM130" i="2"/>
  <c r="CL130" i="2"/>
  <c r="CK130" i="2"/>
  <c r="CJ130" i="2"/>
  <c r="CI130" i="2"/>
  <c r="CH130" i="2"/>
  <c r="CG130" i="2"/>
  <c r="CF130" i="2"/>
  <c r="CE130" i="2"/>
  <c r="CD130" i="2"/>
  <c r="CC130" i="2"/>
  <c r="CB130" i="2"/>
  <c r="CA130" i="2"/>
  <c r="BZ130" i="2"/>
  <c r="BY130" i="2"/>
  <c r="BX130" i="2"/>
  <c r="BW130" i="2"/>
  <c r="BV130" i="2"/>
  <c r="BU130" i="2"/>
  <c r="BT130" i="2"/>
  <c r="BS130" i="2"/>
  <c r="BR130" i="2"/>
  <c r="BQ130" i="2"/>
  <c r="BP130" i="2"/>
  <c r="BO130" i="2"/>
  <c r="BN130" i="2"/>
  <c r="BM130" i="2"/>
  <c r="BL130" i="2"/>
  <c r="BK130" i="2"/>
  <c r="BJ130" i="2"/>
  <c r="BI130" i="2"/>
  <c r="BH130" i="2"/>
  <c r="BG130" i="2"/>
  <c r="BF130" i="2"/>
  <c r="BE130" i="2"/>
  <c r="BD130" i="2"/>
  <c r="BC130" i="2"/>
  <c r="BB130" i="2"/>
  <c r="BA130" i="2"/>
  <c r="AZ130" i="2"/>
  <c r="AY130" i="2"/>
  <c r="AX130" i="2"/>
  <c r="AW130" i="2"/>
  <c r="AV130" i="2"/>
  <c r="AU130" i="2"/>
  <c r="AT130" i="2"/>
  <c r="AS130" i="2"/>
  <c r="AR130" i="2"/>
  <c r="AQ130" i="2"/>
  <c r="AP130" i="2"/>
  <c r="AO130" i="2"/>
  <c r="AN130" i="2"/>
  <c r="AM130" i="2"/>
  <c r="AL130" i="2"/>
  <c r="AK130" i="2"/>
  <c r="AJ130" i="2"/>
  <c r="AI130" i="2"/>
  <c r="AH130" i="2"/>
  <c r="AG130" i="2"/>
  <c r="AF130" i="2"/>
  <c r="AE130" i="2"/>
  <c r="AD130" i="2"/>
  <c r="AC130" i="2"/>
  <c r="AB130" i="2"/>
  <c r="AA130" i="2"/>
  <c r="Z130" i="2"/>
  <c r="Y130" i="2"/>
  <c r="X130" i="2"/>
  <c r="W130" i="2"/>
  <c r="V130" i="2"/>
  <c r="U130" i="2"/>
  <c r="T130" i="2"/>
  <c r="S130" i="2"/>
  <c r="R130" i="2"/>
  <c r="Q130" i="2"/>
  <c r="P130" i="2"/>
  <c r="O130" i="2"/>
  <c r="N130" i="2"/>
  <c r="M130" i="2"/>
  <c r="L130" i="2"/>
  <c r="K130" i="2"/>
  <c r="J130" i="2"/>
  <c r="I130" i="2"/>
  <c r="H130" i="2"/>
  <c r="G130" i="2"/>
  <c r="F130" i="2"/>
  <c r="E130" i="2"/>
  <c r="D130" i="2"/>
  <c r="C130" i="2"/>
  <c r="GT82" i="2"/>
  <c r="GS82" i="2"/>
  <c r="GR82" i="2"/>
  <c r="GQ82" i="2"/>
  <c r="GP82" i="2"/>
  <c r="GO82" i="2"/>
  <c r="GN82" i="2"/>
  <c r="GM82" i="2"/>
  <c r="GL82" i="2"/>
  <c r="GK82" i="2"/>
  <c r="GJ82" i="2"/>
  <c r="GI82" i="2"/>
  <c r="GH82" i="2"/>
  <c r="GG82" i="2"/>
  <c r="GF82" i="2"/>
  <c r="GE82" i="2"/>
  <c r="GD82" i="2"/>
  <c r="GC82" i="2"/>
  <c r="GB82" i="2"/>
  <c r="GA82" i="2"/>
  <c r="FZ82" i="2"/>
  <c r="FY82" i="2"/>
  <c r="FX82" i="2"/>
  <c r="FW82" i="2"/>
  <c r="FV82" i="2"/>
  <c r="FU82" i="2"/>
  <c r="FT82" i="2"/>
  <c r="FS82" i="2"/>
  <c r="FR82" i="2"/>
  <c r="FQ82" i="2"/>
  <c r="FP82" i="2"/>
  <c r="FO82" i="2"/>
  <c r="FN82" i="2"/>
  <c r="FM82" i="2"/>
  <c r="FL82" i="2"/>
  <c r="FK82" i="2"/>
  <c r="FJ82" i="2"/>
  <c r="FI82" i="2"/>
  <c r="FH82" i="2"/>
  <c r="FG82" i="2"/>
  <c r="FF82" i="2"/>
  <c r="FE82" i="2"/>
  <c r="FD82" i="2"/>
  <c r="FC82" i="2"/>
  <c r="FB82" i="2"/>
  <c r="FA82" i="2"/>
  <c r="EZ82" i="2"/>
  <c r="EY82" i="2"/>
  <c r="EX82" i="2"/>
  <c r="EW82" i="2"/>
  <c r="EV82" i="2"/>
  <c r="EU82" i="2"/>
  <c r="ET82" i="2"/>
  <c r="ES82" i="2"/>
  <c r="ER82" i="2"/>
  <c r="EQ82" i="2"/>
  <c r="EP82" i="2"/>
  <c r="EO82" i="2"/>
  <c r="EN82" i="2"/>
  <c r="EM82" i="2"/>
  <c r="EL82" i="2"/>
  <c r="EK82" i="2"/>
  <c r="EJ82" i="2"/>
  <c r="EI82" i="2"/>
  <c r="EH82" i="2"/>
  <c r="EG82" i="2"/>
  <c r="EF82" i="2"/>
  <c r="EE82" i="2"/>
  <c r="ED82" i="2"/>
  <c r="EC82" i="2"/>
  <c r="EB82" i="2"/>
  <c r="EA82" i="2"/>
  <c r="DZ82" i="2"/>
  <c r="DY82" i="2"/>
  <c r="DX82" i="2"/>
  <c r="DW82" i="2"/>
  <c r="DV82" i="2"/>
  <c r="DU82" i="2"/>
  <c r="DT82" i="2"/>
  <c r="DS82" i="2"/>
  <c r="DR82" i="2"/>
  <c r="DQ82" i="2"/>
  <c r="DP82" i="2"/>
  <c r="DO82" i="2"/>
  <c r="DN82" i="2"/>
  <c r="DM82" i="2"/>
  <c r="DL82" i="2"/>
  <c r="DK82" i="2"/>
  <c r="DJ82" i="2"/>
  <c r="DI82" i="2"/>
  <c r="DH82" i="2"/>
  <c r="DG82" i="2"/>
  <c r="DF82" i="2"/>
  <c r="DE82" i="2"/>
  <c r="DD82" i="2"/>
  <c r="DC82" i="2"/>
  <c r="DB82" i="2"/>
  <c r="DA82" i="2"/>
  <c r="CZ82" i="2"/>
  <c r="CY82" i="2"/>
  <c r="CX82" i="2"/>
  <c r="CW82" i="2"/>
  <c r="CV82" i="2"/>
  <c r="CU82" i="2"/>
  <c r="CT82" i="2"/>
  <c r="CS82" i="2"/>
  <c r="CR82" i="2"/>
  <c r="CQ82" i="2"/>
  <c r="CP82" i="2"/>
  <c r="CO82" i="2"/>
  <c r="CN82" i="2"/>
  <c r="CM82" i="2"/>
  <c r="CL82" i="2"/>
  <c r="CK82" i="2"/>
  <c r="CJ82" i="2"/>
  <c r="CI82" i="2"/>
  <c r="CH82" i="2"/>
  <c r="CG82" i="2"/>
  <c r="CF82" i="2"/>
  <c r="CE82" i="2"/>
  <c r="CD82" i="2"/>
  <c r="CC82" i="2"/>
  <c r="CB82" i="2"/>
  <c r="CA82" i="2"/>
  <c r="BZ82" i="2"/>
  <c r="BY82" i="2"/>
  <c r="BX82" i="2"/>
  <c r="BW82" i="2"/>
  <c r="BV82" i="2"/>
  <c r="BU82" i="2"/>
  <c r="BT82" i="2"/>
  <c r="BS82" i="2"/>
  <c r="BR82" i="2"/>
  <c r="BQ82" i="2"/>
  <c r="BP82" i="2"/>
  <c r="BO82" i="2"/>
  <c r="BN82" i="2"/>
  <c r="BM82" i="2"/>
  <c r="BL82" i="2"/>
  <c r="BK82" i="2"/>
  <c r="BJ82" i="2"/>
  <c r="BI82" i="2"/>
  <c r="BH82" i="2"/>
  <c r="BG82" i="2"/>
  <c r="BF82" i="2"/>
  <c r="BE82" i="2"/>
  <c r="BD82" i="2"/>
  <c r="BC82" i="2"/>
  <c r="BB82" i="2"/>
  <c r="BA82" i="2"/>
  <c r="AZ82" i="2"/>
  <c r="AY82" i="2"/>
  <c r="AX82" i="2"/>
  <c r="AW82" i="2"/>
  <c r="AV82" i="2"/>
  <c r="AU82" i="2"/>
  <c r="AT82" i="2"/>
  <c r="AS82" i="2"/>
  <c r="AR82" i="2"/>
  <c r="AQ82" i="2"/>
  <c r="AP82" i="2"/>
  <c r="AO82" i="2"/>
  <c r="AN82" i="2"/>
  <c r="AM82" i="2"/>
  <c r="AL82" i="2"/>
  <c r="AK82" i="2"/>
  <c r="AJ82" i="2"/>
  <c r="AI82" i="2"/>
  <c r="AH82" i="2"/>
  <c r="AG82" i="2"/>
  <c r="AF82" i="2"/>
  <c r="AE82" i="2"/>
  <c r="AD82" i="2"/>
  <c r="AC82" i="2"/>
  <c r="AB82" i="2"/>
  <c r="AA82" i="2"/>
  <c r="Z82" i="2"/>
  <c r="Y82" i="2"/>
  <c r="X82" i="2"/>
  <c r="W82" i="2"/>
  <c r="V82" i="2"/>
  <c r="U82" i="2"/>
  <c r="T82" i="2"/>
  <c r="S82" i="2"/>
  <c r="R82" i="2"/>
  <c r="Q82" i="2"/>
  <c r="P82" i="2"/>
  <c r="O82" i="2"/>
  <c r="N82" i="2"/>
  <c r="M82" i="2"/>
  <c r="L82" i="2"/>
  <c r="K82" i="2"/>
  <c r="J82" i="2"/>
  <c r="I82" i="2"/>
  <c r="H82" i="2"/>
  <c r="G82" i="2"/>
  <c r="F82" i="2"/>
  <c r="E82" i="2"/>
  <c r="D82" i="2"/>
  <c r="C82" i="2"/>
  <c r="GT31" i="2"/>
  <c r="GS31" i="2"/>
  <c r="GR31" i="2"/>
  <c r="GQ31" i="2"/>
  <c r="GP31" i="2"/>
  <c r="GO31" i="2"/>
  <c r="GN31" i="2"/>
  <c r="GM31" i="2"/>
  <c r="GL31" i="2"/>
  <c r="GK31" i="2"/>
  <c r="GJ31" i="2"/>
  <c r="GI31" i="2"/>
  <c r="GH31" i="2"/>
  <c r="GG31" i="2"/>
  <c r="GF31" i="2"/>
  <c r="GE31" i="2"/>
  <c r="GD31" i="2"/>
  <c r="GC31" i="2"/>
  <c r="GB31" i="2"/>
  <c r="GA31" i="2"/>
  <c r="FZ31" i="2"/>
  <c r="FY31" i="2"/>
  <c r="FX31" i="2"/>
  <c r="FW31" i="2"/>
  <c r="FV31" i="2"/>
  <c r="FU31" i="2"/>
  <c r="FT31" i="2"/>
  <c r="FS31" i="2"/>
  <c r="FR31" i="2"/>
  <c r="FQ31" i="2"/>
  <c r="FP31" i="2"/>
  <c r="FO31" i="2"/>
  <c r="FN31" i="2"/>
  <c r="FM31" i="2"/>
  <c r="FL31" i="2"/>
  <c r="FK31" i="2"/>
  <c r="FJ31" i="2"/>
  <c r="FI31" i="2"/>
  <c r="FH31" i="2"/>
  <c r="FG31" i="2"/>
  <c r="FF31" i="2"/>
  <c r="FE31" i="2"/>
  <c r="FD31" i="2"/>
  <c r="FC31" i="2"/>
  <c r="FB31" i="2"/>
  <c r="FA31" i="2"/>
  <c r="EZ31" i="2"/>
  <c r="EY31" i="2"/>
  <c r="EX31" i="2"/>
  <c r="EW31" i="2"/>
  <c r="EV31" i="2"/>
  <c r="EU31" i="2"/>
  <c r="ET31" i="2"/>
  <c r="ES31" i="2"/>
  <c r="ER31" i="2"/>
  <c r="EQ31" i="2"/>
  <c r="EP31" i="2"/>
  <c r="EO31" i="2"/>
  <c r="EN31" i="2"/>
  <c r="EM31" i="2"/>
  <c r="EL31" i="2"/>
  <c r="EK31" i="2"/>
  <c r="EJ31" i="2"/>
  <c r="EI31" i="2"/>
  <c r="EH31" i="2"/>
  <c r="EG31" i="2"/>
  <c r="EF31" i="2"/>
  <c r="EE31" i="2"/>
  <c r="ED31" i="2"/>
  <c r="EC31" i="2"/>
  <c r="EB31" i="2"/>
  <c r="EA31" i="2"/>
  <c r="DZ31" i="2"/>
  <c r="DY31" i="2"/>
  <c r="DX31" i="2"/>
  <c r="DW31" i="2"/>
  <c r="DV31" i="2"/>
  <c r="DU31" i="2"/>
  <c r="DT31" i="2"/>
  <c r="DS31" i="2"/>
  <c r="DR31" i="2"/>
  <c r="DQ31" i="2"/>
  <c r="DP31" i="2"/>
  <c r="DO31" i="2"/>
  <c r="DN31" i="2"/>
  <c r="DM31" i="2"/>
  <c r="DL31" i="2"/>
  <c r="DK31" i="2"/>
  <c r="DJ31" i="2"/>
  <c r="DI31" i="2"/>
  <c r="DH31" i="2"/>
  <c r="DG31" i="2"/>
  <c r="DF31" i="2"/>
  <c r="DE31" i="2"/>
  <c r="DD31" i="2"/>
  <c r="DC31" i="2"/>
  <c r="DB31" i="2"/>
  <c r="DA31" i="2"/>
  <c r="CZ31" i="2"/>
  <c r="CY31" i="2"/>
  <c r="CX31" i="2"/>
  <c r="CW31" i="2"/>
  <c r="CV31" i="2"/>
  <c r="CU31" i="2"/>
  <c r="CT31" i="2"/>
  <c r="CS31" i="2"/>
  <c r="CR31" i="2"/>
  <c r="CQ31" i="2"/>
  <c r="CP31" i="2"/>
  <c r="CO31" i="2"/>
  <c r="CN31" i="2"/>
  <c r="CM31" i="2"/>
  <c r="CL31" i="2"/>
  <c r="CK31" i="2"/>
  <c r="CJ31" i="2"/>
  <c r="CI31" i="2"/>
  <c r="CH31" i="2"/>
  <c r="CG31" i="2"/>
  <c r="CF31" i="2"/>
  <c r="CE31" i="2"/>
  <c r="CD31" i="2"/>
  <c r="CC31" i="2"/>
  <c r="CB31" i="2"/>
  <c r="CA31" i="2"/>
  <c r="BZ31" i="2"/>
  <c r="BY31" i="2"/>
  <c r="BX31" i="2"/>
  <c r="BW31" i="2"/>
  <c r="BV31" i="2"/>
  <c r="BU31" i="2"/>
  <c r="BT31" i="2"/>
  <c r="BS31" i="2"/>
  <c r="BR31" i="2"/>
  <c r="BQ31" i="2"/>
  <c r="BP31" i="2"/>
  <c r="BO31" i="2"/>
  <c r="BN31" i="2"/>
  <c r="BM31" i="2"/>
  <c r="BL31" i="2"/>
  <c r="BK31" i="2"/>
  <c r="BJ31" i="2"/>
  <c r="BI31" i="2"/>
  <c r="BH31" i="2"/>
  <c r="BG31" i="2"/>
  <c r="BF31" i="2"/>
  <c r="BE31" i="2"/>
  <c r="BD31" i="2"/>
  <c r="BC31" i="2"/>
  <c r="BB31" i="2"/>
  <c r="BA31" i="2"/>
  <c r="AZ31" i="2"/>
  <c r="AY31" i="2"/>
  <c r="AX31" i="2"/>
  <c r="AW31" i="2"/>
  <c r="AV31" i="2"/>
  <c r="AU31" i="2"/>
  <c r="AT31" i="2"/>
  <c r="AS31" i="2"/>
  <c r="AR31" i="2"/>
  <c r="AQ31" i="2"/>
  <c r="AP31" i="2"/>
  <c r="AO31" i="2"/>
  <c r="AN31" i="2"/>
  <c r="AM31" i="2"/>
  <c r="AL31" i="2"/>
  <c r="AK31" i="2"/>
  <c r="AJ31" i="2"/>
  <c r="AI31" i="2"/>
  <c r="AH31" i="2"/>
  <c r="AG31" i="2"/>
  <c r="AF31" i="2"/>
  <c r="AE31" i="2"/>
  <c r="AD31" i="2"/>
  <c r="AC31" i="2"/>
  <c r="AB31" i="2"/>
  <c r="AA31" i="2"/>
  <c r="Z31" i="2"/>
  <c r="Y31" i="2"/>
  <c r="X31" i="2"/>
  <c r="W31" i="2"/>
  <c r="V31" i="2"/>
  <c r="U31" i="2"/>
  <c r="T31" i="2"/>
  <c r="S31" i="2"/>
  <c r="R31" i="2"/>
  <c r="Q31" i="2"/>
  <c r="P31" i="2"/>
  <c r="O31" i="2"/>
  <c r="N31" i="2"/>
  <c r="M31" i="2"/>
  <c r="L31" i="2"/>
  <c r="K31" i="2"/>
  <c r="J31" i="2"/>
  <c r="I31" i="2"/>
  <c r="H31" i="2"/>
  <c r="G31" i="2"/>
  <c r="F31" i="2"/>
  <c r="E31" i="2"/>
  <c r="D31" i="2"/>
  <c r="C31" i="2"/>
  <c r="B57" i="1"/>
  <c r="A57" i="1"/>
  <c r="B50" i="1"/>
  <c r="B51" i="1" s="1"/>
  <c r="B39" i="1"/>
  <c r="B40" i="1" s="1"/>
  <c r="B41" i="1" s="1"/>
  <c r="B42" i="1" s="1"/>
  <c r="B43" i="1" s="1"/>
  <c r="A37" i="1"/>
  <c r="A43" i="1" s="1"/>
  <c r="A36" i="1"/>
  <c r="A42" i="1" s="1"/>
  <c r="A35" i="1"/>
  <c r="A41" i="1" s="1"/>
  <c r="A34" i="1"/>
  <c r="A40" i="1" s="1"/>
  <c r="A33" i="1"/>
  <c r="A39" i="1" s="1"/>
  <c r="B27" i="1"/>
  <c r="A14" i="1"/>
  <c r="A13" i="1"/>
  <c r="A12" i="1"/>
  <c r="GT11" i="1"/>
  <c r="GT25" i="1" s="1"/>
  <c r="GS11" i="1"/>
  <c r="GS25" i="1" s="1"/>
  <c r="GR11" i="1"/>
  <c r="GR25" i="1" s="1"/>
  <c r="GQ11" i="1"/>
  <c r="GQ25" i="1" s="1"/>
  <c r="GP11" i="1"/>
  <c r="GP25" i="1" s="1"/>
  <c r="GO11" i="1"/>
  <c r="GO25" i="1" s="1"/>
  <c r="GN11" i="1"/>
  <c r="GN25" i="1" s="1"/>
  <c r="GM11" i="1"/>
  <c r="GM25" i="1" s="1"/>
  <c r="GL11" i="1"/>
  <c r="GL25" i="1" s="1"/>
  <c r="GK11" i="1"/>
  <c r="GK25" i="1" s="1"/>
  <c r="GJ11" i="1"/>
  <c r="GJ25" i="1" s="1"/>
  <c r="GI11" i="1"/>
  <c r="GI25" i="1" s="1"/>
  <c r="GH11" i="1"/>
  <c r="GH25" i="1" s="1"/>
  <c r="GG11" i="1"/>
  <c r="GG25" i="1" s="1"/>
  <c r="GF11" i="1"/>
  <c r="GF25" i="1" s="1"/>
  <c r="GE11" i="1"/>
  <c r="GE25" i="1" s="1"/>
  <c r="GD11" i="1"/>
  <c r="GD25" i="1" s="1"/>
  <c r="GC11" i="1"/>
  <c r="GC25" i="1" s="1"/>
  <c r="GB11" i="1"/>
  <c r="GB25" i="1" s="1"/>
  <c r="GA11" i="1"/>
  <c r="GA25" i="1" s="1"/>
  <c r="FZ11" i="1"/>
  <c r="FZ25" i="1" s="1"/>
  <c r="FY11" i="1"/>
  <c r="FY25" i="1" s="1"/>
  <c r="FX11" i="1"/>
  <c r="FX25" i="1" s="1"/>
  <c r="FW11" i="1"/>
  <c r="FW25" i="1" s="1"/>
  <c r="FV11" i="1"/>
  <c r="FV25" i="1" s="1"/>
  <c r="FU11" i="1"/>
  <c r="FU25" i="1" s="1"/>
  <c r="FT11" i="1"/>
  <c r="FT25" i="1" s="1"/>
  <c r="FS11" i="1"/>
  <c r="FS25" i="1" s="1"/>
  <c r="FR11" i="1"/>
  <c r="FR25" i="1" s="1"/>
  <c r="FQ11" i="1"/>
  <c r="FQ25" i="1" s="1"/>
  <c r="FP11" i="1"/>
  <c r="FP25" i="1" s="1"/>
  <c r="FO11" i="1"/>
  <c r="FO25" i="1" s="1"/>
  <c r="FN11" i="1"/>
  <c r="FN25" i="1" s="1"/>
  <c r="FM11" i="1"/>
  <c r="FM25" i="1" s="1"/>
  <c r="FL11" i="1"/>
  <c r="FL25" i="1" s="1"/>
  <c r="FK11" i="1"/>
  <c r="FK25" i="1" s="1"/>
  <c r="FJ11" i="1"/>
  <c r="FJ25" i="1" s="1"/>
  <c r="FI11" i="1"/>
  <c r="FI25" i="1" s="1"/>
  <c r="FH11" i="1"/>
  <c r="FH25" i="1" s="1"/>
  <c r="FG11" i="1"/>
  <c r="FG25" i="1" s="1"/>
  <c r="FF11" i="1"/>
  <c r="FF25" i="1" s="1"/>
  <c r="FE11" i="1"/>
  <c r="FE25" i="1" s="1"/>
  <c r="FD11" i="1"/>
  <c r="FD25" i="1" s="1"/>
  <c r="FC11" i="1"/>
  <c r="FC25" i="1" s="1"/>
  <c r="FB11" i="1"/>
  <c r="FB25" i="1" s="1"/>
  <c r="FA11" i="1"/>
  <c r="FA25" i="1" s="1"/>
  <c r="EZ11" i="1"/>
  <c r="EZ25" i="1" s="1"/>
  <c r="EY11" i="1"/>
  <c r="EY25" i="1" s="1"/>
  <c r="EX11" i="1"/>
  <c r="EX25" i="1" s="1"/>
  <c r="EW11" i="1"/>
  <c r="EW25" i="1" s="1"/>
  <c r="EV11" i="1"/>
  <c r="EV25" i="1" s="1"/>
  <c r="EU11" i="1"/>
  <c r="EU25" i="1" s="1"/>
  <c r="ET11" i="1"/>
  <c r="ET25" i="1" s="1"/>
  <c r="ES11" i="1"/>
  <c r="ES25" i="1" s="1"/>
  <c r="ER11" i="1"/>
  <c r="ER25" i="1" s="1"/>
  <c r="EQ11" i="1"/>
  <c r="EQ25" i="1" s="1"/>
  <c r="EP11" i="1"/>
  <c r="EP25" i="1" s="1"/>
  <c r="EO11" i="1"/>
  <c r="EO25" i="1" s="1"/>
  <c r="EN11" i="1"/>
  <c r="EN25" i="1" s="1"/>
  <c r="EM11" i="1"/>
  <c r="EM25" i="1" s="1"/>
  <c r="EL11" i="1"/>
  <c r="EL25" i="1" s="1"/>
  <c r="EK11" i="1"/>
  <c r="EK25" i="1" s="1"/>
  <c r="EJ11" i="1"/>
  <c r="EJ25" i="1" s="1"/>
  <c r="EI11" i="1"/>
  <c r="EI25" i="1" s="1"/>
  <c r="EH11" i="1"/>
  <c r="EH25" i="1" s="1"/>
  <c r="EG11" i="1"/>
  <c r="EG25" i="1" s="1"/>
  <c r="EF11" i="1"/>
  <c r="EF25" i="1" s="1"/>
  <c r="EE11" i="1"/>
  <c r="EE25" i="1" s="1"/>
  <c r="ED11" i="1"/>
  <c r="ED25" i="1" s="1"/>
  <c r="EC11" i="1"/>
  <c r="EC25" i="1" s="1"/>
  <c r="EB11" i="1"/>
  <c r="EB25" i="1" s="1"/>
  <c r="EA11" i="1"/>
  <c r="EA25" i="1" s="1"/>
  <c r="DZ11" i="1"/>
  <c r="DZ25" i="1" s="1"/>
  <c r="DY11" i="1"/>
  <c r="DY25" i="1" s="1"/>
  <c r="DX11" i="1"/>
  <c r="DX25" i="1" s="1"/>
  <c r="DW11" i="1"/>
  <c r="DW25" i="1" s="1"/>
  <c r="DV11" i="1"/>
  <c r="DV25" i="1" s="1"/>
  <c r="DU11" i="1"/>
  <c r="DU25" i="1" s="1"/>
  <c r="DT11" i="1"/>
  <c r="DT25" i="1" s="1"/>
  <c r="DS11" i="1"/>
  <c r="DS25" i="1" s="1"/>
  <c r="DR11" i="1"/>
  <c r="DR25" i="1" s="1"/>
  <c r="DQ11" i="1"/>
  <c r="DQ25" i="1" s="1"/>
  <c r="DP11" i="1"/>
  <c r="DP25" i="1" s="1"/>
  <c r="DO11" i="1"/>
  <c r="DO25" i="1" s="1"/>
  <c r="DN11" i="1"/>
  <c r="DN25" i="1" s="1"/>
  <c r="DM11" i="1"/>
  <c r="DM25" i="1" s="1"/>
  <c r="DL11" i="1"/>
  <c r="DL25" i="1" s="1"/>
  <c r="DK11" i="1"/>
  <c r="DK25" i="1" s="1"/>
  <c r="DJ11" i="1"/>
  <c r="DJ25" i="1" s="1"/>
  <c r="DI11" i="1"/>
  <c r="DI25" i="1" s="1"/>
  <c r="DH11" i="1"/>
  <c r="DH25" i="1" s="1"/>
  <c r="DG11" i="1"/>
  <c r="DG25" i="1" s="1"/>
  <c r="DF11" i="1"/>
  <c r="DF25" i="1" s="1"/>
  <c r="DE11" i="1"/>
  <c r="DE25" i="1" s="1"/>
  <c r="DD11" i="1"/>
  <c r="DD25" i="1" s="1"/>
  <c r="DC11" i="1"/>
  <c r="DC25" i="1" s="1"/>
  <c r="DB11" i="1"/>
  <c r="DB25" i="1" s="1"/>
  <c r="DA11" i="1"/>
  <c r="DA25" i="1" s="1"/>
  <c r="CZ11" i="1"/>
  <c r="CZ25" i="1" s="1"/>
  <c r="CY11" i="1"/>
  <c r="CY25" i="1" s="1"/>
  <c r="CX11" i="1"/>
  <c r="CX25" i="1" s="1"/>
  <c r="CW11" i="1"/>
  <c r="CW25" i="1" s="1"/>
  <c r="CV11" i="1"/>
  <c r="CV25" i="1" s="1"/>
  <c r="CU11" i="1"/>
  <c r="CU25" i="1" s="1"/>
  <c r="CT11" i="1"/>
  <c r="CT25" i="1" s="1"/>
  <c r="CS11" i="1"/>
  <c r="CS25" i="1" s="1"/>
  <c r="CR11" i="1"/>
  <c r="CR25" i="1" s="1"/>
  <c r="CQ11" i="1"/>
  <c r="CQ25" i="1" s="1"/>
  <c r="CP11" i="1"/>
  <c r="CP25" i="1" s="1"/>
  <c r="CO11" i="1"/>
  <c r="CO25" i="1" s="1"/>
  <c r="CN11" i="1"/>
  <c r="CN25" i="1" s="1"/>
  <c r="CM11" i="1"/>
  <c r="CM25" i="1" s="1"/>
  <c r="CL11" i="1"/>
  <c r="CL25" i="1" s="1"/>
  <c r="CK11" i="1"/>
  <c r="CK25" i="1" s="1"/>
  <c r="CJ11" i="1"/>
  <c r="CJ25" i="1" s="1"/>
  <c r="CI11" i="1"/>
  <c r="CI25" i="1" s="1"/>
  <c r="CH11" i="1"/>
  <c r="CH25" i="1" s="1"/>
  <c r="CG11" i="1"/>
  <c r="CG25" i="1" s="1"/>
  <c r="CF11" i="1"/>
  <c r="CF25" i="1" s="1"/>
  <c r="CE11" i="1"/>
  <c r="CE25" i="1" s="1"/>
  <c r="CD11" i="1"/>
  <c r="CD25" i="1" s="1"/>
  <c r="CC11" i="1"/>
  <c r="CC25" i="1" s="1"/>
  <c r="CB11" i="1"/>
  <c r="CB25" i="1" s="1"/>
  <c r="CA11" i="1"/>
  <c r="CA25" i="1" s="1"/>
  <c r="BZ11" i="1"/>
  <c r="BZ25" i="1" s="1"/>
  <c r="BY11" i="1"/>
  <c r="BY25" i="1" s="1"/>
  <c r="BX11" i="1"/>
  <c r="BX25" i="1" s="1"/>
  <c r="BW11" i="1"/>
  <c r="BW25" i="1" s="1"/>
  <c r="BV11" i="1"/>
  <c r="BV25" i="1" s="1"/>
  <c r="BU11" i="1"/>
  <c r="BU25" i="1" s="1"/>
  <c r="BT11" i="1"/>
  <c r="BT25" i="1" s="1"/>
  <c r="BS11" i="1"/>
  <c r="BS25" i="1" s="1"/>
  <c r="BR11" i="1"/>
  <c r="BR25" i="1" s="1"/>
  <c r="BQ11" i="1"/>
  <c r="BQ25" i="1" s="1"/>
  <c r="BP11" i="1"/>
  <c r="BP25" i="1" s="1"/>
  <c r="BO11" i="1"/>
  <c r="BO25" i="1" s="1"/>
  <c r="BN11" i="1"/>
  <c r="BN25" i="1" s="1"/>
  <c r="BM11" i="1"/>
  <c r="BM25" i="1" s="1"/>
  <c r="BL11" i="1"/>
  <c r="BL25" i="1" s="1"/>
  <c r="BK11" i="1"/>
  <c r="BK25" i="1" s="1"/>
  <c r="BJ11" i="1"/>
  <c r="BJ25" i="1" s="1"/>
  <c r="BI11" i="1"/>
  <c r="BI25" i="1" s="1"/>
  <c r="BH11" i="1"/>
  <c r="BH25" i="1" s="1"/>
  <c r="BG11" i="1"/>
  <c r="BG25" i="1" s="1"/>
  <c r="BF11" i="1"/>
  <c r="BF25" i="1" s="1"/>
  <c r="BE11" i="1"/>
  <c r="BE25" i="1" s="1"/>
  <c r="BD11" i="1"/>
  <c r="BD25" i="1" s="1"/>
  <c r="BC11" i="1"/>
  <c r="BC25" i="1" s="1"/>
  <c r="BB11" i="1"/>
  <c r="BB25" i="1" s="1"/>
  <c r="BA11" i="1"/>
  <c r="BA25" i="1" s="1"/>
  <c r="AZ11" i="1"/>
  <c r="AZ25" i="1" s="1"/>
  <c r="AY11" i="1"/>
  <c r="AY25" i="1" s="1"/>
  <c r="AX11" i="1"/>
  <c r="AX25" i="1" s="1"/>
  <c r="AW11" i="1"/>
  <c r="AW25" i="1" s="1"/>
  <c r="AV11" i="1"/>
  <c r="AV25" i="1" s="1"/>
  <c r="AU11" i="1"/>
  <c r="AU25" i="1" s="1"/>
  <c r="AT11" i="1"/>
  <c r="AT25" i="1" s="1"/>
  <c r="AS11" i="1"/>
  <c r="AS25" i="1" s="1"/>
  <c r="AR11" i="1"/>
  <c r="AR25" i="1" s="1"/>
  <c r="AQ11" i="1"/>
  <c r="AQ25" i="1" s="1"/>
  <c r="AP11" i="1"/>
  <c r="AP25" i="1" s="1"/>
  <c r="AO11" i="1"/>
  <c r="AO25" i="1" s="1"/>
  <c r="AN11" i="1"/>
  <c r="AN25" i="1" s="1"/>
  <c r="AM11" i="1"/>
  <c r="AM25" i="1" s="1"/>
  <c r="AL11" i="1"/>
  <c r="AL25" i="1" s="1"/>
  <c r="AK11" i="1"/>
  <c r="AK25" i="1" s="1"/>
  <c r="AJ11" i="1"/>
  <c r="AJ25" i="1" s="1"/>
  <c r="AI11" i="1"/>
  <c r="AI25" i="1" s="1"/>
  <c r="AH11" i="1"/>
  <c r="AH25" i="1" s="1"/>
  <c r="AG11" i="1"/>
  <c r="AG25" i="1" s="1"/>
  <c r="AF11" i="1"/>
  <c r="AF25" i="1" s="1"/>
  <c r="AE11" i="1"/>
  <c r="AE25" i="1" s="1"/>
  <c r="AD11" i="1"/>
  <c r="AD25" i="1" s="1"/>
  <c r="AC11" i="1"/>
  <c r="AC25" i="1" s="1"/>
  <c r="AB11" i="1"/>
  <c r="AB25" i="1" s="1"/>
  <c r="AA11" i="1"/>
  <c r="AA25" i="1" s="1"/>
  <c r="Z11" i="1"/>
  <c r="Z25" i="1" s="1"/>
  <c r="Y11" i="1"/>
  <c r="Y25" i="1" s="1"/>
  <c r="X11" i="1"/>
  <c r="X25" i="1" s="1"/>
  <c r="W11" i="1"/>
  <c r="W25" i="1" s="1"/>
  <c r="V11" i="1"/>
  <c r="V25" i="1" s="1"/>
  <c r="U11" i="1"/>
  <c r="U25" i="1" s="1"/>
  <c r="T11" i="1"/>
  <c r="T25" i="1" s="1"/>
  <c r="S11" i="1"/>
  <c r="S25" i="1" s="1"/>
  <c r="R11" i="1"/>
  <c r="R25" i="1" s="1"/>
  <c r="Q11" i="1"/>
  <c r="Q25" i="1" s="1"/>
  <c r="P11" i="1"/>
  <c r="P25" i="1" s="1"/>
  <c r="O11" i="1"/>
  <c r="O25" i="1" s="1"/>
  <c r="N11" i="1"/>
  <c r="N25" i="1" s="1"/>
  <c r="M11" i="1"/>
  <c r="M25" i="1" s="1"/>
  <c r="L11" i="1"/>
  <c r="L25" i="1" s="1"/>
  <c r="K11" i="1"/>
  <c r="K25" i="1" s="1"/>
  <c r="J11" i="1"/>
  <c r="J25" i="1" s="1"/>
  <c r="I11" i="1"/>
  <c r="I25" i="1" s="1"/>
  <c r="H11" i="1"/>
  <c r="H25" i="1" s="1"/>
  <c r="G11" i="1"/>
  <c r="G25" i="1" s="1"/>
  <c r="F11" i="1"/>
  <c r="F25" i="1" s="1"/>
  <c r="E11" i="1"/>
  <c r="E25" i="1" s="1"/>
  <c r="D11" i="1"/>
  <c r="D25" i="1" s="1"/>
  <c r="C11" i="1"/>
  <c r="B11" i="1"/>
  <c r="B25" i="1" s="1"/>
  <c r="A11" i="1"/>
  <c r="A25" i="1" s="1"/>
  <c r="B3" i="1"/>
  <c r="B2" i="1"/>
  <c r="GT8" i="1" l="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F8" i="1"/>
  <c r="E8" i="1"/>
  <c r="D8" i="1"/>
  <c r="C8" i="1"/>
  <c r="GT7" i="1"/>
  <c r="GS7" i="1"/>
  <c r="GR7" i="1"/>
  <c r="GQ7" i="1"/>
  <c r="GP7" i="1"/>
  <c r="GO7" i="1"/>
  <c r="GN7" i="1"/>
  <c r="GM7" i="1"/>
  <c r="GL7" i="1"/>
  <c r="GK7" i="1"/>
  <c r="GJ7" i="1"/>
  <c r="GI7" i="1"/>
  <c r="GH7" i="1"/>
  <c r="GG7" i="1"/>
  <c r="GF7" i="1"/>
  <c r="GE7" i="1"/>
  <c r="GD7" i="1"/>
  <c r="GC7" i="1"/>
  <c r="GB7" i="1"/>
  <c r="GA7" i="1"/>
  <c r="FZ7" i="1"/>
  <c r="FY7" i="1"/>
  <c r="FX7" i="1"/>
  <c r="FW7" i="1"/>
  <c r="FV7" i="1"/>
  <c r="FU7" i="1"/>
  <c r="FT7" i="1"/>
  <c r="FS7" i="1"/>
  <c r="FR7" i="1"/>
  <c r="FQ7" i="1"/>
  <c r="FP7" i="1"/>
  <c r="FO7" i="1"/>
  <c r="FN7" i="1"/>
  <c r="FM7" i="1"/>
  <c r="FL7" i="1"/>
  <c r="FK7" i="1"/>
  <c r="FJ7" i="1"/>
  <c r="FI7" i="1"/>
  <c r="FH7" i="1"/>
  <c r="FG7" i="1"/>
  <c r="FF7" i="1"/>
  <c r="FE7" i="1"/>
  <c r="FD7" i="1"/>
  <c r="FC7" i="1"/>
  <c r="FB7" i="1"/>
  <c r="FA7" i="1"/>
  <c r="EZ7" i="1"/>
  <c r="EY7" i="1"/>
  <c r="EX7" i="1"/>
  <c r="EW7" i="1"/>
  <c r="EV7" i="1"/>
  <c r="EU7" i="1"/>
  <c r="ET7" i="1"/>
  <c r="ES7" i="1"/>
  <c r="ER7" i="1"/>
  <c r="EQ7" i="1"/>
  <c r="EP7" i="1"/>
  <c r="EO7" i="1"/>
  <c r="EN7" i="1"/>
  <c r="EM7" i="1"/>
  <c r="EL7" i="1"/>
  <c r="EK7" i="1"/>
  <c r="EJ7" i="1"/>
  <c r="EI7" i="1"/>
  <c r="EH7" i="1"/>
  <c r="EG7" i="1"/>
  <c r="EF7" i="1"/>
  <c r="EE7" i="1"/>
  <c r="ED7" i="1"/>
  <c r="EC7" i="1"/>
  <c r="EB7" i="1"/>
  <c r="EA7" i="1"/>
  <c r="DZ7" i="1"/>
  <c r="DY7" i="1"/>
  <c r="DX7" i="1"/>
  <c r="DW7" i="1"/>
  <c r="DV7" i="1"/>
  <c r="DU7" i="1"/>
  <c r="DT7" i="1"/>
  <c r="DS7" i="1"/>
  <c r="DR7" i="1"/>
  <c r="DQ7" i="1"/>
  <c r="DP7" i="1"/>
  <c r="DO7" i="1"/>
  <c r="DN7" i="1"/>
  <c r="DM7" i="1"/>
  <c r="DL7" i="1"/>
  <c r="DK7" i="1"/>
  <c r="DJ7" i="1"/>
  <c r="DI7" i="1"/>
  <c r="DH7" i="1"/>
  <c r="DG7" i="1"/>
  <c r="DF7" i="1"/>
  <c r="DE7" i="1"/>
  <c r="DD7" i="1"/>
  <c r="DC7" i="1"/>
  <c r="DB7" i="1"/>
  <c r="DA7" i="1"/>
  <c r="CZ7" i="1"/>
  <c r="CY7" i="1"/>
  <c r="CX7" i="1"/>
  <c r="CW7" i="1"/>
  <c r="CV7" i="1"/>
  <c r="CU7" i="1"/>
  <c r="CT7" i="1"/>
  <c r="CS7" i="1"/>
  <c r="CR7" i="1"/>
  <c r="CQ7" i="1"/>
  <c r="CP7" i="1"/>
  <c r="CO7" i="1"/>
  <c r="CN7" i="1"/>
  <c r="CM7" i="1"/>
  <c r="CL7" i="1"/>
  <c r="CK7" i="1"/>
  <c r="CJ7" i="1"/>
  <c r="CI7" i="1"/>
  <c r="CH7" i="1"/>
  <c r="CG7" i="1"/>
  <c r="CF7" i="1"/>
  <c r="CE7" i="1"/>
  <c r="CD7" i="1"/>
  <c r="CC7" i="1"/>
  <c r="CB7" i="1"/>
  <c r="CA7" i="1"/>
  <c r="BZ7" i="1"/>
  <c r="BY7" i="1"/>
  <c r="BX7" i="1"/>
  <c r="BW7" i="1"/>
  <c r="BV7" i="1"/>
  <c r="BU7" i="1"/>
  <c r="BT7" i="1"/>
  <c r="BS7" i="1"/>
  <c r="BR7" i="1"/>
  <c r="BQ7" i="1"/>
  <c r="BP7" i="1"/>
  <c r="BO7" i="1"/>
  <c r="BN7" i="1"/>
  <c r="BM7" i="1"/>
  <c r="BL7" i="1"/>
  <c r="BK7" i="1"/>
  <c r="BJ7" i="1"/>
  <c r="BI7" i="1"/>
  <c r="BH7" i="1"/>
  <c r="BG7" i="1"/>
  <c r="BF7" i="1"/>
  <c r="BE7" i="1"/>
  <c r="BD7" i="1"/>
  <c r="BC7" i="1"/>
  <c r="BB7" i="1"/>
  <c r="BA7" i="1"/>
  <c r="AZ7" i="1"/>
  <c r="AY7" i="1"/>
  <c r="AX7" i="1"/>
  <c r="AW7" i="1"/>
  <c r="AV7" i="1"/>
  <c r="AU7" i="1"/>
  <c r="AT7" i="1"/>
  <c r="AS7" i="1"/>
  <c r="AR7" i="1"/>
  <c r="AQ7" i="1"/>
  <c r="AP7" i="1"/>
  <c r="AO7" i="1"/>
  <c r="AN7" i="1"/>
  <c r="AM7" i="1"/>
  <c r="AL7" i="1"/>
  <c r="AK7" i="1"/>
  <c r="AJ7" i="1"/>
  <c r="AI7" i="1"/>
  <c r="AH7" i="1"/>
  <c r="AG7" i="1"/>
  <c r="AF7" i="1"/>
  <c r="AE7" i="1"/>
  <c r="AD7" i="1"/>
  <c r="AC7" i="1"/>
  <c r="AB7" i="1"/>
  <c r="AA7" i="1"/>
  <c r="Z7" i="1"/>
  <c r="Y7" i="1"/>
  <c r="X7" i="1"/>
  <c r="W7" i="1"/>
  <c r="V7" i="1"/>
  <c r="U7" i="1"/>
  <c r="T7" i="1"/>
  <c r="S7" i="1"/>
  <c r="R7" i="1"/>
  <c r="Q7" i="1"/>
  <c r="P7" i="1"/>
  <c r="O7" i="1"/>
  <c r="N7" i="1"/>
  <c r="M7" i="1"/>
  <c r="L7" i="1"/>
  <c r="K7" i="1"/>
  <c r="J7" i="1"/>
  <c r="I7" i="1"/>
  <c r="H7" i="1"/>
  <c r="G7" i="1"/>
  <c r="F7" i="1"/>
  <c r="E7" i="1"/>
  <c r="D7" i="1"/>
  <c r="C7" i="1"/>
  <c r="GT6" i="1"/>
  <c r="GS6" i="1"/>
  <c r="GR6" i="1"/>
  <c r="GQ6" i="1"/>
  <c r="GP6" i="1"/>
  <c r="GO6" i="1"/>
  <c r="GN6" i="1"/>
  <c r="GM6" i="1"/>
  <c r="GL6" i="1"/>
  <c r="GK6" i="1"/>
  <c r="GJ6" i="1"/>
  <c r="GI6" i="1"/>
  <c r="GH6" i="1"/>
  <c r="GG6" i="1"/>
  <c r="GF6" i="1"/>
  <c r="GE6" i="1"/>
  <c r="GD6" i="1"/>
  <c r="GC6" i="1"/>
  <c r="GB6" i="1"/>
  <c r="GA6" i="1"/>
  <c r="FZ6" i="1"/>
  <c r="FY6" i="1"/>
  <c r="FX6" i="1"/>
  <c r="FW6" i="1"/>
  <c r="FV6" i="1"/>
  <c r="FU6" i="1"/>
  <c r="FT6" i="1"/>
  <c r="FS6" i="1"/>
  <c r="FR6" i="1"/>
  <c r="FQ6" i="1"/>
  <c r="FP6" i="1"/>
  <c r="FO6" i="1"/>
  <c r="FN6" i="1"/>
  <c r="FM6" i="1"/>
  <c r="FL6" i="1"/>
  <c r="FK6" i="1"/>
  <c r="FJ6" i="1"/>
  <c r="FI6" i="1"/>
  <c r="FH6" i="1"/>
  <c r="FG6" i="1"/>
  <c r="FF6" i="1"/>
  <c r="FE6" i="1"/>
  <c r="FD6" i="1"/>
  <c r="FC6" i="1"/>
  <c r="FB6" i="1"/>
  <c r="FA6" i="1"/>
  <c r="EZ6" i="1"/>
  <c r="EY6" i="1"/>
  <c r="EX6" i="1"/>
  <c r="EW6" i="1"/>
  <c r="EV6" i="1"/>
  <c r="EU6" i="1"/>
  <c r="ET6" i="1"/>
  <c r="ES6" i="1"/>
  <c r="ER6" i="1"/>
  <c r="EQ6" i="1"/>
  <c r="EP6" i="1"/>
  <c r="EO6" i="1"/>
  <c r="EN6" i="1"/>
  <c r="EM6" i="1"/>
  <c r="EL6" i="1"/>
  <c r="EK6" i="1"/>
  <c r="EJ6" i="1"/>
  <c r="EI6" i="1"/>
  <c r="EH6" i="1"/>
  <c r="EG6" i="1"/>
  <c r="EF6" i="1"/>
  <c r="EE6" i="1"/>
  <c r="ED6" i="1"/>
  <c r="EC6" i="1"/>
  <c r="EB6" i="1"/>
  <c r="EA6" i="1"/>
  <c r="DZ6" i="1"/>
  <c r="DY6" i="1"/>
  <c r="DX6" i="1"/>
  <c r="DW6" i="1"/>
  <c r="DV6" i="1"/>
  <c r="DU6" i="1"/>
  <c r="DT6" i="1"/>
  <c r="DS6" i="1"/>
  <c r="DR6" i="1"/>
  <c r="DQ6" i="1"/>
  <c r="DP6" i="1"/>
  <c r="DO6" i="1"/>
  <c r="DN6" i="1"/>
  <c r="DM6" i="1"/>
  <c r="DL6" i="1"/>
  <c r="DK6" i="1"/>
  <c r="DJ6" i="1"/>
  <c r="DI6" i="1"/>
  <c r="DH6" i="1"/>
  <c r="DG6" i="1"/>
  <c r="DF6" i="1"/>
  <c r="DE6" i="1"/>
  <c r="DD6" i="1"/>
  <c r="DC6" i="1"/>
  <c r="DB6" i="1"/>
  <c r="DA6" i="1"/>
  <c r="CZ6" i="1"/>
  <c r="CY6" i="1"/>
  <c r="CX6" i="1"/>
  <c r="CW6" i="1"/>
  <c r="CV6" i="1"/>
  <c r="CU6" i="1"/>
  <c r="CT6" i="1"/>
  <c r="CS6" i="1"/>
  <c r="CR6" i="1"/>
  <c r="CQ6" i="1"/>
  <c r="CP6" i="1"/>
  <c r="CO6" i="1"/>
  <c r="CN6" i="1"/>
  <c r="CM6" i="1"/>
  <c r="CL6" i="1"/>
  <c r="CK6" i="1"/>
  <c r="CJ6" i="1"/>
  <c r="CI6" i="1"/>
  <c r="CH6" i="1"/>
  <c r="CG6" i="1"/>
  <c r="CF6" i="1"/>
  <c r="CE6" i="1"/>
  <c r="CD6" i="1"/>
  <c r="CC6" i="1"/>
  <c r="CB6" i="1"/>
  <c r="CA6" i="1"/>
  <c r="BZ6" i="1"/>
  <c r="BY6" i="1"/>
  <c r="BX6" i="1"/>
  <c r="BW6" i="1"/>
  <c r="BV6" i="1"/>
  <c r="BU6" i="1"/>
  <c r="BT6" i="1"/>
  <c r="BS6" i="1"/>
  <c r="BR6" i="1"/>
  <c r="BQ6" i="1"/>
  <c r="BP6" i="1"/>
  <c r="BO6" i="1"/>
  <c r="BN6" i="1"/>
  <c r="BM6" i="1"/>
  <c r="BL6" i="1"/>
  <c r="BK6" i="1"/>
  <c r="BJ6" i="1"/>
  <c r="BI6" i="1"/>
  <c r="BH6" i="1"/>
  <c r="BG6" i="1"/>
  <c r="BF6" i="1"/>
  <c r="BE6" i="1"/>
  <c r="BD6" i="1"/>
  <c r="BC6" i="1"/>
  <c r="BB6" i="1"/>
  <c r="BA6" i="1"/>
  <c r="AZ6" i="1"/>
  <c r="AY6" i="1"/>
  <c r="AX6" i="1"/>
  <c r="AW6" i="1"/>
  <c r="AV6" i="1"/>
  <c r="AU6" i="1"/>
  <c r="AT6" i="1"/>
  <c r="AS6" i="1"/>
  <c r="AR6" i="1"/>
  <c r="AQ6" i="1"/>
  <c r="AP6" i="1"/>
  <c r="AO6" i="1"/>
  <c r="AN6" i="1"/>
  <c r="AM6" i="1"/>
  <c r="AL6" i="1"/>
  <c r="AK6" i="1"/>
  <c r="AJ6" i="1"/>
  <c r="AI6" i="1"/>
  <c r="AH6" i="1"/>
  <c r="AG6" i="1"/>
  <c r="AF6" i="1"/>
  <c r="AE6" i="1"/>
  <c r="AD6" i="1"/>
  <c r="AC6" i="1"/>
  <c r="AB6" i="1"/>
  <c r="AA6" i="1"/>
  <c r="Z6" i="1"/>
  <c r="Y6" i="1"/>
  <c r="X6" i="1"/>
  <c r="W6" i="1"/>
  <c r="V6" i="1"/>
  <c r="U6" i="1"/>
  <c r="T6" i="1"/>
  <c r="S6" i="1"/>
  <c r="R6" i="1"/>
  <c r="Q6" i="1"/>
  <c r="P6" i="1"/>
  <c r="O6" i="1"/>
  <c r="N6" i="1"/>
  <c r="M6" i="1"/>
  <c r="L6" i="1"/>
  <c r="K6" i="1"/>
  <c r="J6" i="1"/>
  <c r="I6" i="1"/>
  <c r="H6" i="1"/>
  <c r="G6" i="1"/>
  <c r="F6" i="1"/>
  <c r="E6" i="1"/>
  <c r="D6" i="1"/>
  <c r="C6" i="1"/>
  <c r="GT17" i="1"/>
  <c r="GS17" i="1"/>
  <c r="GR17" i="1"/>
  <c r="GQ17" i="1"/>
  <c r="GP17" i="1"/>
  <c r="GO17" i="1"/>
  <c r="GN17" i="1"/>
  <c r="GM17" i="1"/>
  <c r="GL17" i="1"/>
  <c r="GK17" i="1"/>
  <c r="GJ17" i="1"/>
  <c r="GI17" i="1"/>
  <c r="GH17" i="1"/>
  <c r="GG17" i="1"/>
  <c r="GF17" i="1"/>
  <c r="GE17" i="1"/>
  <c r="GD17" i="1"/>
  <c r="GC17" i="1"/>
  <c r="GB17" i="1"/>
  <c r="GA17" i="1"/>
  <c r="FZ17" i="1"/>
  <c r="FY17" i="1"/>
  <c r="FX17" i="1"/>
  <c r="FW17" i="1"/>
  <c r="FV17" i="1"/>
  <c r="FU17" i="1"/>
  <c r="FT17" i="1"/>
  <c r="FS17" i="1"/>
  <c r="FR17" i="1"/>
  <c r="FQ17" i="1"/>
  <c r="FP17" i="1"/>
  <c r="FO17" i="1"/>
  <c r="FN17" i="1"/>
  <c r="FM17" i="1"/>
  <c r="FL17" i="1"/>
  <c r="FK17" i="1"/>
  <c r="FJ17" i="1"/>
  <c r="FI17" i="1"/>
  <c r="FH17" i="1"/>
  <c r="FG17" i="1"/>
  <c r="FF17" i="1"/>
  <c r="FE17" i="1"/>
  <c r="FD17" i="1"/>
  <c r="FC17" i="1"/>
  <c r="FB17" i="1"/>
  <c r="FA17" i="1"/>
  <c r="EZ17" i="1"/>
  <c r="EY17" i="1"/>
  <c r="EX17" i="1"/>
  <c r="EW17" i="1"/>
  <c r="EV17" i="1"/>
  <c r="EU17" i="1"/>
  <c r="ET17" i="1"/>
  <c r="ES17" i="1"/>
  <c r="ER17" i="1"/>
  <c r="EQ17" i="1"/>
  <c r="EP17" i="1"/>
  <c r="EO17" i="1"/>
  <c r="EN17" i="1"/>
  <c r="EM17" i="1"/>
  <c r="EL17" i="1"/>
  <c r="EK17" i="1"/>
  <c r="EJ17" i="1"/>
  <c r="EI17" i="1"/>
  <c r="EH17" i="1"/>
  <c r="EG17" i="1"/>
  <c r="EF17" i="1"/>
  <c r="EE17" i="1"/>
  <c r="ED17" i="1"/>
  <c r="EC17" i="1"/>
  <c r="EB17" i="1"/>
  <c r="EA17" i="1"/>
  <c r="DZ17" i="1"/>
  <c r="DY17" i="1"/>
  <c r="DX17" i="1"/>
  <c r="DW17" i="1"/>
  <c r="DV17" i="1"/>
  <c r="DU17" i="1"/>
  <c r="DT17" i="1"/>
  <c r="DS17" i="1"/>
  <c r="DR17" i="1"/>
  <c r="DQ17" i="1"/>
  <c r="DP17" i="1"/>
  <c r="DO17" i="1"/>
  <c r="DN17" i="1"/>
  <c r="DM17" i="1"/>
  <c r="DL17" i="1"/>
  <c r="DK17" i="1"/>
  <c r="DJ17" i="1"/>
  <c r="DI17" i="1"/>
  <c r="DH17" i="1"/>
  <c r="DG17" i="1"/>
  <c r="DF17" i="1"/>
  <c r="DE17" i="1"/>
  <c r="DD17" i="1"/>
  <c r="DC17" i="1"/>
  <c r="DB17" i="1"/>
  <c r="DA17" i="1"/>
  <c r="CZ17" i="1"/>
  <c r="CY17" i="1"/>
  <c r="CX17" i="1"/>
  <c r="CW17" i="1"/>
  <c r="CV17" i="1"/>
  <c r="CU17" i="1"/>
  <c r="CT17" i="1"/>
  <c r="CS17" i="1"/>
  <c r="CR17" i="1"/>
  <c r="CQ17" i="1"/>
  <c r="CP17" i="1"/>
  <c r="CO17" i="1"/>
  <c r="CN17" i="1"/>
  <c r="CM17" i="1"/>
  <c r="CL17" i="1"/>
  <c r="CK17" i="1"/>
  <c r="CJ17" i="1"/>
  <c r="CI17" i="1"/>
  <c r="CH17" i="1"/>
  <c r="CG17" i="1"/>
  <c r="CF17" i="1"/>
  <c r="CE17" i="1"/>
  <c r="CD17" i="1"/>
  <c r="CC17" i="1"/>
  <c r="CB17" i="1"/>
  <c r="CA17" i="1"/>
  <c r="BZ17" i="1"/>
  <c r="BY17" i="1"/>
  <c r="BX17" i="1"/>
  <c r="BW17" i="1"/>
  <c r="BV17" i="1"/>
  <c r="BU17" i="1"/>
  <c r="BT17" i="1"/>
  <c r="BS17" i="1"/>
  <c r="BR17" i="1"/>
  <c r="BQ17" i="1"/>
  <c r="BP17" i="1"/>
  <c r="BO17" i="1"/>
  <c r="BN17" i="1"/>
  <c r="BM17" i="1"/>
  <c r="BL17" i="1"/>
  <c r="BK17" i="1"/>
  <c r="BJ17" i="1"/>
  <c r="BI17" i="1"/>
  <c r="BH17" i="1"/>
  <c r="BG17" i="1"/>
  <c r="BF17" i="1"/>
  <c r="BE17" i="1"/>
  <c r="BD17" i="1"/>
  <c r="BC17" i="1"/>
  <c r="BB17" i="1"/>
  <c r="BA17" i="1"/>
  <c r="AZ17" i="1"/>
  <c r="AY17" i="1"/>
  <c r="AX17" i="1"/>
  <c r="AW17" i="1"/>
  <c r="AV17" i="1"/>
  <c r="AU17" i="1"/>
  <c r="AT17" i="1"/>
  <c r="AS17" i="1"/>
  <c r="AR17" i="1"/>
  <c r="AQ17" i="1"/>
  <c r="AP17" i="1"/>
  <c r="AO17" i="1"/>
  <c r="AN17" i="1"/>
  <c r="AM17" i="1"/>
  <c r="AL17" i="1"/>
  <c r="AK17" i="1"/>
  <c r="AJ17" i="1"/>
  <c r="AI17" i="1"/>
  <c r="AH17" i="1"/>
  <c r="AG17" i="1"/>
  <c r="AF17" i="1"/>
  <c r="AE17" i="1"/>
  <c r="AD17" i="1"/>
  <c r="AC17" i="1"/>
  <c r="AB17" i="1"/>
  <c r="AA17" i="1"/>
  <c r="Z17" i="1"/>
  <c r="Y17" i="1"/>
  <c r="X17" i="1"/>
  <c r="W17" i="1"/>
  <c r="V17" i="1"/>
  <c r="U17" i="1"/>
  <c r="T17" i="1"/>
  <c r="S17" i="1"/>
  <c r="R17" i="1"/>
  <c r="Q17" i="1"/>
  <c r="P17" i="1"/>
  <c r="O17" i="1"/>
  <c r="N17" i="1"/>
  <c r="M17" i="1"/>
  <c r="L17" i="1"/>
  <c r="K17" i="1"/>
  <c r="J17" i="1"/>
  <c r="I17" i="1"/>
  <c r="H17" i="1"/>
  <c r="G17" i="1"/>
  <c r="F17" i="1"/>
  <c r="E17" i="1"/>
  <c r="D17" i="1"/>
  <c r="C17" i="1"/>
  <c r="GT16" i="1"/>
  <c r="GT18" i="1" s="1"/>
  <c r="GS16" i="1"/>
  <c r="GS18" i="1" s="1"/>
  <c r="GR16" i="1"/>
  <c r="GR18" i="1" s="1"/>
  <c r="GQ16" i="1"/>
  <c r="GQ18" i="1" s="1"/>
  <c r="GP16" i="1"/>
  <c r="GP18" i="1" s="1"/>
  <c r="GO16" i="1"/>
  <c r="GO18" i="1" s="1"/>
  <c r="GN16" i="1"/>
  <c r="GN18" i="1" s="1"/>
  <c r="GM16" i="1"/>
  <c r="GM18" i="1" s="1"/>
  <c r="GL16" i="1"/>
  <c r="GL18" i="1" s="1"/>
  <c r="GK16" i="1"/>
  <c r="GK18" i="1" s="1"/>
  <c r="GJ16" i="1"/>
  <c r="GJ18" i="1" s="1"/>
  <c r="GI16" i="1"/>
  <c r="GI18" i="1" s="1"/>
  <c r="GH16" i="1"/>
  <c r="GH18" i="1" s="1"/>
  <c r="GG16" i="1"/>
  <c r="GG18" i="1" s="1"/>
  <c r="GF16" i="1"/>
  <c r="GF18" i="1" s="1"/>
  <c r="GE16" i="1"/>
  <c r="GE18" i="1" s="1"/>
  <c r="GD16" i="1"/>
  <c r="GD18" i="1" s="1"/>
  <c r="GC16" i="1"/>
  <c r="GC18" i="1" s="1"/>
  <c r="GB16" i="1"/>
  <c r="GB18" i="1" s="1"/>
  <c r="GA16" i="1"/>
  <c r="GA18" i="1" s="1"/>
  <c r="FZ16" i="1"/>
  <c r="FZ18" i="1" s="1"/>
  <c r="FY16" i="1"/>
  <c r="FY18" i="1" s="1"/>
  <c r="FX16" i="1"/>
  <c r="FX18" i="1" s="1"/>
  <c r="FW16" i="1"/>
  <c r="FW18" i="1" s="1"/>
  <c r="FV16" i="1"/>
  <c r="FV18" i="1" s="1"/>
  <c r="FU16" i="1"/>
  <c r="FU18" i="1" s="1"/>
  <c r="FT16" i="1"/>
  <c r="FT18" i="1" s="1"/>
  <c r="FS16" i="1"/>
  <c r="FS18" i="1" s="1"/>
  <c r="FR16" i="1"/>
  <c r="FR18" i="1" s="1"/>
  <c r="FQ16" i="1"/>
  <c r="FQ18" i="1" s="1"/>
  <c r="FP16" i="1"/>
  <c r="FP18" i="1" s="1"/>
  <c r="FO16" i="1"/>
  <c r="FO18" i="1" s="1"/>
  <c r="FN16" i="1"/>
  <c r="FN18" i="1" s="1"/>
  <c r="FM16" i="1"/>
  <c r="FM18" i="1" s="1"/>
  <c r="FL16" i="1"/>
  <c r="FL18" i="1" s="1"/>
  <c r="FK16" i="1"/>
  <c r="FK18" i="1" s="1"/>
  <c r="FJ16" i="1"/>
  <c r="FJ18" i="1" s="1"/>
  <c r="FI16" i="1"/>
  <c r="FI18" i="1" s="1"/>
  <c r="FH16" i="1"/>
  <c r="FH18" i="1" s="1"/>
  <c r="FG16" i="1"/>
  <c r="FG18" i="1" s="1"/>
  <c r="FF16" i="1"/>
  <c r="FF18" i="1" s="1"/>
  <c r="FE16" i="1"/>
  <c r="FE18" i="1" s="1"/>
  <c r="FD16" i="1"/>
  <c r="FD18" i="1" s="1"/>
  <c r="FC16" i="1"/>
  <c r="FC18" i="1" s="1"/>
  <c r="FB16" i="1"/>
  <c r="FB18" i="1" s="1"/>
  <c r="FA16" i="1"/>
  <c r="FA18" i="1" s="1"/>
  <c r="EZ16" i="1"/>
  <c r="EZ18" i="1" s="1"/>
  <c r="EY16" i="1"/>
  <c r="EY18" i="1" s="1"/>
  <c r="EX16" i="1"/>
  <c r="EX18" i="1" s="1"/>
  <c r="EW16" i="1"/>
  <c r="EW18" i="1" s="1"/>
  <c r="EV16" i="1"/>
  <c r="EV18" i="1" s="1"/>
  <c r="EU16" i="1"/>
  <c r="EU18" i="1" s="1"/>
  <c r="ET16" i="1"/>
  <c r="ET18" i="1" s="1"/>
  <c r="ES16" i="1"/>
  <c r="ES18" i="1" s="1"/>
  <c r="ER16" i="1"/>
  <c r="ER18" i="1" s="1"/>
  <c r="EQ16" i="1"/>
  <c r="EQ18" i="1" s="1"/>
  <c r="EP16" i="1"/>
  <c r="EP18" i="1" s="1"/>
  <c r="EO16" i="1"/>
  <c r="EO18" i="1" s="1"/>
  <c r="EN16" i="1"/>
  <c r="EN18" i="1" s="1"/>
  <c r="EM16" i="1"/>
  <c r="EM18" i="1" s="1"/>
  <c r="EL16" i="1"/>
  <c r="EL18" i="1" s="1"/>
  <c r="EK16" i="1"/>
  <c r="EK18" i="1" s="1"/>
  <c r="EJ16" i="1"/>
  <c r="EJ18" i="1" s="1"/>
  <c r="EI16" i="1"/>
  <c r="EI18" i="1" s="1"/>
  <c r="EH16" i="1"/>
  <c r="EH18" i="1" s="1"/>
  <c r="EG16" i="1"/>
  <c r="EG18" i="1" s="1"/>
  <c r="EF16" i="1"/>
  <c r="EF18" i="1" s="1"/>
  <c r="EE16" i="1"/>
  <c r="EE18" i="1" s="1"/>
  <c r="ED16" i="1"/>
  <c r="ED18" i="1" s="1"/>
  <c r="EC16" i="1"/>
  <c r="EC18" i="1" s="1"/>
  <c r="EB16" i="1"/>
  <c r="EB18" i="1" s="1"/>
  <c r="EA16" i="1"/>
  <c r="EA18" i="1" s="1"/>
  <c r="DZ16" i="1"/>
  <c r="DZ18" i="1" s="1"/>
  <c r="DY16" i="1"/>
  <c r="DY18" i="1" s="1"/>
  <c r="DX16" i="1"/>
  <c r="DX18" i="1" s="1"/>
  <c r="DW16" i="1"/>
  <c r="DW18" i="1" s="1"/>
  <c r="DV16" i="1"/>
  <c r="DV18" i="1" s="1"/>
  <c r="DU16" i="1"/>
  <c r="DU18" i="1" s="1"/>
  <c r="DT16" i="1"/>
  <c r="DT18" i="1" s="1"/>
  <c r="DS16" i="1"/>
  <c r="DS18" i="1" s="1"/>
  <c r="DR16" i="1"/>
  <c r="DR18" i="1" s="1"/>
  <c r="DQ16" i="1"/>
  <c r="DQ18" i="1" s="1"/>
  <c r="DP16" i="1"/>
  <c r="DP18" i="1" s="1"/>
  <c r="DO16" i="1"/>
  <c r="DO18" i="1" s="1"/>
  <c r="DN16" i="1"/>
  <c r="DN18" i="1" s="1"/>
  <c r="DM16" i="1"/>
  <c r="DM18" i="1" s="1"/>
  <c r="DL16" i="1"/>
  <c r="DL18" i="1" s="1"/>
  <c r="DK16" i="1"/>
  <c r="DK18" i="1" s="1"/>
  <c r="DJ16" i="1"/>
  <c r="DJ18" i="1" s="1"/>
  <c r="DI16" i="1"/>
  <c r="DI18" i="1" s="1"/>
  <c r="DH16" i="1"/>
  <c r="DH18" i="1" s="1"/>
  <c r="DG16" i="1"/>
  <c r="DG18" i="1" s="1"/>
  <c r="DF16" i="1"/>
  <c r="DF18" i="1" s="1"/>
  <c r="DE16" i="1"/>
  <c r="DE18" i="1" s="1"/>
  <c r="DD16" i="1"/>
  <c r="DD18" i="1" s="1"/>
  <c r="DC16" i="1"/>
  <c r="DC18" i="1" s="1"/>
  <c r="DB16" i="1"/>
  <c r="DB18" i="1" s="1"/>
  <c r="DA16" i="1"/>
  <c r="DA18" i="1" s="1"/>
  <c r="CZ16" i="1"/>
  <c r="CZ18" i="1" s="1"/>
  <c r="CY16" i="1"/>
  <c r="CY18" i="1" s="1"/>
  <c r="CX16" i="1"/>
  <c r="CX18" i="1" s="1"/>
  <c r="CW16" i="1"/>
  <c r="CW18" i="1" s="1"/>
  <c r="CV16" i="1"/>
  <c r="CV18" i="1" s="1"/>
  <c r="CU16" i="1"/>
  <c r="CU18" i="1" s="1"/>
  <c r="CT16" i="1"/>
  <c r="CT18" i="1" s="1"/>
  <c r="CS16" i="1"/>
  <c r="CS18" i="1" s="1"/>
  <c r="CR16" i="1"/>
  <c r="CR18" i="1" s="1"/>
  <c r="CQ16" i="1"/>
  <c r="CQ18" i="1" s="1"/>
  <c r="CP16" i="1"/>
  <c r="CP18" i="1" s="1"/>
  <c r="CO16" i="1"/>
  <c r="CO18" i="1" s="1"/>
  <c r="CN16" i="1"/>
  <c r="CN18" i="1" s="1"/>
  <c r="CM16" i="1"/>
  <c r="CM18" i="1" s="1"/>
  <c r="CL16" i="1"/>
  <c r="CL18" i="1" s="1"/>
  <c r="CK16" i="1"/>
  <c r="CK18" i="1" s="1"/>
  <c r="CJ16" i="1"/>
  <c r="CJ18" i="1" s="1"/>
  <c r="CI16" i="1"/>
  <c r="CI18" i="1" s="1"/>
  <c r="CH16" i="1"/>
  <c r="CH18" i="1" s="1"/>
  <c r="CG16" i="1"/>
  <c r="CG18" i="1" s="1"/>
  <c r="CF16" i="1"/>
  <c r="CF18" i="1" s="1"/>
  <c r="CE16" i="1"/>
  <c r="CE18" i="1" s="1"/>
  <c r="CD16" i="1"/>
  <c r="CD18" i="1" s="1"/>
  <c r="CC16" i="1"/>
  <c r="CC18" i="1" s="1"/>
  <c r="CB16" i="1"/>
  <c r="CB18" i="1" s="1"/>
  <c r="CA16" i="1"/>
  <c r="CA18" i="1" s="1"/>
  <c r="BZ16" i="1"/>
  <c r="BZ18" i="1" s="1"/>
  <c r="BY16" i="1"/>
  <c r="BY18" i="1" s="1"/>
  <c r="BX16" i="1"/>
  <c r="BX18" i="1" s="1"/>
  <c r="BW16" i="1"/>
  <c r="BW18" i="1" s="1"/>
  <c r="BV16" i="1"/>
  <c r="BV18" i="1" s="1"/>
  <c r="BU16" i="1"/>
  <c r="BU18" i="1" s="1"/>
  <c r="BT16" i="1"/>
  <c r="BT18" i="1" s="1"/>
  <c r="BS16" i="1"/>
  <c r="BS18" i="1" s="1"/>
  <c r="BR16" i="1"/>
  <c r="BR18" i="1" s="1"/>
  <c r="BQ16" i="1"/>
  <c r="BQ18" i="1" s="1"/>
  <c r="BP16" i="1"/>
  <c r="BP18" i="1" s="1"/>
  <c r="BO16" i="1"/>
  <c r="BO18" i="1" s="1"/>
  <c r="BN16" i="1"/>
  <c r="BN18" i="1" s="1"/>
  <c r="BM16" i="1"/>
  <c r="BM18" i="1" s="1"/>
  <c r="BL16" i="1"/>
  <c r="BL18" i="1" s="1"/>
  <c r="BK16" i="1"/>
  <c r="BK18" i="1" s="1"/>
  <c r="BJ16" i="1"/>
  <c r="BJ18" i="1" s="1"/>
  <c r="BI16" i="1"/>
  <c r="BI18" i="1" s="1"/>
  <c r="BH16" i="1"/>
  <c r="BH18" i="1" s="1"/>
  <c r="BG16" i="1"/>
  <c r="BG18" i="1" s="1"/>
  <c r="BF16" i="1"/>
  <c r="BF18" i="1" s="1"/>
  <c r="BE16" i="1"/>
  <c r="BE18" i="1" s="1"/>
  <c r="BD16" i="1"/>
  <c r="BD18" i="1" s="1"/>
  <c r="BC16" i="1"/>
  <c r="BC18" i="1" s="1"/>
  <c r="BB16" i="1"/>
  <c r="BB18" i="1" s="1"/>
  <c r="BA16" i="1"/>
  <c r="BA18" i="1" s="1"/>
  <c r="AZ16" i="1"/>
  <c r="AZ18" i="1" s="1"/>
  <c r="AY16" i="1"/>
  <c r="AY18" i="1" s="1"/>
  <c r="AX16" i="1"/>
  <c r="AX18" i="1" s="1"/>
  <c r="AW16" i="1"/>
  <c r="AW18" i="1" s="1"/>
  <c r="AV16" i="1"/>
  <c r="AV18" i="1" s="1"/>
  <c r="AU16" i="1"/>
  <c r="AU18" i="1" s="1"/>
  <c r="AT16" i="1"/>
  <c r="AT18" i="1" s="1"/>
  <c r="AS16" i="1"/>
  <c r="AS18" i="1" s="1"/>
  <c r="AR16" i="1"/>
  <c r="AR18" i="1" s="1"/>
  <c r="AQ16" i="1"/>
  <c r="AQ18" i="1" s="1"/>
  <c r="AP16" i="1"/>
  <c r="AP18" i="1" s="1"/>
  <c r="AO16" i="1"/>
  <c r="AO18" i="1" s="1"/>
  <c r="AN16" i="1"/>
  <c r="AN18" i="1" s="1"/>
  <c r="AM16" i="1"/>
  <c r="AM18" i="1" s="1"/>
  <c r="AL16" i="1"/>
  <c r="AL18" i="1" s="1"/>
  <c r="AK16" i="1"/>
  <c r="AK18" i="1" s="1"/>
  <c r="AJ16" i="1"/>
  <c r="AJ18" i="1" s="1"/>
  <c r="AI16" i="1"/>
  <c r="AI18" i="1" s="1"/>
  <c r="AH16" i="1"/>
  <c r="AH18" i="1" s="1"/>
  <c r="AG16" i="1"/>
  <c r="AG18" i="1" s="1"/>
  <c r="AF16" i="1"/>
  <c r="AF18" i="1" s="1"/>
  <c r="AE16" i="1"/>
  <c r="AE18" i="1" s="1"/>
  <c r="AD16" i="1"/>
  <c r="AD18" i="1" s="1"/>
  <c r="AC16" i="1"/>
  <c r="AC18" i="1" s="1"/>
  <c r="AB16" i="1"/>
  <c r="AB18" i="1" s="1"/>
  <c r="AA16" i="1"/>
  <c r="AA18" i="1" s="1"/>
  <c r="Z16" i="1"/>
  <c r="Z18" i="1" s="1"/>
  <c r="Y16" i="1"/>
  <c r="Y18" i="1" s="1"/>
  <c r="X16" i="1"/>
  <c r="X18" i="1" s="1"/>
  <c r="W16" i="1"/>
  <c r="W18" i="1" s="1"/>
  <c r="V16" i="1"/>
  <c r="V18" i="1" s="1"/>
  <c r="U16" i="1"/>
  <c r="U18" i="1" s="1"/>
  <c r="T16" i="1"/>
  <c r="T18" i="1" s="1"/>
  <c r="S16" i="1"/>
  <c r="S18" i="1" s="1"/>
  <c r="R16" i="1"/>
  <c r="R18" i="1" s="1"/>
  <c r="Q16" i="1"/>
  <c r="Q18" i="1" s="1"/>
  <c r="P16" i="1"/>
  <c r="P18" i="1" s="1"/>
  <c r="O16" i="1"/>
  <c r="O18" i="1" s="1"/>
  <c r="N16" i="1"/>
  <c r="N18" i="1" s="1"/>
  <c r="M16" i="1"/>
  <c r="M18" i="1" s="1"/>
  <c r="L16" i="1"/>
  <c r="L18" i="1" s="1"/>
  <c r="K16" i="1"/>
  <c r="K18" i="1" s="1"/>
  <c r="J16" i="1"/>
  <c r="J18" i="1" s="1"/>
  <c r="I16" i="1"/>
  <c r="I18" i="1" s="1"/>
  <c r="H16" i="1"/>
  <c r="H18" i="1" s="1"/>
  <c r="G16" i="1"/>
  <c r="G18" i="1" s="1"/>
  <c r="F16" i="1"/>
  <c r="F18" i="1" s="1"/>
  <c r="E16" i="1"/>
  <c r="E18" i="1" s="1"/>
  <c r="D16" i="1"/>
  <c r="D18" i="1" s="1"/>
  <c r="C16" i="1"/>
  <c r="C18" i="1" s="1"/>
  <c r="GT14" i="1"/>
  <c r="GS14" i="1"/>
  <c r="GR14" i="1"/>
  <c r="GQ14" i="1"/>
  <c r="GP14" i="1"/>
  <c r="GO14" i="1"/>
  <c r="GN14" i="1"/>
  <c r="GM14" i="1"/>
  <c r="GL14" i="1"/>
  <c r="GK14" i="1"/>
  <c r="GJ14" i="1"/>
  <c r="GI14" i="1"/>
  <c r="GH14" i="1"/>
  <c r="GG14" i="1"/>
  <c r="GF14" i="1"/>
  <c r="GE14" i="1"/>
  <c r="GD14" i="1"/>
  <c r="GC14" i="1"/>
  <c r="GB14" i="1"/>
  <c r="GA14" i="1"/>
  <c r="FZ14" i="1"/>
  <c r="FY14" i="1"/>
  <c r="FX14" i="1"/>
  <c r="FW14" i="1"/>
  <c r="FV14" i="1"/>
  <c r="FU14" i="1"/>
  <c r="FT14" i="1"/>
  <c r="FS14" i="1"/>
  <c r="FR14" i="1"/>
  <c r="FQ14" i="1"/>
  <c r="FP14" i="1"/>
  <c r="FO14" i="1"/>
  <c r="FN14" i="1"/>
  <c r="FM14" i="1"/>
  <c r="FL14" i="1"/>
  <c r="FK14" i="1"/>
  <c r="FJ14" i="1"/>
  <c r="FI14" i="1"/>
  <c r="FH14" i="1"/>
  <c r="FG14" i="1"/>
  <c r="FF14" i="1"/>
  <c r="FE14" i="1"/>
  <c r="FD14" i="1"/>
  <c r="FC14" i="1"/>
  <c r="FB14" i="1"/>
  <c r="FA14" i="1"/>
  <c r="EZ14" i="1"/>
  <c r="EY14" i="1"/>
  <c r="EX14" i="1"/>
  <c r="EW14" i="1"/>
  <c r="EV14" i="1"/>
  <c r="EU14" i="1"/>
  <c r="ET14" i="1"/>
  <c r="ES14" i="1"/>
  <c r="ER14" i="1"/>
  <c r="EQ14" i="1"/>
  <c r="EP14" i="1"/>
  <c r="EO14" i="1"/>
  <c r="EN14" i="1"/>
  <c r="EM14" i="1"/>
  <c r="EL14" i="1"/>
  <c r="EK14" i="1"/>
  <c r="EJ14" i="1"/>
  <c r="EI14" i="1"/>
  <c r="EH14" i="1"/>
  <c r="EG14" i="1"/>
  <c r="EF14" i="1"/>
  <c r="EE14" i="1"/>
  <c r="ED14" i="1"/>
  <c r="EC14" i="1"/>
  <c r="EB14" i="1"/>
  <c r="EA14" i="1"/>
  <c r="DZ14" i="1"/>
  <c r="DY14" i="1"/>
  <c r="DX14" i="1"/>
  <c r="DW14" i="1"/>
  <c r="DV14" i="1"/>
  <c r="DU14" i="1"/>
  <c r="DT14" i="1"/>
  <c r="DS14" i="1"/>
  <c r="DR14" i="1"/>
  <c r="DQ14" i="1"/>
  <c r="DP14" i="1"/>
  <c r="DO14" i="1"/>
  <c r="DN14" i="1"/>
  <c r="DM14" i="1"/>
  <c r="DL14" i="1"/>
  <c r="DK14" i="1"/>
  <c r="DJ14" i="1"/>
  <c r="DI14" i="1"/>
  <c r="DH14" i="1"/>
  <c r="DG14" i="1"/>
  <c r="DF14" i="1"/>
  <c r="DE14" i="1"/>
  <c r="DD14" i="1"/>
  <c r="DC14" i="1"/>
  <c r="DB14" i="1"/>
  <c r="DA14" i="1"/>
  <c r="CZ14" i="1"/>
  <c r="CY14" i="1"/>
  <c r="CX14" i="1"/>
  <c r="CW14" i="1"/>
  <c r="CV14" i="1"/>
  <c r="CU14" i="1"/>
  <c r="CT14" i="1"/>
  <c r="CS14" i="1"/>
  <c r="CR14" i="1"/>
  <c r="CQ14" i="1"/>
  <c r="CP14" i="1"/>
  <c r="CO14" i="1"/>
  <c r="CN14" i="1"/>
  <c r="CM14" i="1"/>
  <c r="CL14" i="1"/>
  <c r="CK14" i="1"/>
  <c r="CJ14" i="1"/>
  <c r="CI14" i="1"/>
  <c r="CH14" i="1"/>
  <c r="CG14" i="1"/>
  <c r="CF14" i="1"/>
  <c r="CE14" i="1"/>
  <c r="CD14" i="1"/>
  <c r="CC14" i="1"/>
  <c r="CB14" i="1"/>
  <c r="CA14" i="1"/>
  <c r="BZ14" i="1"/>
  <c r="BY14" i="1"/>
  <c r="BX14" i="1"/>
  <c r="BW14" i="1"/>
  <c r="BV14" i="1"/>
  <c r="BU14" i="1"/>
  <c r="BT14" i="1"/>
  <c r="BS14" i="1"/>
  <c r="BR14" i="1"/>
  <c r="BQ14" i="1"/>
  <c r="BP14" i="1"/>
  <c r="BO14" i="1"/>
  <c r="BN14" i="1"/>
  <c r="BM14" i="1"/>
  <c r="BL14" i="1"/>
  <c r="BK14" i="1"/>
  <c r="BJ14" i="1"/>
  <c r="BI14" i="1"/>
  <c r="BH14" i="1"/>
  <c r="BG14" i="1"/>
  <c r="BF14" i="1"/>
  <c r="BE14" i="1"/>
  <c r="BD14" i="1"/>
  <c r="BC14" i="1"/>
  <c r="BB14" i="1"/>
  <c r="BA14" i="1"/>
  <c r="AZ14" i="1"/>
  <c r="AY14" i="1"/>
  <c r="AX14" i="1"/>
  <c r="AW14" i="1"/>
  <c r="AV14" i="1"/>
  <c r="AU14" i="1"/>
  <c r="AT14" i="1"/>
  <c r="AS14" i="1"/>
  <c r="AR14" i="1"/>
  <c r="AQ14" i="1"/>
  <c r="AP14" i="1"/>
  <c r="AO14" i="1"/>
  <c r="AN14" i="1"/>
  <c r="AM14" i="1"/>
  <c r="AL14" i="1"/>
  <c r="AK14" i="1"/>
  <c r="AJ14" i="1"/>
  <c r="AI14" i="1"/>
  <c r="AH14" i="1"/>
  <c r="AG14" i="1"/>
  <c r="AF14" i="1"/>
  <c r="AE14" i="1"/>
  <c r="AD14" i="1"/>
  <c r="AC14" i="1"/>
  <c r="AB14" i="1"/>
  <c r="AA14" i="1"/>
  <c r="Z14" i="1"/>
  <c r="Y14" i="1"/>
  <c r="X14" i="1"/>
  <c r="W14" i="1"/>
  <c r="V14" i="1"/>
  <c r="U14" i="1"/>
  <c r="T14" i="1"/>
  <c r="S14" i="1"/>
  <c r="R14" i="1"/>
  <c r="Q14" i="1"/>
  <c r="P14" i="1"/>
  <c r="O14" i="1"/>
  <c r="N14" i="1"/>
  <c r="M14" i="1"/>
  <c r="L14" i="1"/>
  <c r="K14" i="1"/>
  <c r="J14" i="1"/>
  <c r="I14" i="1"/>
  <c r="H14" i="1"/>
  <c r="G14" i="1"/>
  <c r="F14" i="1"/>
  <c r="E14" i="1"/>
  <c r="D14" i="1"/>
  <c r="C14" i="1"/>
  <c r="C15" i="1" s="1"/>
  <c r="GT13" i="1"/>
  <c r="GS13" i="1"/>
  <c r="GR13" i="1"/>
  <c r="GQ13" i="1"/>
  <c r="GP13" i="1"/>
  <c r="GO13" i="1"/>
  <c r="GN13" i="1"/>
  <c r="GM13" i="1"/>
  <c r="GL13" i="1"/>
  <c r="GK13" i="1"/>
  <c r="GJ13" i="1"/>
  <c r="GI13" i="1"/>
  <c r="GH13" i="1"/>
  <c r="GG13" i="1"/>
  <c r="GF13" i="1"/>
  <c r="GE13" i="1"/>
  <c r="GD13" i="1"/>
  <c r="GC13" i="1"/>
  <c r="GB13" i="1"/>
  <c r="GA13" i="1"/>
  <c r="FZ13" i="1"/>
  <c r="FY13" i="1"/>
  <c r="FX13" i="1"/>
  <c r="FW13" i="1"/>
  <c r="FV13" i="1"/>
  <c r="FU13" i="1"/>
  <c r="FT13" i="1"/>
  <c r="FS13" i="1"/>
  <c r="FR13" i="1"/>
  <c r="FQ13" i="1"/>
  <c r="FP13" i="1"/>
  <c r="FO13" i="1"/>
  <c r="FN13" i="1"/>
  <c r="FM13" i="1"/>
  <c r="FL13" i="1"/>
  <c r="FK13" i="1"/>
  <c r="FJ13" i="1"/>
  <c r="FI13" i="1"/>
  <c r="FH13" i="1"/>
  <c r="FG13" i="1"/>
  <c r="FF13" i="1"/>
  <c r="FE13" i="1"/>
  <c r="FD13" i="1"/>
  <c r="FC13" i="1"/>
  <c r="FB13" i="1"/>
  <c r="FA13" i="1"/>
  <c r="EZ13" i="1"/>
  <c r="EY13" i="1"/>
  <c r="EX13" i="1"/>
  <c r="EW13" i="1"/>
  <c r="EV13" i="1"/>
  <c r="EU13" i="1"/>
  <c r="ET13" i="1"/>
  <c r="ES13" i="1"/>
  <c r="ER13" i="1"/>
  <c r="EQ13" i="1"/>
  <c r="EP13" i="1"/>
  <c r="EO13" i="1"/>
  <c r="EN13" i="1"/>
  <c r="EM13" i="1"/>
  <c r="EL13" i="1"/>
  <c r="EK13" i="1"/>
  <c r="EJ13" i="1"/>
  <c r="EI13" i="1"/>
  <c r="EH13" i="1"/>
  <c r="EG13" i="1"/>
  <c r="EF13" i="1"/>
  <c r="EE13" i="1"/>
  <c r="ED13" i="1"/>
  <c r="EC13" i="1"/>
  <c r="EB13" i="1"/>
  <c r="EA13" i="1"/>
  <c r="DZ13" i="1"/>
  <c r="DY13" i="1"/>
  <c r="DX13" i="1"/>
  <c r="DW13" i="1"/>
  <c r="DV13" i="1"/>
  <c r="DU13" i="1"/>
  <c r="DT13" i="1"/>
  <c r="DS13" i="1"/>
  <c r="DR13" i="1"/>
  <c r="DQ13" i="1"/>
  <c r="DP13" i="1"/>
  <c r="DO13" i="1"/>
  <c r="DN13" i="1"/>
  <c r="DM13" i="1"/>
  <c r="DL13" i="1"/>
  <c r="DK13" i="1"/>
  <c r="DJ13" i="1"/>
  <c r="DI13" i="1"/>
  <c r="DH13" i="1"/>
  <c r="DG13" i="1"/>
  <c r="DF13" i="1"/>
  <c r="DE13" i="1"/>
  <c r="DD13" i="1"/>
  <c r="DC13" i="1"/>
  <c r="DB13" i="1"/>
  <c r="DA13" i="1"/>
  <c r="CZ13" i="1"/>
  <c r="CY13" i="1"/>
  <c r="CX13" i="1"/>
  <c r="CW13" i="1"/>
  <c r="CV13" i="1"/>
  <c r="CU13" i="1"/>
  <c r="CT13" i="1"/>
  <c r="CS13" i="1"/>
  <c r="CR13" i="1"/>
  <c r="CQ13" i="1"/>
  <c r="CP13" i="1"/>
  <c r="CO13" i="1"/>
  <c r="CN13" i="1"/>
  <c r="CM13" i="1"/>
  <c r="CL13" i="1"/>
  <c r="CK13" i="1"/>
  <c r="CJ13" i="1"/>
  <c r="CI13" i="1"/>
  <c r="CH13" i="1"/>
  <c r="CG13" i="1"/>
  <c r="CF13" i="1"/>
  <c r="CE13" i="1"/>
  <c r="CD13" i="1"/>
  <c r="CC13" i="1"/>
  <c r="CB13" i="1"/>
  <c r="CA13" i="1"/>
  <c r="BZ13" i="1"/>
  <c r="BY13" i="1"/>
  <c r="BX13" i="1"/>
  <c r="BW13" i="1"/>
  <c r="BV13" i="1"/>
  <c r="BU13" i="1"/>
  <c r="BT13" i="1"/>
  <c r="BS13" i="1"/>
  <c r="BR13" i="1"/>
  <c r="BQ13" i="1"/>
  <c r="BP13" i="1"/>
  <c r="BO13" i="1"/>
  <c r="BN13" i="1"/>
  <c r="BM13" i="1"/>
  <c r="BL13" i="1"/>
  <c r="BK13" i="1"/>
  <c r="BJ13" i="1"/>
  <c r="BI13" i="1"/>
  <c r="BH13" i="1"/>
  <c r="BG13" i="1"/>
  <c r="BF13" i="1"/>
  <c r="BE13" i="1"/>
  <c r="BD13" i="1"/>
  <c r="BC13" i="1"/>
  <c r="BB13" i="1"/>
  <c r="BA13" i="1"/>
  <c r="AZ13" i="1"/>
  <c r="AY13" i="1"/>
  <c r="AX13" i="1"/>
  <c r="AW13" i="1"/>
  <c r="AV13" i="1"/>
  <c r="AU13" i="1"/>
  <c r="AT13" i="1"/>
  <c r="AS13" i="1"/>
  <c r="AR13" i="1"/>
  <c r="AQ13" i="1"/>
  <c r="AP13" i="1"/>
  <c r="AO13" i="1"/>
  <c r="AN13" i="1"/>
  <c r="AM13" i="1"/>
  <c r="AL13" i="1"/>
  <c r="AK13" i="1"/>
  <c r="AJ13" i="1"/>
  <c r="AI13" i="1"/>
  <c r="AH13" i="1"/>
  <c r="AG13" i="1"/>
  <c r="AF13" i="1"/>
  <c r="AE13" i="1"/>
  <c r="AD13" i="1"/>
  <c r="AC13" i="1"/>
  <c r="AB13" i="1"/>
  <c r="AA13" i="1"/>
  <c r="Z13" i="1"/>
  <c r="Y13" i="1"/>
  <c r="X13" i="1"/>
  <c r="W13" i="1"/>
  <c r="V13" i="1"/>
  <c r="U13" i="1"/>
  <c r="T13" i="1"/>
  <c r="S13" i="1"/>
  <c r="R13" i="1"/>
  <c r="Q13" i="1"/>
  <c r="P13" i="1"/>
  <c r="O13" i="1"/>
  <c r="N13" i="1"/>
  <c r="M13" i="1"/>
  <c r="L13" i="1"/>
  <c r="K13" i="1"/>
  <c r="J13" i="1"/>
  <c r="I13" i="1"/>
  <c r="H13" i="1"/>
  <c r="G13" i="1"/>
  <c r="F13" i="1"/>
  <c r="E13" i="1"/>
  <c r="D13" i="1"/>
  <c r="C13" i="1"/>
  <c r="GT12" i="1"/>
  <c r="GS12" i="1"/>
  <c r="GR12" i="1"/>
  <c r="GQ12" i="1"/>
  <c r="GP12" i="1"/>
  <c r="GO12" i="1"/>
  <c r="GN12" i="1"/>
  <c r="GM12" i="1"/>
  <c r="GL12" i="1"/>
  <c r="GK12" i="1"/>
  <c r="GJ12" i="1"/>
  <c r="GI12" i="1"/>
  <c r="GH12" i="1"/>
  <c r="GG12" i="1"/>
  <c r="GF12" i="1"/>
  <c r="GE12" i="1"/>
  <c r="GD12" i="1"/>
  <c r="GC12" i="1"/>
  <c r="GB12" i="1"/>
  <c r="GA12" i="1"/>
  <c r="FZ12" i="1"/>
  <c r="FY12" i="1"/>
  <c r="FX12" i="1"/>
  <c r="FW12" i="1"/>
  <c r="FV12" i="1"/>
  <c r="FU12" i="1"/>
  <c r="FT12" i="1"/>
  <c r="FS12" i="1"/>
  <c r="FR12" i="1"/>
  <c r="FQ12" i="1"/>
  <c r="FP12" i="1"/>
  <c r="FO12" i="1"/>
  <c r="FN12" i="1"/>
  <c r="FM12" i="1"/>
  <c r="FL12" i="1"/>
  <c r="FK12" i="1"/>
  <c r="FJ12" i="1"/>
  <c r="FI12" i="1"/>
  <c r="FH12" i="1"/>
  <c r="FG12" i="1"/>
  <c r="FF12" i="1"/>
  <c r="FE12" i="1"/>
  <c r="FD12" i="1"/>
  <c r="FC12" i="1"/>
  <c r="FB12" i="1"/>
  <c r="FA12" i="1"/>
  <c r="EZ12" i="1"/>
  <c r="EY12" i="1"/>
  <c r="EX12" i="1"/>
  <c r="EW12" i="1"/>
  <c r="EV12" i="1"/>
  <c r="EU12" i="1"/>
  <c r="ET12" i="1"/>
  <c r="ES12" i="1"/>
  <c r="ER12" i="1"/>
  <c r="EQ12" i="1"/>
  <c r="EP12" i="1"/>
  <c r="EO12" i="1"/>
  <c r="EN12" i="1"/>
  <c r="EM12" i="1"/>
  <c r="EL12" i="1"/>
  <c r="EK12" i="1"/>
  <c r="EJ12" i="1"/>
  <c r="EI12" i="1"/>
  <c r="EH12" i="1"/>
  <c r="EG12" i="1"/>
  <c r="EF12" i="1"/>
  <c r="EE12" i="1"/>
  <c r="ED12" i="1"/>
  <c r="EC12" i="1"/>
  <c r="EB12" i="1"/>
  <c r="EA12" i="1"/>
  <c r="DZ12" i="1"/>
  <c r="DY12" i="1"/>
  <c r="DX12" i="1"/>
  <c r="DW12" i="1"/>
  <c r="DV12" i="1"/>
  <c r="DU12" i="1"/>
  <c r="DT12" i="1"/>
  <c r="DS12" i="1"/>
  <c r="DR12" i="1"/>
  <c r="DQ12" i="1"/>
  <c r="DP12" i="1"/>
  <c r="DO12" i="1"/>
  <c r="DN12" i="1"/>
  <c r="DM12" i="1"/>
  <c r="DL12" i="1"/>
  <c r="DK12" i="1"/>
  <c r="DJ12" i="1"/>
  <c r="DI12" i="1"/>
  <c r="DH12" i="1"/>
  <c r="DG12" i="1"/>
  <c r="DF12" i="1"/>
  <c r="DE12" i="1"/>
  <c r="DD12" i="1"/>
  <c r="DC12" i="1"/>
  <c r="DB12" i="1"/>
  <c r="DA12" i="1"/>
  <c r="CZ12" i="1"/>
  <c r="CY12" i="1"/>
  <c r="CX12" i="1"/>
  <c r="CW12" i="1"/>
  <c r="CV12" i="1"/>
  <c r="CU12" i="1"/>
  <c r="CT12" i="1"/>
  <c r="CS12" i="1"/>
  <c r="CR12" i="1"/>
  <c r="CQ12" i="1"/>
  <c r="CP12" i="1"/>
  <c r="CO12" i="1"/>
  <c r="CN12" i="1"/>
  <c r="CM12" i="1"/>
  <c r="CL12" i="1"/>
  <c r="CK12" i="1"/>
  <c r="CJ12" i="1"/>
  <c r="CI12" i="1"/>
  <c r="CH12" i="1"/>
  <c r="CG12" i="1"/>
  <c r="CF12" i="1"/>
  <c r="CE12" i="1"/>
  <c r="CD12" i="1"/>
  <c r="CC12" i="1"/>
  <c r="CB12" i="1"/>
  <c r="CA12" i="1"/>
  <c r="BZ12" i="1"/>
  <c r="BY12" i="1"/>
  <c r="BX12" i="1"/>
  <c r="BW12" i="1"/>
  <c r="BV12" i="1"/>
  <c r="BU12" i="1"/>
  <c r="BT12" i="1"/>
  <c r="BS12" i="1"/>
  <c r="BR12" i="1"/>
  <c r="BQ12" i="1"/>
  <c r="BP12" i="1"/>
  <c r="BO12" i="1"/>
  <c r="BN12" i="1"/>
  <c r="BM12" i="1"/>
  <c r="BL12" i="1"/>
  <c r="BK12" i="1"/>
  <c r="BJ12" i="1"/>
  <c r="BI12" i="1"/>
  <c r="BH12" i="1"/>
  <c r="BG12" i="1"/>
  <c r="BF12" i="1"/>
  <c r="BE12" i="1"/>
  <c r="BD12" i="1"/>
  <c r="BC12" i="1"/>
  <c r="BB12" i="1"/>
  <c r="BA12" i="1"/>
  <c r="AZ12" i="1"/>
  <c r="AY12" i="1"/>
  <c r="AX12" i="1"/>
  <c r="AW12" i="1"/>
  <c r="AV12" i="1"/>
  <c r="AU12" i="1"/>
  <c r="AT12" i="1"/>
  <c r="AS12" i="1"/>
  <c r="AR12" i="1"/>
  <c r="AQ12" i="1"/>
  <c r="AP12" i="1"/>
  <c r="AO12" i="1"/>
  <c r="AN12" i="1"/>
  <c r="AM12" i="1"/>
  <c r="AL12" i="1"/>
  <c r="AK12" i="1"/>
  <c r="AJ12" i="1"/>
  <c r="AI12" i="1"/>
  <c r="AH12" i="1"/>
  <c r="AG12" i="1"/>
  <c r="AF12" i="1"/>
  <c r="AE12" i="1"/>
  <c r="AD12" i="1"/>
  <c r="AC12" i="1"/>
  <c r="AB12" i="1"/>
  <c r="AA12" i="1"/>
  <c r="Z12" i="1"/>
  <c r="Y12" i="1"/>
  <c r="X12" i="1"/>
  <c r="W12" i="1"/>
  <c r="V12" i="1"/>
  <c r="U12" i="1"/>
  <c r="T12" i="1"/>
  <c r="S12" i="1"/>
  <c r="R12" i="1"/>
  <c r="Q12" i="1"/>
  <c r="P12" i="1"/>
  <c r="O12" i="1"/>
  <c r="N12" i="1"/>
  <c r="M12" i="1"/>
  <c r="L12" i="1"/>
  <c r="K12" i="1"/>
  <c r="J12" i="1"/>
  <c r="I12" i="1"/>
  <c r="H12" i="1"/>
  <c r="G12" i="1"/>
  <c r="F12" i="1"/>
  <c r="E12" i="1"/>
  <c r="D12" i="1"/>
  <c r="C12" i="1"/>
  <c r="C25" i="1"/>
  <c r="B33" i="1"/>
  <c r="B28" i="1"/>
  <c r="C25" i="4"/>
  <c r="C39" i="4" s="1"/>
  <c r="D63" i="4" s="1"/>
  <c r="D19" i="4"/>
  <c r="B33" i="4"/>
  <c r="B34" i="4" s="1"/>
  <c r="B27" i="4"/>
  <c r="B29" i="4" s="1"/>
  <c r="B47" i="4"/>
  <c r="B42" i="4"/>
  <c r="B48" i="4" l="1"/>
  <c r="B43" i="4"/>
  <c r="D25" i="4"/>
  <c r="D39" i="4" s="1"/>
  <c r="E19" i="4"/>
  <c r="B34" i="1"/>
  <c r="B29" i="1"/>
  <c r="D15" i="1"/>
  <c r="E15" i="1"/>
  <c r="F15" i="1"/>
  <c r="G15" i="1"/>
  <c r="H15" i="1"/>
  <c r="I15" i="1"/>
  <c r="J15" i="1"/>
  <c r="K15" i="1"/>
  <c r="L15" i="1"/>
  <c r="M15" i="1"/>
  <c r="N15" i="1"/>
  <c r="O15" i="1"/>
  <c r="P15" i="1"/>
  <c r="Q15" i="1"/>
  <c r="R15" i="1"/>
  <c r="S15" i="1"/>
  <c r="T15" i="1"/>
  <c r="U15" i="1"/>
  <c r="V15" i="1"/>
  <c r="W15" i="1"/>
  <c r="X15" i="1"/>
  <c r="Y15" i="1"/>
  <c r="Z15" i="1"/>
  <c r="AA15" i="1"/>
  <c r="AB15" i="1"/>
  <c r="AC15" i="1"/>
  <c r="AD15" i="1"/>
  <c r="AE15" i="1"/>
  <c r="AF15" i="1"/>
  <c r="AG15" i="1"/>
  <c r="AH15" i="1"/>
  <c r="AI15" i="1"/>
  <c r="AJ15" i="1"/>
  <c r="AK15" i="1"/>
  <c r="AL15" i="1"/>
  <c r="AM15" i="1"/>
  <c r="AN15" i="1"/>
  <c r="AO15" i="1"/>
  <c r="AP15" i="1"/>
  <c r="AQ15" i="1"/>
  <c r="AR15" i="1"/>
  <c r="AS15" i="1"/>
  <c r="AT15" i="1"/>
  <c r="AU15" i="1"/>
  <c r="AV15" i="1"/>
  <c r="AW15" i="1"/>
  <c r="AX15" i="1"/>
  <c r="AY15" i="1"/>
  <c r="AZ15" i="1"/>
  <c r="BA15" i="1"/>
  <c r="BB15" i="1"/>
  <c r="BC15" i="1"/>
  <c r="BD15" i="1"/>
  <c r="BE15" i="1"/>
  <c r="BF15" i="1"/>
  <c r="BG15" i="1"/>
  <c r="BH15" i="1"/>
  <c r="BI15" i="1"/>
  <c r="BJ15" i="1"/>
  <c r="BK15" i="1"/>
  <c r="BL15" i="1"/>
  <c r="BM15" i="1"/>
  <c r="BN15" i="1"/>
  <c r="BO15" i="1"/>
  <c r="BP15" i="1"/>
  <c r="BQ15" i="1"/>
  <c r="BR15" i="1"/>
  <c r="BS15" i="1"/>
  <c r="BT15" i="1"/>
  <c r="BU15" i="1"/>
  <c r="BV15" i="1"/>
  <c r="BW15" i="1"/>
  <c r="BX15" i="1"/>
  <c r="BY15" i="1"/>
  <c r="BZ15" i="1"/>
  <c r="CA15" i="1"/>
  <c r="CB15" i="1"/>
  <c r="CC15" i="1"/>
  <c r="CD15" i="1"/>
  <c r="CE15" i="1"/>
  <c r="CF15" i="1"/>
  <c r="CG15" i="1"/>
  <c r="CH15" i="1"/>
  <c r="CI15" i="1"/>
  <c r="CJ15" i="1"/>
  <c r="CK15" i="1"/>
  <c r="CL15" i="1"/>
  <c r="CM15" i="1"/>
  <c r="CN15" i="1"/>
  <c r="CO15" i="1"/>
  <c r="CP15" i="1"/>
  <c r="CQ15" i="1"/>
  <c r="CR15" i="1"/>
  <c r="CS15" i="1"/>
  <c r="CT15" i="1"/>
  <c r="CU15" i="1"/>
  <c r="CV15" i="1"/>
  <c r="CW15" i="1"/>
  <c r="CX15" i="1"/>
  <c r="CY15" i="1"/>
  <c r="CZ15" i="1"/>
  <c r="DA15" i="1"/>
  <c r="DB15" i="1"/>
  <c r="DC15" i="1"/>
  <c r="DD15" i="1"/>
  <c r="DE15" i="1"/>
  <c r="DF15" i="1"/>
  <c r="DG15" i="1"/>
  <c r="DH15" i="1"/>
  <c r="DI15" i="1"/>
  <c r="DJ15" i="1"/>
  <c r="DK15" i="1"/>
  <c r="DL15" i="1"/>
  <c r="DM15" i="1"/>
  <c r="DN15" i="1"/>
  <c r="DO15" i="1"/>
  <c r="DP15" i="1"/>
  <c r="DQ15" i="1"/>
  <c r="DR15" i="1"/>
  <c r="DS15" i="1"/>
  <c r="DT15" i="1"/>
  <c r="DU15" i="1"/>
  <c r="DV15" i="1"/>
  <c r="DW15" i="1"/>
  <c r="DX15" i="1"/>
  <c r="DY15" i="1"/>
  <c r="DZ15" i="1"/>
  <c r="EA15" i="1"/>
  <c r="EB15" i="1"/>
  <c r="EC15" i="1"/>
  <c r="ED15" i="1"/>
  <c r="EE15" i="1"/>
  <c r="EF15" i="1"/>
  <c r="EG15" i="1"/>
  <c r="EH15" i="1"/>
  <c r="EI15" i="1"/>
  <c r="EJ15" i="1"/>
  <c r="EK15" i="1"/>
  <c r="EL15" i="1"/>
  <c r="EM15" i="1"/>
  <c r="EN15" i="1"/>
  <c r="EO15" i="1"/>
  <c r="EP15" i="1"/>
  <c r="EQ15" i="1"/>
  <c r="ER15" i="1"/>
  <c r="ES15" i="1"/>
  <c r="ET15" i="1"/>
  <c r="EU15" i="1"/>
  <c r="EV15" i="1"/>
  <c r="EW15" i="1"/>
  <c r="EX15" i="1"/>
  <c r="EY15" i="1"/>
  <c r="EZ15" i="1"/>
  <c r="FA15" i="1"/>
  <c r="FB15" i="1"/>
  <c r="FC15" i="1"/>
  <c r="FD15" i="1"/>
  <c r="FE15" i="1"/>
  <c r="FF15" i="1"/>
  <c r="FG15" i="1"/>
  <c r="FH15" i="1"/>
  <c r="FI15" i="1"/>
  <c r="FJ15" i="1"/>
  <c r="FK15" i="1"/>
  <c r="FL15" i="1"/>
  <c r="FM15" i="1"/>
  <c r="FN15" i="1"/>
  <c r="FO15" i="1"/>
  <c r="FP15" i="1"/>
  <c r="FQ15" i="1"/>
  <c r="FR15" i="1"/>
  <c r="FS15" i="1"/>
  <c r="FT15" i="1"/>
  <c r="FU15" i="1"/>
  <c r="FV15" i="1"/>
  <c r="FW15" i="1"/>
  <c r="FX15" i="1"/>
  <c r="FY15" i="1"/>
  <c r="FZ15" i="1"/>
  <c r="GA15" i="1"/>
  <c r="GB15" i="1"/>
  <c r="GC15" i="1"/>
  <c r="GD15" i="1"/>
  <c r="GE15" i="1"/>
  <c r="GF15" i="1"/>
  <c r="GG15" i="1"/>
  <c r="GH15" i="1"/>
  <c r="GI15" i="1"/>
  <c r="GJ15" i="1"/>
  <c r="GK15" i="1"/>
  <c r="GL15" i="1"/>
  <c r="GM15" i="1"/>
  <c r="GN15" i="1"/>
  <c r="GO15" i="1"/>
  <c r="GP15" i="1"/>
  <c r="GQ15" i="1"/>
  <c r="GR15" i="1"/>
  <c r="GS15" i="1"/>
  <c r="GT15" i="1"/>
  <c r="GT45" i="1"/>
  <c r="GS45" i="1"/>
  <c r="GR45" i="1"/>
  <c r="GQ45" i="1"/>
  <c r="GP45" i="1"/>
  <c r="GO45" i="1"/>
  <c r="GN45" i="1"/>
  <c r="GM45" i="1"/>
  <c r="GL45" i="1"/>
  <c r="GK45" i="1"/>
  <c r="GJ45" i="1"/>
  <c r="GI45" i="1"/>
  <c r="GH45" i="1"/>
  <c r="GG45" i="1"/>
  <c r="GF45" i="1"/>
  <c r="GE45" i="1"/>
  <c r="GD45" i="1"/>
  <c r="GC45" i="1"/>
  <c r="GB45" i="1"/>
  <c r="GA45" i="1"/>
  <c r="FZ45" i="1"/>
  <c r="FY45" i="1"/>
  <c r="FX45" i="1"/>
  <c r="FW45" i="1"/>
  <c r="FV45" i="1"/>
  <c r="FU45" i="1"/>
  <c r="FT45" i="1"/>
  <c r="FS45" i="1"/>
  <c r="FR45" i="1"/>
  <c r="FQ45" i="1"/>
  <c r="FP45" i="1"/>
  <c r="FO45" i="1"/>
  <c r="FN45" i="1"/>
  <c r="FM45" i="1"/>
  <c r="FL45" i="1"/>
  <c r="FK45" i="1"/>
  <c r="FJ45" i="1"/>
  <c r="FI45" i="1"/>
  <c r="FH45" i="1"/>
  <c r="FG45" i="1"/>
  <c r="FF45" i="1"/>
  <c r="FE45" i="1"/>
  <c r="FD45" i="1"/>
  <c r="FC45" i="1"/>
  <c r="FB45" i="1"/>
  <c r="FA45" i="1"/>
  <c r="EZ45" i="1"/>
  <c r="EY45" i="1"/>
  <c r="EX45" i="1"/>
  <c r="EW45" i="1"/>
  <c r="EV45" i="1"/>
  <c r="EU45" i="1"/>
  <c r="ET45" i="1"/>
  <c r="ES45" i="1"/>
  <c r="ER45" i="1"/>
  <c r="EQ45" i="1"/>
  <c r="EP45" i="1"/>
  <c r="EO45" i="1"/>
  <c r="EN45" i="1"/>
  <c r="EM45" i="1"/>
  <c r="EL45" i="1"/>
  <c r="EK45" i="1"/>
  <c r="EJ45" i="1"/>
  <c r="EI45" i="1"/>
  <c r="EH45" i="1"/>
  <c r="EG45" i="1"/>
  <c r="EF45" i="1"/>
  <c r="EE45" i="1"/>
  <c r="ED45" i="1"/>
  <c r="EC45" i="1"/>
  <c r="EB45" i="1"/>
  <c r="EA45" i="1"/>
  <c r="DZ45" i="1"/>
  <c r="DY45" i="1"/>
  <c r="DX45" i="1"/>
  <c r="DW45" i="1"/>
  <c r="DV45" i="1"/>
  <c r="DU45" i="1"/>
  <c r="DT45" i="1"/>
  <c r="DS45" i="1"/>
  <c r="DR45" i="1"/>
  <c r="DQ45" i="1"/>
  <c r="DP45" i="1"/>
  <c r="DO45" i="1"/>
  <c r="DN45" i="1"/>
  <c r="DM45" i="1"/>
  <c r="DL45" i="1"/>
  <c r="DK45" i="1"/>
  <c r="DJ45" i="1"/>
  <c r="DI45" i="1"/>
  <c r="DH45" i="1"/>
  <c r="DG45" i="1"/>
  <c r="DF45" i="1"/>
  <c r="DE45" i="1"/>
  <c r="DD45" i="1"/>
  <c r="DC45" i="1"/>
  <c r="DB45" i="1"/>
  <c r="DA45" i="1"/>
  <c r="CZ45" i="1"/>
  <c r="CY45" i="1"/>
  <c r="CX45" i="1"/>
  <c r="CW45" i="1"/>
  <c r="CV45" i="1"/>
  <c r="CU45" i="1"/>
  <c r="CT45" i="1"/>
  <c r="CS45" i="1"/>
  <c r="CR45" i="1"/>
  <c r="CQ45" i="1"/>
  <c r="CP45" i="1"/>
  <c r="CO45" i="1"/>
  <c r="CN45" i="1"/>
  <c r="CM45" i="1"/>
  <c r="CL45" i="1"/>
  <c r="CK45" i="1"/>
  <c r="CJ45" i="1"/>
  <c r="CI45" i="1"/>
  <c r="CH45" i="1"/>
  <c r="CG45" i="1"/>
  <c r="CF45" i="1"/>
  <c r="CE45" i="1"/>
  <c r="CD45" i="1"/>
  <c r="CC45" i="1"/>
  <c r="CB45" i="1"/>
  <c r="CA45" i="1"/>
  <c r="BZ45" i="1"/>
  <c r="BY45" i="1"/>
  <c r="BX45" i="1"/>
  <c r="BW45" i="1"/>
  <c r="BV45" i="1"/>
  <c r="BU45" i="1"/>
  <c r="BT45" i="1"/>
  <c r="BS45" i="1"/>
  <c r="BR45" i="1"/>
  <c r="BQ45" i="1"/>
  <c r="BP45" i="1"/>
  <c r="BO45" i="1"/>
  <c r="BN45" i="1"/>
  <c r="BM45" i="1"/>
  <c r="BL45" i="1"/>
  <c r="BK45" i="1"/>
  <c r="BJ45" i="1"/>
  <c r="BI45" i="1"/>
  <c r="BH45" i="1"/>
  <c r="BG45" i="1"/>
  <c r="BF45" i="1"/>
  <c r="BE45" i="1"/>
  <c r="BD45" i="1"/>
  <c r="BC45" i="1"/>
  <c r="BB45" i="1"/>
  <c r="BA45" i="1"/>
  <c r="AZ45" i="1"/>
  <c r="AY45" i="1"/>
  <c r="AX45" i="1"/>
  <c r="AW45" i="1"/>
  <c r="AV45" i="1"/>
  <c r="AU45" i="1"/>
  <c r="AT45" i="1"/>
  <c r="AS45" i="1"/>
  <c r="AR45" i="1"/>
  <c r="AQ45" i="1"/>
  <c r="AP45" i="1"/>
  <c r="AO45" i="1"/>
  <c r="AN45" i="1"/>
  <c r="AM45" i="1"/>
  <c r="AL45" i="1"/>
  <c r="AK45" i="1"/>
  <c r="AJ45" i="1"/>
  <c r="AI45" i="1"/>
  <c r="AH45" i="1"/>
  <c r="AG45" i="1"/>
  <c r="AF45" i="1"/>
  <c r="AE45" i="1"/>
  <c r="AD45" i="1"/>
  <c r="AC45" i="1"/>
  <c r="AB45" i="1"/>
  <c r="AA45" i="1"/>
  <c r="Z45" i="1"/>
  <c r="Y45" i="1"/>
  <c r="X45" i="1"/>
  <c r="W45" i="1"/>
  <c r="V45" i="1"/>
  <c r="U45" i="1"/>
  <c r="T45" i="1"/>
  <c r="S45" i="1"/>
  <c r="R45" i="1"/>
  <c r="Q45" i="1"/>
  <c r="P45" i="1"/>
  <c r="O45" i="1"/>
  <c r="N45" i="1"/>
  <c r="M45" i="1"/>
  <c r="L45" i="1"/>
  <c r="K45" i="1"/>
  <c r="J45" i="1"/>
  <c r="I45" i="1"/>
  <c r="H45" i="1"/>
  <c r="G45" i="1"/>
  <c r="F45" i="1"/>
  <c r="E45" i="1"/>
  <c r="D45" i="1"/>
  <c r="C45" i="1"/>
  <c r="C31" i="1"/>
  <c r="C30" i="1"/>
  <c r="C29" i="1"/>
  <c r="C28" i="1"/>
  <c r="C27" i="1"/>
  <c r="D31" i="1"/>
  <c r="D30" i="1"/>
  <c r="D29" i="1"/>
  <c r="D28" i="1"/>
  <c r="D27" i="1"/>
  <c r="E31" i="1"/>
  <c r="E30" i="1"/>
  <c r="E29" i="1"/>
  <c r="E28" i="1"/>
  <c r="E27" i="1"/>
  <c r="F31" i="1"/>
  <c r="F30" i="1"/>
  <c r="F29" i="1"/>
  <c r="F28" i="1"/>
  <c r="F27" i="1"/>
  <c r="G31" i="1"/>
  <c r="G30" i="1"/>
  <c r="G29" i="1"/>
  <c r="G28" i="1"/>
  <c r="G27" i="1"/>
  <c r="H31" i="1"/>
  <c r="H30" i="1"/>
  <c r="H29" i="1"/>
  <c r="H28" i="1"/>
  <c r="H27" i="1"/>
  <c r="I31" i="1"/>
  <c r="I30" i="1"/>
  <c r="I29" i="1"/>
  <c r="I28" i="1"/>
  <c r="I27" i="1"/>
  <c r="J31" i="1"/>
  <c r="J30" i="1"/>
  <c r="J29" i="1"/>
  <c r="J28" i="1"/>
  <c r="J27" i="1"/>
  <c r="K31" i="1"/>
  <c r="K30" i="1"/>
  <c r="K29" i="1"/>
  <c r="K28" i="1"/>
  <c r="K27" i="1"/>
  <c r="L31" i="1"/>
  <c r="L30" i="1"/>
  <c r="L29" i="1"/>
  <c r="L28" i="1"/>
  <c r="L27" i="1"/>
  <c r="M31" i="1"/>
  <c r="M30" i="1"/>
  <c r="M29" i="1"/>
  <c r="M28" i="1"/>
  <c r="M27" i="1"/>
  <c r="N31" i="1"/>
  <c r="N30" i="1"/>
  <c r="N29" i="1"/>
  <c r="N28" i="1"/>
  <c r="N27" i="1"/>
  <c r="O31" i="1"/>
  <c r="O30" i="1"/>
  <c r="O29" i="1"/>
  <c r="O28" i="1"/>
  <c r="O27" i="1"/>
  <c r="P31" i="1"/>
  <c r="P30" i="1"/>
  <c r="P29" i="1"/>
  <c r="P28" i="1"/>
  <c r="P27" i="1"/>
  <c r="Q31" i="1"/>
  <c r="Q30" i="1"/>
  <c r="Q29" i="1"/>
  <c r="Q28" i="1"/>
  <c r="Q27" i="1"/>
  <c r="R31" i="1"/>
  <c r="R30" i="1"/>
  <c r="R29" i="1"/>
  <c r="R28" i="1"/>
  <c r="R27" i="1"/>
  <c r="S31" i="1"/>
  <c r="S30" i="1"/>
  <c r="S29" i="1"/>
  <c r="S28" i="1"/>
  <c r="S27" i="1"/>
  <c r="T31" i="1"/>
  <c r="T30" i="1"/>
  <c r="T29" i="1"/>
  <c r="T28" i="1"/>
  <c r="T27" i="1"/>
  <c r="U31" i="1"/>
  <c r="U30" i="1"/>
  <c r="U29" i="1"/>
  <c r="U28" i="1"/>
  <c r="U27" i="1"/>
  <c r="V31" i="1"/>
  <c r="V30" i="1"/>
  <c r="V29" i="1"/>
  <c r="V28" i="1"/>
  <c r="V27" i="1"/>
  <c r="W31" i="1"/>
  <c r="W30" i="1"/>
  <c r="W29" i="1"/>
  <c r="W28" i="1"/>
  <c r="W27" i="1"/>
  <c r="X31" i="1"/>
  <c r="X30" i="1"/>
  <c r="X29" i="1"/>
  <c r="X28" i="1"/>
  <c r="X27" i="1"/>
  <c r="Y31" i="1"/>
  <c r="Y30" i="1"/>
  <c r="Y29" i="1"/>
  <c r="Y28" i="1"/>
  <c r="Y27" i="1"/>
  <c r="Z31" i="1"/>
  <c r="Z30" i="1"/>
  <c r="Z29" i="1"/>
  <c r="Z28" i="1"/>
  <c r="Z27" i="1"/>
  <c r="AA31" i="1"/>
  <c r="AA30" i="1"/>
  <c r="AA29" i="1"/>
  <c r="AA28" i="1"/>
  <c r="AA27" i="1"/>
  <c r="AB31" i="1"/>
  <c r="AB30" i="1"/>
  <c r="AB29" i="1"/>
  <c r="AB28" i="1"/>
  <c r="AB27" i="1"/>
  <c r="AC31" i="1"/>
  <c r="AC30" i="1"/>
  <c r="AC29" i="1"/>
  <c r="AC28" i="1"/>
  <c r="AC27" i="1"/>
  <c r="AD31" i="1"/>
  <c r="AD30" i="1"/>
  <c r="AD29" i="1"/>
  <c r="AD28" i="1"/>
  <c r="AD27" i="1"/>
  <c r="AE31" i="1"/>
  <c r="AE30" i="1"/>
  <c r="AE29" i="1"/>
  <c r="AE28" i="1"/>
  <c r="AE27" i="1"/>
  <c r="AF31" i="1"/>
  <c r="AF30" i="1"/>
  <c r="AF29" i="1"/>
  <c r="AF28" i="1"/>
  <c r="AF27" i="1"/>
  <c r="AG31" i="1"/>
  <c r="AG30" i="1"/>
  <c r="AG29" i="1"/>
  <c r="AG28" i="1"/>
  <c r="AG27" i="1"/>
  <c r="AH31" i="1"/>
  <c r="AH30" i="1"/>
  <c r="AH29" i="1"/>
  <c r="AH28" i="1"/>
  <c r="AH27" i="1"/>
  <c r="AI31" i="1"/>
  <c r="AI30" i="1"/>
  <c r="AI29" i="1"/>
  <c r="AI28" i="1"/>
  <c r="AI27" i="1"/>
  <c r="AJ31" i="1"/>
  <c r="AJ30" i="1"/>
  <c r="AJ29" i="1"/>
  <c r="AJ28" i="1"/>
  <c r="AJ27" i="1"/>
  <c r="AK31" i="1"/>
  <c r="AK30" i="1"/>
  <c r="AK29" i="1"/>
  <c r="AK28" i="1"/>
  <c r="AK27" i="1"/>
  <c r="AL31" i="1"/>
  <c r="AL30" i="1"/>
  <c r="AL29" i="1"/>
  <c r="AL28" i="1"/>
  <c r="AL27" i="1"/>
  <c r="AM31" i="1"/>
  <c r="AM30" i="1"/>
  <c r="AM29" i="1"/>
  <c r="AM28" i="1"/>
  <c r="AM27" i="1"/>
  <c r="AN31" i="1"/>
  <c r="AN30" i="1"/>
  <c r="AN29" i="1"/>
  <c r="AN28" i="1"/>
  <c r="AN27" i="1"/>
  <c r="AO31" i="1"/>
  <c r="AO30" i="1"/>
  <c r="AO29" i="1"/>
  <c r="AO28" i="1"/>
  <c r="AO27" i="1"/>
  <c r="AP31" i="1"/>
  <c r="AP30" i="1"/>
  <c r="AP29" i="1"/>
  <c r="AP28" i="1"/>
  <c r="AP27" i="1"/>
  <c r="AQ31" i="1"/>
  <c r="AQ30" i="1"/>
  <c r="AQ29" i="1"/>
  <c r="AQ28" i="1"/>
  <c r="AQ27" i="1"/>
  <c r="AR31" i="1"/>
  <c r="AR30" i="1"/>
  <c r="AR29" i="1"/>
  <c r="AR28" i="1"/>
  <c r="AR27" i="1"/>
  <c r="AS31" i="1"/>
  <c r="AS30" i="1"/>
  <c r="AS29" i="1"/>
  <c r="AS28" i="1"/>
  <c r="AS27" i="1"/>
  <c r="AT31" i="1"/>
  <c r="AT30" i="1"/>
  <c r="AT29" i="1"/>
  <c r="AT28" i="1"/>
  <c r="AT27" i="1"/>
  <c r="AU31" i="1"/>
  <c r="AU30" i="1"/>
  <c r="AU29" i="1"/>
  <c r="AU28" i="1"/>
  <c r="AU27" i="1"/>
  <c r="AV31" i="1"/>
  <c r="AV30" i="1"/>
  <c r="AV29" i="1"/>
  <c r="AV28" i="1"/>
  <c r="AV27" i="1"/>
  <c r="AW31" i="1"/>
  <c r="AW30" i="1"/>
  <c r="AW29" i="1"/>
  <c r="AW28" i="1"/>
  <c r="AW27" i="1"/>
  <c r="AX31" i="1"/>
  <c r="AX30" i="1"/>
  <c r="AX29" i="1"/>
  <c r="AX28" i="1"/>
  <c r="AX27" i="1"/>
  <c r="AY31" i="1"/>
  <c r="AY30" i="1"/>
  <c r="AY29" i="1"/>
  <c r="AY28" i="1"/>
  <c r="AY27" i="1"/>
  <c r="AZ31" i="1"/>
  <c r="AZ30" i="1"/>
  <c r="AZ29" i="1"/>
  <c r="AZ28" i="1"/>
  <c r="AZ27" i="1"/>
  <c r="BA31" i="1"/>
  <c r="BA30" i="1"/>
  <c r="BA29" i="1"/>
  <c r="BA28" i="1"/>
  <c r="BA27" i="1"/>
  <c r="BB31" i="1"/>
  <c r="BB30" i="1"/>
  <c r="BB29" i="1"/>
  <c r="BB28" i="1"/>
  <c r="BB27" i="1"/>
  <c r="BC31" i="1"/>
  <c r="BC30" i="1"/>
  <c r="BC29" i="1"/>
  <c r="BC28" i="1"/>
  <c r="BC27" i="1"/>
  <c r="BD31" i="1"/>
  <c r="BD30" i="1"/>
  <c r="BD29" i="1"/>
  <c r="BD28" i="1"/>
  <c r="BD27" i="1"/>
  <c r="BE31" i="1"/>
  <c r="BE30" i="1"/>
  <c r="BE29" i="1"/>
  <c r="BE28" i="1"/>
  <c r="BE27" i="1"/>
  <c r="BF31" i="1"/>
  <c r="BF30" i="1"/>
  <c r="BF29" i="1"/>
  <c r="BF28" i="1"/>
  <c r="BF27" i="1"/>
  <c r="BG31" i="1"/>
  <c r="BG30" i="1"/>
  <c r="BG29" i="1"/>
  <c r="BG28" i="1"/>
  <c r="BG27" i="1"/>
  <c r="BH31" i="1"/>
  <c r="BH30" i="1"/>
  <c r="BH29" i="1"/>
  <c r="BH28" i="1"/>
  <c r="BH27" i="1"/>
  <c r="BI31" i="1"/>
  <c r="BI30" i="1"/>
  <c r="BI29" i="1"/>
  <c r="BI28" i="1"/>
  <c r="BI27" i="1"/>
  <c r="BJ31" i="1"/>
  <c r="BJ30" i="1"/>
  <c r="BJ29" i="1"/>
  <c r="BJ28" i="1"/>
  <c r="BJ27" i="1"/>
  <c r="BK31" i="1"/>
  <c r="BK30" i="1"/>
  <c r="BK29" i="1"/>
  <c r="BK28" i="1"/>
  <c r="BK27" i="1"/>
  <c r="BL31" i="1"/>
  <c r="BL30" i="1"/>
  <c r="BL29" i="1"/>
  <c r="BL28" i="1"/>
  <c r="BL27" i="1"/>
  <c r="BM31" i="1"/>
  <c r="BM30" i="1"/>
  <c r="BM29" i="1"/>
  <c r="BM28" i="1"/>
  <c r="BM27" i="1"/>
  <c r="BN31" i="1"/>
  <c r="BN30" i="1"/>
  <c r="BN29" i="1"/>
  <c r="BN28" i="1"/>
  <c r="BN27" i="1"/>
  <c r="BO31" i="1"/>
  <c r="BO30" i="1"/>
  <c r="BO29" i="1"/>
  <c r="BO28" i="1"/>
  <c r="BO27" i="1"/>
  <c r="BP31" i="1"/>
  <c r="BP30" i="1"/>
  <c r="BP29" i="1"/>
  <c r="BP28" i="1"/>
  <c r="BP27" i="1"/>
  <c r="BQ31" i="1"/>
  <c r="BQ30" i="1"/>
  <c r="BQ29" i="1"/>
  <c r="BQ28" i="1"/>
  <c r="BQ27" i="1"/>
  <c r="BR31" i="1"/>
  <c r="BR30" i="1"/>
  <c r="BR29" i="1"/>
  <c r="BR28" i="1"/>
  <c r="BR27" i="1"/>
  <c r="BS31" i="1"/>
  <c r="BS30" i="1"/>
  <c r="BS29" i="1"/>
  <c r="BS28" i="1"/>
  <c r="BS27" i="1"/>
  <c r="BT31" i="1"/>
  <c r="BT30" i="1"/>
  <c r="BT29" i="1"/>
  <c r="BT28" i="1"/>
  <c r="BT27" i="1"/>
  <c r="BU31" i="1"/>
  <c r="BU30" i="1"/>
  <c r="BU29" i="1"/>
  <c r="BU28" i="1"/>
  <c r="BU27" i="1"/>
  <c r="BV31" i="1"/>
  <c r="BV30" i="1"/>
  <c r="BV29" i="1"/>
  <c r="BV28" i="1"/>
  <c r="BV27" i="1"/>
  <c r="BW31" i="1"/>
  <c r="BW30" i="1"/>
  <c r="BW29" i="1"/>
  <c r="BW28" i="1"/>
  <c r="BW27" i="1"/>
  <c r="BX31" i="1"/>
  <c r="BX30" i="1"/>
  <c r="BX29" i="1"/>
  <c r="BX28" i="1"/>
  <c r="BX27" i="1"/>
  <c r="BY31" i="1"/>
  <c r="BY30" i="1"/>
  <c r="BY29" i="1"/>
  <c r="BY28" i="1"/>
  <c r="BY27" i="1"/>
  <c r="BZ31" i="1"/>
  <c r="BZ30" i="1"/>
  <c r="BZ29" i="1"/>
  <c r="BZ28" i="1"/>
  <c r="BZ27" i="1"/>
  <c r="CA31" i="1"/>
  <c r="CA30" i="1"/>
  <c r="CA29" i="1"/>
  <c r="CA28" i="1"/>
  <c r="CA27" i="1"/>
  <c r="CB31" i="1"/>
  <c r="CB30" i="1"/>
  <c r="CB29" i="1"/>
  <c r="CB28" i="1"/>
  <c r="CB27" i="1"/>
  <c r="CC31" i="1"/>
  <c r="CC30" i="1"/>
  <c r="CC29" i="1"/>
  <c r="CC28" i="1"/>
  <c r="CC27" i="1"/>
  <c r="CD31" i="1"/>
  <c r="CD30" i="1"/>
  <c r="CD29" i="1"/>
  <c r="CD28" i="1"/>
  <c r="CD27" i="1"/>
  <c r="CE31" i="1"/>
  <c r="CE30" i="1"/>
  <c r="CE29" i="1"/>
  <c r="CE28" i="1"/>
  <c r="CE27" i="1"/>
  <c r="CF31" i="1"/>
  <c r="CF30" i="1"/>
  <c r="CF29" i="1"/>
  <c r="CF28" i="1"/>
  <c r="CF27" i="1"/>
  <c r="CG31" i="1"/>
  <c r="CG30" i="1"/>
  <c r="CG29" i="1"/>
  <c r="CG28" i="1"/>
  <c r="CG27" i="1"/>
  <c r="CH31" i="1"/>
  <c r="CH30" i="1"/>
  <c r="CH29" i="1"/>
  <c r="CH28" i="1"/>
  <c r="CH27" i="1"/>
  <c r="CI31" i="1"/>
  <c r="CI30" i="1"/>
  <c r="CI29" i="1"/>
  <c r="CI28" i="1"/>
  <c r="CI27" i="1"/>
  <c r="CJ31" i="1"/>
  <c r="CJ30" i="1"/>
  <c r="CJ29" i="1"/>
  <c r="CJ28" i="1"/>
  <c r="CJ27" i="1"/>
  <c r="CK31" i="1"/>
  <c r="CK30" i="1"/>
  <c r="CK29" i="1"/>
  <c r="CK28" i="1"/>
  <c r="CK27" i="1"/>
  <c r="CL31" i="1"/>
  <c r="CL30" i="1"/>
  <c r="CL29" i="1"/>
  <c r="CL28" i="1"/>
  <c r="CL27" i="1"/>
  <c r="CM31" i="1"/>
  <c r="CM30" i="1"/>
  <c r="CM29" i="1"/>
  <c r="CM28" i="1"/>
  <c r="CM27" i="1"/>
  <c r="CN31" i="1"/>
  <c r="CN30" i="1"/>
  <c r="CN29" i="1"/>
  <c r="CN28" i="1"/>
  <c r="CN27" i="1"/>
  <c r="CO31" i="1"/>
  <c r="CO30" i="1"/>
  <c r="CO29" i="1"/>
  <c r="CO28" i="1"/>
  <c r="CO27" i="1"/>
  <c r="CP31" i="1"/>
  <c r="CP30" i="1"/>
  <c r="CP29" i="1"/>
  <c r="CP28" i="1"/>
  <c r="CP27" i="1"/>
  <c r="CQ31" i="1"/>
  <c r="CQ30" i="1"/>
  <c r="CQ29" i="1"/>
  <c r="CQ28" i="1"/>
  <c r="CQ27" i="1"/>
  <c r="CR31" i="1"/>
  <c r="CR30" i="1"/>
  <c r="CR29" i="1"/>
  <c r="CR28" i="1"/>
  <c r="CR27" i="1"/>
  <c r="CS31" i="1"/>
  <c r="CS30" i="1"/>
  <c r="CS29" i="1"/>
  <c r="CS28" i="1"/>
  <c r="CS27" i="1"/>
  <c r="CT31" i="1"/>
  <c r="CT30" i="1"/>
  <c r="CT29" i="1"/>
  <c r="CT28" i="1"/>
  <c r="CT27" i="1"/>
  <c r="CU31" i="1"/>
  <c r="CU30" i="1"/>
  <c r="CU29" i="1"/>
  <c r="CU28" i="1"/>
  <c r="CU27" i="1"/>
  <c r="CV31" i="1"/>
  <c r="CV30" i="1"/>
  <c r="CV29" i="1"/>
  <c r="CV28" i="1"/>
  <c r="CV27" i="1"/>
  <c r="CW31" i="1"/>
  <c r="CW30" i="1"/>
  <c r="CW29" i="1"/>
  <c r="CW28" i="1"/>
  <c r="CW27" i="1"/>
  <c r="CX31" i="1"/>
  <c r="CX30" i="1"/>
  <c r="CX29" i="1"/>
  <c r="CX28" i="1"/>
  <c r="CX27" i="1"/>
  <c r="CY31" i="1"/>
  <c r="CY30" i="1"/>
  <c r="CY29" i="1"/>
  <c r="CY28" i="1"/>
  <c r="CY27" i="1"/>
  <c r="CZ31" i="1"/>
  <c r="CZ30" i="1"/>
  <c r="CZ29" i="1"/>
  <c r="CZ28" i="1"/>
  <c r="CZ27" i="1"/>
  <c r="DA31" i="1"/>
  <c r="DA30" i="1"/>
  <c r="DA29" i="1"/>
  <c r="DA28" i="1"/>
  <c r="DA27" i="1"/>
  <c r="DB31" i="1"/>
  <c r="DB30" i="1"/>
  <c r="DB29" i="1"/>
  <c r="DB28" i="1"/>
  <c r="DB27" i="1"/>
  <c r="DC31" i="1"/>
  <c r="DC30" i="1"/>
  <c r="DC29" i="1"/>
  <c r="DC28" i="1"/>
  <c r="DC27" i="1"/>
  <c r="DD31" i="1"/>
  <c r="DD30" i="1"/>
  <c r="DD29" i="1"/>
  <c r="DD28" i="1"/>
  <c r="DD27" i="1"/>
  <c r="DE31" i="1"/>
  <c r="DE30" i="1"/>
  <c r="DE29" i="1"/>
  <c r="DE28" i="1"/>
  <c r="DE27" i="1"/>
  <c r="DF31" i="1"/>
  <c r="DF30" i="1"/>
  <c r="DF29" i="1"/>
  <c r="DF28" i="1"/>
  <c r="DF27" i="1"/>
  <c r="DG31" i="1"/>
  <c r="DG30" i="1"/>
  <c r="DG29" i="1"/>
  <c r="DG28" i="1"/>
  <c r="DG27" i="1"/>
  <c r="DH31" i="1"/>
  <c r="DH30" i="1"/>
  <c r="DH29" i="1"/>
  <c r="DH28" i="1"/>
  <c r="DH27" i="1"/>
  <c r="DI31" i="1"/>
  <c r="DI30" i="1"/>
  <c r="DI29" i="1"/>
  <c r="DI28" i="1"/>
  <c r="DI27" i="1"/>
  <c r="DJ31" i="1"/>
  <c r="DJ30" i="1"/>
  <c r="DJ29" i="1"/>
  <c r="DJ28" i="1"/>
  <c r="DJ27" i="1"/>
  <c r="DK31" i="1"/>
  <c r="DK30" i="1"/>
  <c r="DK29" i="1"/>
  <c r="DK28" i="1"/>
  <c r="DK27" i="1"/>
  <c r="DL31" i="1"/>
  <c r="DL30" i="1"/>
  <c r="DL29" i="1"/>
  <c r="DL28" i="1"/>
  <c r="DL27" i="1"/>
  <c r="DM31" i="1"/>
  <c r="DM30" i="1"/>
  <c r="DM29" i="1"/>
  <c r="DM28" i="1"/>
  <c r="DM27" i="1"/>
  <c r="DN31" i="1"/>
  <c r="DN30" i="1"/>
  <c r="DN29" i="1"/>
  <c r="DN28" i="1"/>
  <c r="DN27" i="1"/>
  <c r="DO31" i="1"/>
  <c r="DO30" i="1"/>
  <c r="DO29" i="1"/>
  <c r="DO28" i="1"/>
  <c r="DO27" i="1"/>
  <c r="DP31" i="1"/>
  <c r="DP30" i="1"/>
  <c r="DP29" i="1"/>
  <c r="DP28" i="1"/>
  <c r="DP27" i="1"/>
  <c r="DQ31" i="1"/>
  <c r="DQ30" i="1"/>
  <c r="DQ29" i="1"/>
  <c r="DQ28" i="1"/>
  <c r="DQ27" i="1"/>
  <c r="DR31" i="1"/>
  <c r="DR30" i="1"/>
  <c r="DR29" i="1"/>
  <c r="DR28" i="1"/>
  <c r="DR27" i="1"/>
  <c r="DS31" i="1"/>
  <c r="DS30" i="1"/>
  <c r="DS29" i="1"/>
  <c r="DS28" i="1"/>
  <c r="DS27" i="1"/>
  <c r="DT31" i="1"/>
  <c r="DT30" i="1"/>
  <c r="DT29" i="1"/>
  <c r="DT28" i="1"/>
  <c r="DT27" i="1"/>
  <c r="DU31" i="1"/>
  <c r="DU30" i="1"/>
  <c r="DU29" i="1"/>
  <c r="DU28" i="1"/>
  <c r="DU27" i="1"/>
  <c r="DV31" i="1"/>
  <c r="DV30" i="1"/>
  <c r="DV29" i="1"/>
  <c r="DV28" i="1"/>
  <c r="DV27" i="1"/>
  <c r="DW31" i="1"/>
  <c r="DW30" i="1"/>
  <c r="DW29" i="1"/>
  <c r="DW28" i="1"/>
  <c r="DW27" i="1"/>
  <c r="DX31" i="1"/>
  <c r="DX30" i="1"/>
  <c r="DX29" i="1"/>
  <c r="DX28" i="1"/>
  <c r="DX27" i="1"/>
  <c r="DY31" i="1"/>
  <c r="DY30" i="1"/>
  <c r="DY29" i="1"/>
  <c r="DY28" i="1"/>
  <c r="DY27" i="1"/>
  <c r="DZ31" i="1"/>
  <c r="DZ30" i="1"/>
  <c r="DZ29" i="1"/>
  <c r="DZ28" i="1"/>
  <c r="DZ27" i="1"/>
  <c r="EA31" i="1"/>
  <c r="EA30" i="1"/>
  <c r="EA29" i="1"/>
  <c r="EA28" i="1"/>
  <c r="EA27" i="1"/>
  <c r="EB31" i="1"/>
  <c r="EB30" i="1"/>
  <c r="EB29" i="1"/>
  <c r="EB28" i="1"/>
  <c r="EB27" i="1"/>
  <c r="EC31" i="1"/>
  <c r="EC30" i="1"/>
  <c r="EC29" i="1"/>
  <c r="EC28" i="1"/>
  <c r="EC27" i="1"/>
  <c r="ED31" i="1"/>
  <c r="ED30" i="1"/>
  <c r="ED29" i="1"/>
  <c r="ED28" i="1"/>
  <c r="ED27" i="1"/>
  <c r="EE31" i="1"/>
  <c r="EE30" i="1"/>
  <c r="EE29" i="1"/>
  <c r="EE28" i="1"/>
  <c r="EE27" i="1"/>
  <c r="EF31" i="1"/>
  <c r="EF30" i="1"/>
  <c r="EF29" i="1"/>
  <c r="EF28" i="1"/>
  <c r="EF27" i="1"/>
  <c r="EG31" i="1"/>
  <c r="EG30" i="1"/>
  <c r="EG29" i="1"/>
  <c r="EG28" i="1"/>
  <c r="EG27" i="1"/>
  <c r="EH31" i="1"/>
  <c r="EH30" i="1"/>
  <c r="EH29" i="1"/>
  <c r="EH28" i="1"/>
  <c r="EH27" i="1"/>
  <c r="EI31" i="1"/>
  <c r="EI30" i="1"/>
  <c r="EI29" i="1"/>
  <c r="EI28" i="1"/>
  <c r="EI27" i="1"/>
  <c r="EJ31" i="1"/>
  <c r="EJ30" i="1"/>
  <c r="EJ29" i="1"/>
  <c r="EJ28" i="1"/>
  <c r="EJ27" i="1"/>
  <c r="EK31" i="1"/>
  <c r="EK30" i="1"/>
  <c r="EK29" i="1"/>
  <c r="EK28" i="1"/>
  <c r="EK27" i="1"/>
  <c r="EL31" i="1"/>
  <c r="EL30" i="1"/>
  <c r="EL29" i="1"/>
  <c r="EL28" i="1"/>
  <c r="EL27" i="1"/>
  <c r="EM31" i="1"/>
  <c r="EM30" i="1"/>
  <c r="EM29" i="1"/>
  <c r="EM28" i="1"/>
  <c r="EM27" i="1"/>
  <c r="EN31" i="1"/>
  <c r="EN30" i="1"/>
  <c r="EN29" i="1"/>
  <c r="EN28" i="1"/>
  <c r="EN27" i="1"/>
  <c r="EO31" i="1"/>
  <c r="EO30" i="1"/>
  <c r="EO29" i="1"/>
  <c r="EO28" i="1"/>
  <c r="EO27" i="1"/>
  <c r="EP31" i="1"/>
  <c r="EP30" i="1"/>
  <c r="EP29" i="1"/>
  <c r="EP28" i="1"/>
  <c r="EP27" i="1"/>
  <c r="EQ31" i="1"/>
  <c r="EQ30" i="1"/>
  <c r="EQ29" i="1"/>
  <c r="EQ28" i="1"/>
  <c r="EQ27" i="1"/>
  <c r="ER31" i="1"/>
  <c r="ER30" i="1"/>
  <c r="ER29" i="1"/>
  <c r="ER28" i="1"/>
  <c r="ER27" i="1"/>
  <c r="ES31" i="1"/>
  <c r="ES30" i="1"/>
  <c r="ES29" i="1"/>
  <c r="ES28" i="1"/>
  <c r="ES27" i="1"/>
  <c r="ET31" i="1"/>
  <c r="ET30" i="1"/>
  <c r="ET29" i="1"/>
  <c r="ET28" i="1"/>
  <c r="ET27" i="1"/>
  <c r="EU31" i="1"/>
  <c r="EU30" i="1"/>
  <c r="EU29" i="1"/>
  <c r="EU28" i="1"/>
  <c r="EU27" i="1"/>
  <c r="EV31" i="1"/>
  <c r="EV30" i="1"/>
  <c r="EV29" i="1"/>
  <c r="EV28" i="1"/>
  <c r="EV27" i="1"/>
  <c r="EW31" i="1"/>
  <c r="EW30" i="1"/>
  <c r="EW29" i="1"/>
  <c r="EW28" i="1"/>
  <c r="EW27" i="1"/>
  <c r="EX31" i="1"/>
  <c r="EX30" i="1"/>
  <c r="EX29" i="1"/>
  <c r="EX28" i="1"/>
  <c r="EX27" i="1"/>
  <c r="EY31" i="1"/>
  <c r="EY30" i="1"/>
  <c r="EY29" i="1"/>
  <c r="EY28" i="1"/>
  <c r="EY27" i="1"/>
  <c r="EZ31" i="1"/>
  <c r="EZ30" i="1"/>
  <c r="EZ29" i="1"/>
  <c r="EZ28" i="1"/>
  <c r="EZ27" i="1"/>
  <c r="FA31" i="1"/>
  <c r="FA30" i="1"/>
  <c r="FA29" i="1"/>
  <c r="FA28" i="1"/>
  <c r="FA27" i="1"/>
  <c r="FB31" i="1"/>
  <c r="FB30" i="1"/>
  <c r="FB29" i="1"/>
  <c r="FB28" i="1"/>
  <c r="FB27" i="1"/>
  <c r="FC31" i="1"/>
  <c r="FC30" i="1"/>
  <c r="FC29" i="1"/>
  <c r="FC28" i="1"/>
  <c r="FC27" i="1"/>
  <c r="FD31" i="1"/>
  <c r="FD30" i="1"/>
  <c r="FD29" i="1"/>
  <c r="FD28" i="1"/>
  <c r="FD27" i="1"/>
  <c r="FE31" i="1"/>
  <c r="FE30" i="1"/>
  <c r="FE29" i="1"/>
  <c r="FE28" i="1"/>
  <c r="FE27" i="1"/>
  <c r="FF31" i="1"/>
  <c r="FF30" i="1"/>
  <c r="FF29" i="1"/>
  <c r="FF28" i="1"/>
  <c r="FF27" i="1"/>
  <c r="FG31" i="1"/>
  <c r="FG30" i="1"/>
  <c r="FG29" i="1"/>
  <c r="FG28" i="1"/>
  <c r="FG27" i="1"/>
  <c r="FH31" i="1"/>
  <c r="FH30" i="1"/>
  <c r="FH29" i="1"/>
  <c r="FH28" i="1"/>
  <c r="FH27" i="1"/>
  <c r="FI31" i="1"/>
  <c r="FI30" i="1"/>
  <c r="FI29" i="1"/>
  <c r="FI28" i="1"/>
  <c r="FI27" i="1"/>
  <c r="FJ31" i="1"/>
  <c r="FJ30" i="1"/>
  <c r="FJ29" i="1"/>
  <c r="FJ28" i="1"/>
  <c r="FJ27" i="1"/>
  <c r="FK31" i="1"/>
  <c r="FK30" i="1"/>
  <c r="FK29" i="1"/>
  <c r="FK28" i="1"/>
  <c r="FK27" i="1"/>
  <c r="FL31" i="1"/>
  <c r="FL30" i="1"/>
  <c r="FL29" i="1"/>
  <c r="FL28" i="1"/>
  <c r="FL27" i="1"/>
  <c r="FM31" i="1"/>
  <c r="FM30" i="1"/>
  <c r="FM29" i="1"/>
  <c r="FM28" i="1"/>
  <c r="FM27" i="1"/>
  <c r="FN31" i="1"/>
  <c r="FN30" i="1"/>
  <c r="FN29" i="1"/>
  <c r="FN28" i="1"/>
  <c r="FN27" i="1"/>
  <c r="FO31" i="1"/>
  <c r="FO30" i="1"/>
  <c r="FO29" i="1"/>
  <c r="FO28" i="1"/>
  <c r="FO27" i="1"/>
  <c r="FP31" i="1"/>
  <c r="FP30" i="1"/>
  <c r="FP29" i="1"/>
  <c r="FP28" i="1"/>
  <c r="FP27" i="1"/>
  <c r="FQ31" i="1"/>
  <c r="FQ30" i="1"/>
  <c r="FQ29" i="1"/>
  <c r="FQ28" i="1"/>
  <c r="FQ27" i="1"/>
  <c r="FR31" i="1"/>
  <c r="FR30" i="1"/>
  <c r="FR29" i="1"/>
  <c r="FR28" i="1"/>
  <c r="FR27" i="1"/>
  <c r="FS31" i="1"/>
  <c r="FS30" i="1"/>
  <c r="FS29" i="1"/>
  <c r="FS28" i="1"/>
  <c r="FS27" i="1"/>
  <c r="FT31" i="1"/>
  <c r="FT30" i="1"/>
  <c r="FT29" i="1"/>
  <c r="FT28" i="1"/>
  <c r="FT27" i="1"/>
  <c r="FU31" i="1"/>
  <c r="FU30" i="1"/>
  <c r="FU29" i="1"/>
  <c r="FU28" i="1"/>
  <c r="FU27" i="1"/>
  <c r="FV31" i="1"/>
  <c r="FV30" i="1"/>
  <c r="FV29" i="1"/>
  <c r="FV28" i="1"/>
  <c r="FV27" i="1"/>
  <c r="FW31" i="1"/>
  <c r="FW30" i="1"/>
  <c r="FW29" i="1"/>
  <c r="FW28" i="1"/>
  <c r="FW27" i="1"/>
  <c r="FX31" i="1"/>
  <c r="FX30" i="1"/>
  <c r="FX29" i="1"/>
  <c r="FX28" i="1"/>
  <c r="FX27" i="1"/>
  <c r="FY31" i="1"/>
  <c r="FY30" i="1"/>
  <c r="FY29" i="1"/>
  <c r="FY28" i="1"/>
  <c r="FY27" i="1"/>
  <c r="FZ31" i="1"/>
  <c r="FZ30" i="1"/>
  <c r="FZ29" i="1"/>
  <c r="FZ28" i="1"/>
  <c r="FZ27" i="1"/>
  <c r="GA31" i="1"/>
  <c r="GA30" i="1"/>
  <c r="GA29" i="1"/>
  <c r="GA28" i="1"/>
  <c r="GA27" i="1"/>
  <c r="GB31" i="1"/>
  <c r="GB30" i="1"/>
  <c r="GB29" i="1"/>
  <c r="GB28" i="1"/>
  <c r="GB27" i="1"/>
  <c r="GC31" i="1"/>
  <c r="GC30" i="1"/>
  <c r="GC29" i="1"/>
  <c r="GC28" i="1"/>
  <c r="GC27" i="1"/>
  <c r="GD31" i="1"/>
  <c r="GD30" i="1"/>
  <c r="GD29" i="1"/>
  <c r="GD28" i="1"/>
  <c r="GD27" i="1"/>
  <c r="GE31" i="1"/>
  <c r="GE30" i="1"/>
  <c r="GE29" i="1"/>
  <c r="GE28" i="1"/>
  <c r="GE27" i="1"/>
  <c r="GF31" i="1"/>
  <c r="GF30" i="1"/>
  <c r="GF29" i="1"/>
  <c r="GF28" i="1"/>
  <c r="GF27" i="1"/>
  <c r="GG31" i="1"/>
  <c r="GG30" i="1"/>
  <c r="GG29" i="1"/>
  <c r="GG28" i="1"/>
  <c r="GG27" i="1"/>
  <c r="GH31" i="1"/>
  <c r="GH30" i="1"/>
  <c r="GH29" i="1"/>
  <c r="GH28" i="1"/>
  <c r="GH27" i="1"/>
  <c r="GI31" i="1"/>
  <c r="GI30" i="1"/>
  <c r="GI29" i="1"/>
  <c r="GI28" i="1"/>
  <c r="GI27" i="1"/>
  <c r="GJ31" i="1"/>
  <c r="GJ30" i="1"/>
  <c r="GJ29" i="1"/>
  <c r="GJ28" i="1"/>
  <c r="GJ27" i="1"/>
  <c r="GK31" i="1"/>
  <c r="GK30" i="1"/>
  <c r="GK29" i="1"/>
  <c r="GK28" i="1"/>
  <c r="GK27" i="1"/>
  <c r="GL31" i="1"/>
  <c r="GL30" i="1"/>
  <c r="GL29" i="1"/>
  <c r="GL28" i="1"/>
  <c r="GL27" i="1"/>
  <c r="GM31" i="1"/>
  <c r="GM30" i="1"/>
  <c r="GM29" i="1"/>
  <c r="GM28" i="1"/>
  <c r="GM27" i="1"/>
  <c r="GN31" i="1"/>
  <c r="GN30" i="1"/>
  <c r="GN29" i="1"/>
  <c r="GN28" i="1"/>
  <c r="GN27" i="1"/>
  <c r="GO31" i="1"/>
  <c r="GO30" i="1"/>
  <c r="GO29" i="1"/>
  <c r="GO28" i="1"/>
  <c r="GO27" i="1"/>
  <c r="GP31" i="1"/>
  <c r="GP30" i="1"/>
  <c r="GP29" i="1"/>
  <c r="GP28" i="1"/>
  <c r="GP27" i="1"/>
  <c r="GQ31" i="1"/>
  <c r="GQ30" i="1"/>
  <c r="GQ29" i="1"/>
  <c r="GQ28" i="1"/>
  <c r="GQ27" i="1"/>
  <c r="GR31" i="1"/>
  <c r="GR30" i="1"/>
  <c r="GR29" i="1"/>
  <c r="GR28" i="1"/>
  <c r="GR27" i="1"/>
  <c r="GS31" i="1"/>
  <c r="GS30" i="1"/>
  <c r="GS29" i="1"/>
  <c r="GS28" i="1"/>
  <c r="GS27" i="1"/>
  <c r="GT31" i="1"/>
  <c r="GT30" i="1"/>
  <c r="GT29" i="1"/>
  <c r="GT28" i="1"/>
  <c r="GT27" i="1"/>
  <c r="C20" i="1"/>
  <c r="D20" i="1"/>
  <c r="E20" i="1"/>
  <c r="F20" i="1"/>
  <c r="G20" i="1"/>
  <c r="H20" i="1"/>
  <c r="I20" i="1"/>
  <c r="J20" i="1"/>
  <c r="K20" i="1"/>
  <c r="L20" i="1"/>
  <c r="M20" i="1"/>
  <c r="N20" i="1"/>
  <c r="O20" i="1"/>
  <c r="P20" i="1"/>
  <c r="Q20" i="1"/>
  <c r="R20" i="1"/>
  <c r="S20" i="1"/>
  <c r="T20" i="1"/>
  <c r="U20" i="1"/>
  <c r="V20" i="1"/>
  <c r="W20" i="1"/>
  <c r="X20" i="1"/>
  <c r="Y20" i="1"/>
  <c r="Z20" i="1"/>
  <c r="AA20" i="1"/>
  <c r="AB20" i="1"/>
  <c r="AC20" i="1"/>
  <c r="AD20" i="1"/>
  <c r="AE20" i="1"/>
  <c r="AF20" i="1"/>
  <c r="AG20" i="1"/>
  <c r="AH20" i="1"/>
  <c r="AI20" i="1"/>
  <c r="AJ20" i="1"/>
  <c r="AK20" i="1"/>
  <c r="AL20" i="1"/>
  <c r="AM20" i="1"/>
  <c r="AN20" i="1"/>
  <c r="AO20" i="1"/>
  <c r="AP20" i="1"/>
  <c r="AQ20" i="1"/>
  <c r="AR20" i="1"/>
  <c r="AS20" i="1"/>
  <c r="AT20" i="1"/>
  <c r="AU20" i="1"/>
  <c r="AV20" i="1"/>
  <c r="AW20" i="1"/>
  <c r="AX20" i="1"/>
  <c r="AY20" i="1"/>
  <c r="AZ20" i="1"/>
  <c r="BA20" i="1"/>
  <c r="BB20" i="1"/>
  <c r="BC20" i="1"/>
  <c r="BD20" i="1"/>
  <c r="BE20" i="1"/>
  <c r="BF20" i="1"/>
  <c r="BG20" i="1"/>
  <c r="BH20" i="1"/>
  <c r="BI20" i="1"/>
  <c r="BJ20" i="1"/>
  <c r="BK20" i="1"/>
  <c r="BL20" i="1"/>
  <c r="BM20" i="1"/>
  <c r="BN20" i="1"/>
  <c r="BO20" i="1"/>
  <c r="BP20" i="1"/>
  <c r="BQ20" i="1"/>
  <c r="BR20" i="1"/>
  <c r="BS20" i="1"/>
  <c r="BT20" i="1"/>
  <c r="BU20" i="1"/>
  <c r="BV20" i="1"/>
  <c r="BW20" i="1"/>
  <c r="BX20" i="1"/>
  <c r="BY20" i="1"/>
  <c r="BZ20" i="1"/>
  <c r="CA20" i="1"/>
  <c r="CB20" i="1"/>
  <c r="CC20" i="1"/>
  <c r="CD20" i="1"/>
  <c r="CE20" i="1"/>
  <c r="CF20" i="1"/>
  <c r="CG20" i="1"/>
  <c r="CH20" i="1"/>
  <c r="CI20" i="1"/>
  <c r="CJ20" i="1"/>
  <c r="CK20" i="1"/>
  <c r="CL20" i="1"/>
  <c r="CM20" i="1"/>
  <c r="CN20" i="1"/>
  <c r="CO20" i="1"/>
  <c r="CP20" i="1"/>
  <c r="CQ20" i="1"/>
  <c r="CR20" i="1"/>
  <c r="CS20" i="1"/>
  <c r="CT20" i="1"/>
  <c r="CU20" i="1"/>
  <c r="CV20" i="1"/>
  <c r="CW20" i="1"/>
  <c r="CX20" i="1"/>
  <c r="CY20" i="1"/>
  <c r="CZ20" i="1"/>
  <c r="DA20" i="1"/>
  <c r="DB20" i="1"/>
  <c r="DC20" i="1"/>
  <c r="DD20" i="1"/>
  <c r="DE20" i="1"/>
  <c r="DF20" i="1"/>
  <c r="DG20" i="1"/>
  <c r="DH20" i="1"/>
  <c r="DI20" i="1"/>
  <c r="DJ20" i="1"/>
  <c r="DK20" i="1"/>
  <c r="DL20" i="1"/>
  <c r="DM20" i="1"/>
  <c r="DN20" i="1"/>
  <c r="DO20" i="1"/>
  <c r="DP20" i="1"/>
  <c r="DQ20" i="1"/>
  <c r="DR20" i="1"/>
  <c r="DS20" i="1"/>
  <c r="DT20" i="1"/>
  <c r="DU20" i="1"/>
  <c r="DV20" i="1"/>
  <c r="DW20" i="1"/>
  <c r="DX20" i="1"/>
  <c r="DY20" i="1"/>
  <c r="DZ20" i="1"/>
  <c r="EA20" i="1"/>
  <c r="EB20" i="1"/>
  <c r="EC20" i="1"/>
  <c r="ED20" i="1"/>
  <c r="EE20" i="1"/>
  <c r="EF20" i="1"/>
  <c r="EG20" i="1"/>
  <c r="EH20" i="1"/>
  <c r="EI20" i="1"/>
  <c r="EJ20" i="1"/>
  <c r="EK20" i="1"/>
  <c r="EL20" i="1"/>
  <c r="EM20" i="1"/>
  <c r="EN20" i="1"/>
  <c r="EO20" i="1"/>
  <c r="EP20" i="1"/>
  <c r="EQ20" i="1"/>
  <c r="ER20" i="1"/>
  <c r="ES20" i="1"/>
  <c r="ET20" i="1"/>
  <c r="EU20" i="1"/>
  <c r="EV20" i="1"/>
  <c r="EW20" i="1"/>
  <c r="EX20" i="1"/>
  <c r="EY20" i="1"/>
  <c r="EZ20" i="1"/>
  <c r="FA20" i="1"/>
  <c r="FB20" i="1"/>
  <c r="FC20" i="1"/>
  <c r="FD20" i="1"/>
  <c r="FE20" i="1"/>
  <c r="FF20" i="1"/>
  <c r="FG20" i="1"/>
  <c r="FH20" i="1"/>
  <c r="FI20" i="1"/>
  <c r="FJ20" i="1"/>
  <c r="FK20" i="1"/>
  <c r="FL20" i="1"/>
  <c r="FM20" i="1"/>
  <c r="FN20" i="1"/>
  <c r="FO20" i="1"/>
  <c r="FP20" i="1"/>
  <c r="FQ20" i="1"/>
  <c r="FR20" i="1"/>
  <c r="FS20" i="1"/>
  <c r="FT20" i="1"/>
  <c r="FU20" i="1"/>
  <c r="FV20" i="1"/>
  <c r="FW20" i="1"/>
  <c r="FX20" i="1"/>
  <c r="FY20" i="1"/>
  <c r="FZ20" i="1"/>
  <c r="GA20" i="1"/>
  <c r="GB20" i="1"/>
  <c r="GC20" i="1"/>
  <c r="GD20" i="1"/>
  <c r="GE20" i="1"/>
  <c r="GF20" i="1"/>
  <c r="GG20" i="1"/>
  <c r="GH20" i="1"/>
  <c r="GI20" i="1"/>
  <c r="GJ20" i="1"/>
  <c r="GK20" i="1"/>
  <c r="GL20" i="1"/>
  <c r="GM20" i="1"/>
  <c r="GN20" i="1"/>
  <c r="GO20" i="1"/>
  <c r="GP20" i="1"/>
  <c r="GQ20" i="1"/>
  <c r="GR20" i="1"/>
  <c r="GS20" i="1"/>
  <c r="GT20" i="1"/>
  <c r="C19" i="1"/>
  <c r="D19" i="1"/>
  <c r="E19" i="1"/>
  <c r="F19" i="1"/>
  <c r="G19" i="1"/>
  <c r="H19" i="1"/>
  <c r="I19" i="1"/>
  <c r="J19" i="1"/>
  <c r="K19" i="1"/>
  <c r="L19" i="1"/>
  <c r="M19" i="1"/>
  <c r="N19" i="1"/>
  <c r="O19" i="1"/>
  <c r="P19" i="1"/>
  <c r="Q19" i="1"/>
  <c r="R19" i="1"/>
  <c r="S19" i="1"/>
  <c r="T19" i="1"/>
  <c r="U19" i="1"/>
  <c r="V19" i="1"/>
  <c r="W19" i="1"/>
  <c r="X19" i="1"/>
  <c r="Y19" i="1"/>
  <c r="Z19" i="1"/>
  <c r="AA19" i="1"/>
  <c r="AB19" i="1"/>
  <c r="AC19" i="1"/>
  <c r="AD19" i="1"/>
  <c r="AE19" i="1"/>
  <c r="AF19" i="1"/>
  <c r="AG19" i="1"/>
  <c r="AH19" i="1"/>
  <c r="AI19" i="1"/>
  <c r="AJ19" i="1"/>
  <c r="AK19" i="1"/>
  <c r="AL19" i="1"/>
  <c r="AM19" i="1"/>
  <c r="AN19" i="1"/>
  <c r="AO19" i="1"/>
  <c r="AP19" i="1"/>
  <c r="AQ19" i="1"/>
  <c r="AR19" i="1"/>
  <c r="AS19" i="1"/>
  <c r="AT19" i="1"/>
  <c r="AU19" i="1"/>
  <c r="AV19" i="1"/>
  <c r="AW19" i="1"/>
  <c r="AX19" i="1"/>
  <c r="AY19" i="1"/>
  <c r="AZ19" i="1"/>
  <c r="BA19" i="1"/>
  <c r="BB19" i="1"/>
  <c r="BC19" i="1"/>
  <c r="BD19" i="1"/>
  <c r="BE19" i="1"/>
  <c r="BF19" i="1"/>
  <c r="BG19" i="1"/>
  <c r="BH19" i="1"/>
  <c r="BI19" i="1"/>
  <c r="BJ19" i="1"/>
  <c r="BK19" i="1"/>
  <c r="BL19" i="1"/>
  <c r="BM19" i="1"/>
  <c r="BN19" i="1"/>
  <c r="BO19" i="1"/>
  <c r="BP19" i="1"/>
  <c r="BQ19" i="1"/>
  <c r="BR19" i="1"/>
  <c r="BS19" i="1"/>
  <c r="BT19" i="1"/>
  <c r="BU19" i="1"/>
  <c r="BV19" i="1"/>
  <c r="BW19" i="1"/>
  <c r="BX19" i="1"/>
  <c r="BY19" i="1"/>
  <c r="BZ19" i="1"/>
  <c r="CA19" i="1"/>
  <c r="CB19" i="1"/>
  <c r="CC19" i="1"/>
  <c r="CD19" i="1"/>
  <c r="CE19" i="1"/>
  <c r="CF19" i="1"/>
  <c r="CG19" i="1"/>
  <c r="CH19" i="1"/>
  <c r="CI19" i="1"/>
  <c r="CJ19" i="1"/>
  <c r="CK19" i="1"/>
  <c r="CL19" i="1"/>
  <c r="CM19" i="1"/>
  <c r="CN19" i="1"/>
  <c r="CO19" i="1"/>
  <c r="CP19" i="1"/>
  <c r="CQ19" i="1"/>
  <c r="CR19" i="1"/>
  <c r="CS19" i="1"/>
  <c r="CT19" i="1"/>
  <c r="CU19" i="1"/>
  <c r="CV19" i="1"/>
  <c r="CW19" i="1"/>
  <c r="CX19" i="1"/>
  <c r="CY19" i="1"/>
  <c r="CZ19" i="1"/>
  <c r="DA19" i="1"/>
  <c r="DB19" i="1"/>
  <c r="DC19" i="1"/>
  <c r="DD19" i="1"/>
  <c r="DE19" i="1"/>
  <c r="DF19" i="1"/>
  <c r="DG19" i="1"/>
  <c r="DH19" i="1"/>
  <c r="DI19" i="1"/>
  <c r="DJ19" i="1"/>
  <c r="DK19" i="1"/>
  <c r="DL19" i="1"/>
  <c r="DM19" i="1"/>
  <c r="DN19" i="1"/>
  <c r="DO19" i="1"/>
  <c r="DP19" i="1"/>
  <c r="DQ19" i="1"/>
  <c r="DR19" i="1"/>
  <c r="DS19" i="1"/>
  <c r="DT19" i="1"/>
  <c r="DU19" i="1"/>
  <c r="DV19" i="1"/>
  <c r="DW19" i="1"/>
  <c r="DX19" i="1"/>
  <c r="DY19" i="1"/>
  <c r="DZ19" i="1"/>
  <c r="EA19" i="1"/>
  <c r="EB19" i="1"/>
  <c r="EC19" i="1"/>
  <c r="ED19" i="1"/>
  <c r="EE19" i="1"/>
  <c r="EF19" i="1"/>
  <c r="EG19" i="1"/>
  <c r="EH19" i="1"/>
  <c r="EI19" i="1"/>
  <c r="EJ19" i="1"/>
  <c r="EK19" i="1"/>
  <c r="EL19" i="1"/>
  <c r="EM19" i="1"/>
  <c r="EN19" i="1"/>
  <c r="EO19" i="1"/>
  <c r="EP19" i="1"/>
  <c r="EQ19" i="1"/>
  <c r="ER19" i="1"/>
  <c r="ES19" i="1"/>
  <c r="ET19" i="1"/>
  <c r="EU19" i="1"/>
  <c r="EV19" i="1"/>
  <c r="EW19" i="1"/>
  <c r="EX19" i="1"/>
  <c r="EY19" i="1"/>
  <c r="EZ19" i="1"/>
  <c r="FA19" i="1"/>
  <c r="FB19" i="1"/>
  <c r="FC19" i="1"/>
  <c r="FD19" i="1"/>
  <c r="FE19" i="1"/>
  <c r="FF19" i="1"/>
  <c r="FG19" i="1"/>
  <c r="FH19" i="1"/>
  <c r="FI19" i="1"/>
  <c r="FJ19" i="1"/>
  <c r="FK19" i="1"/>
  <c r="FL19" i="1"/>
  <c r="FM19" i="1"/>
  <c r="FN19" i="1"/>
  <c r="FO19" i="1"/>
  <c r="FP19" i="1"/>
  <c r="FQ19" i="1"/>
  <c r="FR19" i="1"/>
  <c r="FS19" i="1"/>
  <c r="FT19" i="1"/>
  <c r="FU19" i="1"/>
  <c r="FV19" i="1"/>
  <c r="FW19" i="1"/>
  <c r="FX19" i="1"/>
  <c r="FY19" i="1"/>
  <c r="FZ19" i="1"/>
  <c r="GA19" i="1"/>
  <c r="GB19" i="1"/>
  <c r="GC19" i="1"/>
  <c r="GD19" i="1"/>
  <c r="GE19" i="1"/>
  <c r="GF19" i="1"/>
  <c r="GG19" i="1"/>
  <c r="GH19" i="1"/>
  <c r="GI19" i="1"/>
  <c r="GJ19" i="1"/>
  <c r="GK19" i="1"/>
  <c r="GL19" i="1"/>
  <c r="GM19" i="1"/>
  <c r="GN19" i="1"/>
  <c r="GO19" i="1"/>
  <c r="GP19" i="1"/>
  <c r="GQ19" i="1"/>
  <c r="GR19" i="1"/>
  <c r="GS19" i="1"/>
  <c r="GT19" i="1"/>
  <c r="GT21" i="1" l="1"/>
  <c r="GS21" i="1"/>
  <c r="GR21" i="1"/>
  <c r="GQ21" i="1"/>
  <c r="GP21" i="1"/>
  <c r="GO21" i="1"/>
  <c r="GN21" i="1"/>
  <c r="GM21" i="1"/>
  <c r="GL21" i="1"/>
  <c r="GK21" i="1"/>
  <c r="GJ21" i="1"/>
  <c r="GI21" i="1"/>
  <c r="GH21" i="1"/>
  <c r="GG21" i="1"/>
  <c r="GF21" i="1"/>
  <c r="GE21" i="1"/>
  <c r="GD21" i="1"/>
  <c r="GC21" i="1"/>
  <c r="GB21" i="1"/>
  <c r="GA21" i="1"/>
  <c r="FZ21" i="1"/>
  <c r="FY21" i="1"/>
  <c r="FX21" i="1"/>
  <c r="FW21" i="1"/>
  <c r="FV21" i="1"/>
  <c r="FU21" i="1"/>
  <c r="FT21" i="1"/>
  <c r="FS21" i="1"/>
  <c r="FR21" i="1"/>
  <c r="FQ21" i="1"/>
  <c r="FP21" i="1"/>
  <c r="FO21" i="1"/>
  <c r="FN21" i="1"/>
  <c r="FM21" i="1"/>
  <c r="FL21" i="1"/>
  <c r="FK21" i="1"/>
  <c r="FJ21" i="1"/>
  <c r="FI21" i="1"/>
  <c r="FH21" i="1"/>
  <c r="FG21" i="1"/>
  <c r="FF21" i="1"/>
  <c r="FE21" i="1"/>
  <c r="FD21" i="1"/>
  <c r="FC21" i="1"/>
  <c r="FB21" i="1"/>
  <c r="FA21" i="1"/>
  <c r="EZ21" i="1"/>
  <c r="EY21" i="1"/>
  <c r="EX21" i="1"/>
  <c r="EW21" i="1"/>
  <c r="EV21" i="1"/>
  <c r="EU21" i="1"/>
  <c r="ET21" i="1"/>
  <c r="ES21" i="1"/>
  <c r="ER21" i="1"/>
  <c r="EQ21" i="1"/>
  <c r="EP21" i="1"/>
  <c r="EO21" i="1"/>
  <c r="EN21" i="1"/>
  <c r="EM21" i="1"/>
  <c r="EL21" i="1"/>
  <c r="EK21" i="1"/>
  <c r="EJ21" i="1"/>
  <c r="EI21" i="1"/>
  <c r="EH21" i="1"/>
  <c r="EG21" i="1"/>
  <c r="EF21" i="1"/>
  <c r="EE21" i="1"/>
  <c r="ED21" i="1"/>
  <c r="EC21" i="1"/>
  <c r="EB21" i="1"/>
  <c r="EA21" i="1"/>
  <c r="DZ21" i="1"/>
  <c r="DY21" i="1"/>
  <c r="DX21" i="1"/>
  <c r="DW21" i="1"/>
  <c r="DV21" i="1"/>
  <c r="DU21" i="1"/>
  <c r="DT21" i="1"/>
  <c r="DS21" i="1"/>
  <c r="DR21" i="1"/>
  <c r="DQ21" i="1"/>
  <c r="DP21" i="1"/>
  <c r="DO21" i="1"/>
  <c r="DN21" i="1"/>
  <c r="DM21" i="1"/>
  <c r="DL21" i="1"/>
  <c r="DK21" i="1"/>
  <c r="DJ21" i="1"/>
  <c r="DI21" i="1"/>
  <c r="DH21" i="1"/>
  <c r="DG21" i="1"/>
  <c r="DF21" i="1"/>
  <c r="DE21" i="1"/>
  <c r="DD21" i="1"/>
  <c r="DC21" i="1"/>
  <c r="DB21" i="1"/>
  <c r="DA21" i="1"/>
  <c r="CZ21" i="1"/>
  <c r="CY21" i="1"/>
  <c r="CX21" i="1"/>
  <c r="CW21" i="1"/>
  <c r="CV21" i="1"/>
  <c r="CU21" i="1"/>
  <c r="CT21" i="1"/>
  <c r="CS21" i="1"/>
  <c r="CR21" i="1"/>
  <c r="CQ21" i="1"/>
  <c r="CP21" i="1"/>
  <c r="CO21" i="1"/>
  <c r="CN21" i="1"/>
  <c r="CM21" i="1"/>
  <c r="CL21" i="1"/>
  <c r="CK21" i="1"/>
  <c r="CJ21" i="1"/>
  <c r="CI21" i="1"/>
  <c r="CH21" i="1"/>
  <c r="CG21" i="1"/>
  <c r="CF21" i="1"/>
  <c r="CE21" i="1"/>
  <c r="CD21" i="1"/>
  <c r="CC21" i="1"/>
  <c r="CB21" i="1"/>
  <c r="CA21" i="1"/>
  <c r="BZ21" i="1"/>
  <c r="BY21" i="1"/>
  <c r="BX21" i="1"/>
  <c r="BW21" i="1"/>
  <c r="BV21" i="1"/>
  <c r="BU21" i="1"/>
  <c r="BT21" i="1"/>
  <c r="BS21" i="1"/>
  <c r="BR21" i="1"/>
  <c r="BQ21" i="1"/>
  <c r="BP21" i="1"/>
  <c r="BO21" i="1"/>
  <c r="BN21" i="1"/>
  <c r="BM21" i="1"/>
  <c r="BL21" i="1"/>
  <c r="BK21" i="1"/>
  <c r="BJ21" i="1"/>
  <c r="BI21" i="1"/>
  <c r="BH21" i="1"/>
  <c r="BG21" i="1"/>
  <c r="BF21" i="1"/>
  <c r="BE21" i="1"/>
  <c r="BD21" i="1"/>
  <c r="BC21" i="1"/>
  <c r="BB21" i="1"/>
  <c r="BA21" i="1"/>
  <c r="AZ21" i="1"/>
  <c r="AY21" i="1"/>
  <c r="AX21" i="1"/>
  <c r="AW21" i="1"/>
  <c r="AV21" i="1"/>
  <c r="AU21" i="1"/>
  <c r="AT21" i="1"/>
  <c r="AS21" i="1"/>
  <c r="AR21" i="1"/>
  <c r="AQ21" i="1"/>
  <c r="AP21" i="1"/>
  <c r="AO21" i="1"/>
  <c r="AN21" i="1"/>
  <c r="AM21" i="1"/>
  <c r="AL21" i="1"/>
  <c r="AK21" i="1"/>
  <c r="AJ21" i="1"/>
  <c r="AI21" i="1"/>
  <c r="AH21" i="1"/>
  <c r="AG21" i="1"/>
  <c r="AF21" i="1"/>
  <c r="AE21" i="1"/>
  <c r="AD21" i="1"/>
  <c r="AC21" i="1"/>
  <c r="AB21" i="1"/>
  <c r="AA21" i="1"/>
  <c r="Z21" i="1"/>
  <c r="Y21" i="1"/>
  <c r="X21" i="1"/>
  <c r="W21" i="1"/>
  <c r="V21" i="1"/>
  <c r="U21" i="1"/>
  <c r="T21" i="1"/>
  <c r="S21" i="1"/>
  <c r="R21" i="1"/>
  <c r="Q21" i="1"/>
  <c r="P21" i="1"/>
  <c r="O21" i="1"/>
  <c r="N21" i="1"/>
  <c r="M21" i="1"/>
  <c r="L21" i="1"/>
  <c r="K21" i="1"/>
  <c r="J21" i="1"/>
  <c r="I21" i="1"/>
  <c r="H21" i="1"/>
  <c r="G21" i="1"/>
  <c r="F21" i="1"/>
  <c r="E21" i="1"/>
  <c r="D21" i="1"/>
  <c r="C21" i="1"/>
  <c r="GT22" i="1"/>
  <c r="GS22" i="1"/>
  <c r="GR22" i="1"/>
  <c r="GQ22" i="1"/>
  <c r="GP22" i="1"/>
  <c r="GO22" i="1"/>
  <c r="GN22" i="1"/>
  <c r="GM22" i="1"/>
  <c r="GL22" i="1"/>
  <c r="GK22" i="1"/>
  <c r="GJ22" i="1"/>
  <c r="GI22" i="1"/>
  <c r="GH22" i="1"/>
  <c r="GG22" i="1"/>
  <c r="GF22" i="1"/>
  <c r="GE22" i="1"/>
  <c r="GD22" i="1"/>
  <c r="GC22" i="1"/>
  <c r="GB22" i="1"/>
  <c r="GA22" i="1"/>
  <c r="FZ22" i="1"/>
  <c r="FY22" i="1"/>
  <c r="FX22" i="1"/>
  <c r="FW22" i="1"/>
  <c r="FV22" i="1"/>
  <c r="FU22" i="1"/>
  <c r="FT22" i="1"/>
  <c r="FS22" i="1"/>
  <c r="FR22" i="1"/>
  <c r="FQ22" i="1"/>
  <c r="FP22" i="1"/>
  <c r="FO22" i="1"/>
  <c r="FN22" i="1"/>
  <c r="FM22" i="1"/>
  <c r="FL22" i="1"/>
  <c r="FK22" i="1"/>
  <c r="FJ22" i="1"/>
  <c r="FI22" i="1"/>
  <c r="FH22" i="1"/>
  <c r="FG22" i="1"/>
  <c r="FF22" i="1"/>
  <c r="FE22" i="1"/>
  <c r="FD22" i="1"/>
  <c r="FC22" i="1"/>
  <c r="FB22" i="1"/>
  <c r="FA22" i="1"/>
  <c r="EZ22" i="1"/>
  <c r="EY22" i="1"/>
  <c r="EX22" i="1"/>
  <c r="EW22" i="1"/>
  <c r="EV22" i="1"/>
  <c r="EU22" i="1"/>
  <c r="ET22" i="1"/>
  <c r="ES22" i="1"/>
  <c r="ER22" i="1"/>
  <c r="EQ22" i="1"/>
  <c r="EP22" i="1"/>
  <c r="EO22" i="1"/>
  <c r="EN22" i="1"/>
  <c r="EM22" i="1"/>
  <c r="EL22" i="1"/>
  <c r="EK22" i="1"/>
  <c r="EJ22" i="1"/>
  <c r="EI22" i="1"/>
  <c r="EH22" i="1"/>
  <c r="EG22" i="1"/>
  <c r="EF22" i="1"/>
  <c r="EE22" i="1"/>
  <c r="ED22" i="1"/>
  <c r="EC22" i="1"/>
  <c r="EB22" i="1"/>
  <c r="EA22" i="1"/>
  <c r="DZ22" i="1"/>
  <c r="DY22" i="1"/>
  <c r="DX22" i="1"/>
  <c r="DW22" i="1"/>
  <c r="DV22" i="1"/>
  <c r="DU22" i="1"/>
  <c r="DT22" i="1"/>
  <c r="DS22" i="1"/>
  <c r="DR22" i="1"/>
  <c r="DQ22" i="1"/>
  <c r="DP22" i="1"/>
  <c r="DO22" i="1"/>
  <c r="DN22" i="1"/>
  <c r="DM22" i="1"/>
  <c r="DL22" i="1"/>
  <c r="DK22" i="1"/>
  <c r="DJ22" i="1"/>
  <c r="DI22" i="1"/>
  <c r="DH22" i="1"/>
  <c r="DG22" i="1"/>
  <c r="DF22" i="1"/>
  <c r="DE22" i="1"/>
  <c r="DD22" i="1"/>
  <c r="DC22" i="1"/>
  <c r="DB22" i="1"/>
  <c r="DA22" i="1"/>
  <c r="CZ22" i="1"/>
  <c r="CY22" i="1"/>
  <c r="CX22" i="1"/>
  <c r="CW22" i="1"/>
  <c r="CV22" i="1"/>
  <c r="CU22" i="1"/>
  <c r="CT22" i="1"/>
  <c r="CS22" i="1"/>
  <c r="CR22" i="1"/>
  <c r="CQ22" i="1"/>
  <c r="CP22" i="1"/>
  <c r="CO22" i="1"/>
  <c r="CN22" i="1"/>
  <c r="CM22" i="1"/>
  <c r="CL22" i="1"/>
  <c r="CK22" i="1"/>
  <c r="CJ22" i="1"/>
  <c r="CI22" i="1"/>
  <c r="CH22" i="1"/>
  <c r="CG22" i="1"/>
  <c r="CF22" i="1"/>
  <c r="CE22" i="1"/>
  <c r="CD22" i="1"/>
  <c r="CC22" i="1"/>
  <c r="CB22" i="1"/>
  <c r="CA22" i="1"/>
  <c r="BZ22" i="1"/>
  <c r="BY22" i="1"/>
  <c r="BX22" i="1"/>
  <c r="BW22" i="1"/>
  <c r="BV22" i="1"/>
  <c r="BU22" i="1"/>
  <c r="BT22" i="1"/>
  <c r="BS22" i="1"/>
  <c r="BR22" i="1"/>
  <c r="BQ22" i="1"/>
  <c r="BP22" i="1"/>
  <c r="BO22" i="1"/>
  <c r="BN22" i="1"/>
  <c r="BM22" i="1"/>
  <c r="BL22" i="1"/>
  <c r="BK22" i="1"/>
  <c r="BJ22" i="1"/>
  <c r="BI22" i="1"/>
  <c r="BH22" i="1"/>
  <c r="BG22" i="1"/>
  <c r="BF22" i="1"/>
  <c r="BE22" i="1"/>
  <c r="BD22" i="1"/>
  <c r="BC22" i="1"/>
  <c r="BB22" i="1"/>
  <c r="BA22" i="1"/>
  <c r="AZ22" i="1"/>
  <c r="AY22" i="1"/>
  <c r="AX22" i="1"/>
  <c r="AW22" i="1"/>
  <c r="AV22" i="1"/>
  <c r="AU22" i="1"/>
  <c r="AT22" i="1"/>
  <c r="AS22" i="1"/>
  <c r="AR22" i="1"/>
  <c r="AQ22" i="1"/>
  <c r="AP22" i="1"/>
  <c r="AO22" i="1"/>
  <c r="AN22" i="1"/>
  <c r="AM22" i="1"/>
  <c r="AL22" i="1"/>
  <c r="AK22" i="1"/>
  <c r="AJ22" i="1"/>
  <c r="AI22" i="1"/>
  <c r="AH22" i="1"/>
  <c r="AG22" i="1"/>
  <c r="AF22" i="1"/>
  <c r="AE22" i="1"/>
  <c r="AD22" i="1"/>
  <c r="AC22" i="1"/>
  <c r="AB22" i="1"/>
  <c r="AA22" i="1"/>
  <c r="Z22" i="1"/>
  <c r="Y22" i="1"/>
  <c r="X22" i="1"/>
  <c r="W22" i="1"/>
  <c r="V22" i="1"/>
  <c r="U22" i="1"/>
  <c r="T22" i="1"/>
  <c r="S22" i="1"/>
  <c r="R22" i="1"/>
  <c r="Q22" i="1"/>
  <c r="P22" i="1"/>
  <c r="O22" i="1"/>
  <c r="N22" i="1"/>
  <c r="M22" i="1"/>
  <c r="L22" i="1"/>
  <c r="K22" i="1"/>
  <c r="J22" i="1"/>
  <c r="I22" i="1"/>
  <c r="H22" i="1"/>
  <c r="G22" i="1"/>
  <c r="F22" i="1"/>
  <c r="E22" i="1"/>
  <c r="D22" i="1"/>
  <c r="C22" i="1"/>
  <c r="GT33" i="1"/>
  <c r="GT39" i="1" s="1"/>
  <c r="GS33" i="1"/>
  <c r="GS39" i="1" s="1"/>
  <c r="GR33" i="1"/>
  <c r="GR39" i="1" s="1"/>
  <c r="GQ33" i="1"/>
  <c r="GQ39" i="1" s="1"/>
  <c r="GP33" i="1"/>
  <c r="GP39" i="1" s="1"/>
  <c r="GO33" i="1"/>
  <c r="GO39" i="1" s="1"/>
  <c r="GN33" i="1"/>
  <c r="GN39" i="1" s="1"/>
  <c r="GM33" i="1"/>
  <c r="GM39" i="1" s="1"/>
  <c r="GL33" i="1"/>
  <c r="GL39" i="1" s="1"/>
  <c r="GK33" i="1"/>
  <c r="GK39" i="1" s="1"/>
  <c r="GJ33" i="1"/>
  <c r="GJ39" i="1" s="1"/>
  <c r="GI33" i="1"/>
  <c r="GI39" i="1" s="1"/>
  <c r="GH33" i="1"/>
  <c r="GH39" i="1" s="1"/>
  <c r="GG33" i="1"/>
  <c r="GG39" i="1" s="1"/>
  <c r="GF33" i="1"/>
  <c r="GF39" i="1" s="1"/>
  <c r="GE33" i="1"/>
  <c r="GE39" i="1" s="1"/>
  <c r="GD33" i="1"/>
  <c r="GD39" i="1" s="1"/>
  <c r="GC33" i="1"/>
  <c r="GC39" i="1" s="1"/>
  <c r="GB33" i="1"/>
  <c r="GB39" i="1" s="1"/>
  <c r="GA33" i="1"/>
  <c r="GA39" i="1" s="1"/>
  <c r="FZ33" i="1"/>
  <c r="FZ39" i="1" s="1"/>
  <c r="FY33" i="1"/>
  <c r="FY39" i="1" s="1"/>
  <c r="FX33" i="1"/>
  <c r="FX39" i="1" s="1"/>
  <c r="FW33" i="1"/>
  <c r="FW39" i="1" s="1"/>
  <c r="FV33" i="1"/>
  <c r="FV39" i="1" s="1"/>
  <c r="FU33" i="1"/>
  <c r="FU39" i="1" s="1"/>
  <c r="FT33" i="1"/>
  <c r="FT39" i="1" s="1"/>
  <c r="FS33" i="1"/>
  <c r="FS39" i="1" s="1"/>
  <c r="FR33" i="1"/>
  <c r="FR39" i="1" s="1"/>
  <c r="FQ33" i="1"/>
  <c r="FQ39" i="1" s="1"/>
  <c r="FP33" i="1"/>
  <c r="FP39" i="1" s="1"/>
  <c r="FO33" i="1"/>
  <c r="FO39" i="1" s="1"/>
  <c r="FN33" i="1"/>
  <c r="FN39" i="1" s="1"/>
  <c r="FM33" i="1"/>
  <c r="FM39" i="1" s="1"/>
  <c r="FL33" i="1"/>
  <c r="FL39" i="1" s="1"/>
  <c r="FK33" i="1"/>
  <c r="FK39" i="1" s="1"/>
  <c r="FJ33" i="1"/>
  <c r="FJ39" i="1" s="1"/>
  <c r="FI33" i="1"/>
  <c r="FI39" i="1" s="1"/>
  <c r="FH33" i="1"/>
  <c r="FH39" i="1" s="1"/>
  <c r="FG33" i="1"/>
  <c r="FG39" i="1" s="1"/>
  <c r="FF33" i="1"/>
  <c r="FF39" i="1" s="1"/>
  <c r="FE33" i="1"/>
  <c r="FE39" i="1" s="1"/>
  <c r="FD33" i="1"/>
  <c r="FD39" i="1" s="1"/>
  <c r="FC33" i="1"/>
  <c r="FC39" i="1" s="1"/>
  <c r="FB33" i="1"/>
  <c r="FB39" i="1" s="1"/>
  <c r="FA33" i="1"/>
  <c r="FA39" i="1" s="1"/>
  <c r="EZ33" i="1"/>
  <c r="EZ39" i="1" s="1"/>
  <c r="EY33" i="1"/>
  <c r="EY39" i="1" s="1"/>
  <c r="EX33" i="1"/>
  <c r="EX39" i="1" s="1"/>
  <c r="EW33" i="1"/>
  <c r="EW39" i="1" s="1"/>
  <c r="EV33" i="1"/>
  <c r="EV39" i="1" s="1"/>
  <c r="EU33" i="1"/>
  <c r="EU39" i="1" s="1"/>
  <c r="ET33" i="1"/>
  <c r="ET39" i="1" s="1"/>
  <c r="ES33" i="1"/>
  <c r="ES39" i="1" s="1"/>
  <c r="ER33" i="1"/>
  <c r="ER39" i="1" s="1"/>
  <c r="EQ33" i="1"/>
  <c r="EQ39" i="1" s="1"/>
  <c r="EP33" i="1"/>
  <c r="EP39" i="1" s="1"/>
  <c r="EO33" i="1"/>
  <c r="EO39" i="1" s="1"/>
  <c r="EN33" i="1"/>
  <c r="EN39" i="1" s="1"/>
  <c r="EM33" i="1"/>
  <c r="EM39" i="1" s="1"/>
  <c r="EL33" i="1"/>
  <c r="EL39" i="1" s="1"/>
  <c r="EK33" i="1"/>
  <c r="EK39" i="1" s="1"/>
  <c r="EJ33" i="1"/>
  <c r="EJ39" i="1" s="1"/>
  <c r="EI33" i="1"/>
  <c r="EI39" i="1" s="1"/>
  <c r="EH33" i="1"/>
  <c r="EH39" i="1" s="1"/>
  <c r="EG33" i="1"/>
  <c r="EG39" i="1" s="1"/>
  <c r="EF33" i="1"/>
  <c r="EF39" i="1" s="1"/>
  <c r="EE33" i="1"/>
  <c r="EE39" i="1" s="1"/>
  <c r="ED33" i="1"/>
  <c r="ED39" i="1" s="1"/>
  <c r="EC33" i="1"/>
  <c r="EC39" i="1" s="1"/>
  <c r="EB33" i="1"/>
  <c r="EB39" i="1" s="1"/>
  <c r="EA33" i="1"/>
  <c r="EA39" i="1" s="1"/>
  <c r="DZ33" i="1"/>
  <c r="DZ39" i="1" s="1"/>
  <c r="DY33" i="1"/>
  <c r="DY39" i="1" s="1"/>
  <c r="DX33" i="1"/>
  <c r="DX39" i="1" s="1"/>
  <c r="DW33" i="1"/>
  <c r="DW39" i="1" s="1"/>
  <c r="DV33" i="1"/>
  <c r="DV39" i="1" s="1"/>
  <c r="DU33" i="1"/>
  <c r="DU39" i="1" s="1"/>
  <c r="DT33" i="1"/>
  <c r="DT39" i="1" s="1"/>
  <c r="DS33" i="1"/>
  <c r="DS39" i="1" s="1"/>
  <c r="DR33" i="1"/>
  <c r="DR39" i="1" s="1"/>
  <c r="DQ33" i="1"/>
  <c r="DQ39" i="1" s="1"/>
  <c r="DP33" i="1"/>
  <c r="DP39" i="1" s="1"/>
  <c r="DO33" i="1"/>
  <c r="DO39" i="1" s="1"/>
  <c r="DN33" i="1"/>
  <c r="DN39" i="1" s="1"/>
  <c r="DM33" i="1"/>
  <c r="DM39" i="1" s="1"/>
  <c r="DL33" i="1"/>
  <c r="DL39" i="1" s="1"/>
  <c r="DK33" i="1"/>
  <c r="DK39" i="1" s="1"/>
  <c r="DJ33" i="1"/>
  <c r="DJ39" i="1" s="1"/>
  <c r="DI33" i="1"/>
  <c r="DI39" i="1" s="1"/>
  <c r="DH33" i="1"/>
  <c r="DH39" i="1" s="1"/>
  <c r="DG33" i="1"/>
  <c r="DG39" i="1" s="1"/>
  <c r="DF33" i="1"/>
  <c r="DF39" i="1" s="1"/>
  <c r="DE33" i="1"/>
  <c r="DE39" i="1" s="1"/>
  <c r="DD33" i="1"/>
  <c r="DD39" i="1" s="1"/>
  <c r="DC33" i="1"/>
  <c r="DC39" i="1" s="1"/>
  <c r="DB33" i="1"/>
  <c r="DB39" i="1" s="1"/>
  <c r="DA33" i="1"/>
  <c r="DA39" i="1" s="1"/>
  <c r="CZ33" i="1"/>
  <c r="CZ39" i="1" s="1"/>
  <c r="CY33" i="1"/>
  <c r="CY39" i="1" s="1"/>
  <c r="CX33" i="1"/>
  <c r="CX39" i="1" s="1"/>
  <c r="CW33" i="1"/>
  <c r="CW39" i="1" s="1"/>
  <c r="CV33" i="1"/>
  <c r="CV39" i="1" s="1"/>
  <c r="CU33" i="1"/>
  <c r="CU39" i="1" s="1"/>
  <c r="CT33" i="1"/>
  <c r="CT39" i="1" s="1"/>
  <c r="CS33" i="1"/>
  <c r="CS39" i="1" s="1"/>
  <c r="CR33" i="1"/>
  <c r="CR39" i="1" s="1"/>
  <c r="CQ33" i="1"/>
  <c r="CQ39" i="1" s="1"/>
  <c r="CP33" i="1"/>
  <c r="CP39" i="1" s="1"/>
  <c r="CO33" i="1"/>
  <c r="CO39" i="1" s="1"/>
  <c r="CN33" i="1"/>
  <c r="CN39" i="1" s="1"/>
  <c r="CM33" i="1"/>
  <c r="CM39" i="1" s="1"/>
  <c r="CL33" i="1"/>
  <c r="CL39" i="1" s="1"/>
  <c r="CK33" i="1"/>
  <c r="CK39" i="1" s="1"/>
  <c r="CJ33" i="1"/>
  <c r="CJ39" i="1" s="1"/>
  <c r="CI33" i="1"/>
  <c r="CI39" i="1" s="1"/>
  <c r="CH33" i="1"/>
  <c r="CH39" i="1" s="1"/>
  <c r="CG33" i="1"/>
  <c r="CG39" i="1" s="1"/>
  <c r="CF33" i="1"/>
  <c r="CF39" i="1" s="1"/>
  <c r="CE33" i="1"/>
  <c r="CE39" i="1" s="1"/>
  <c r="CD33" i="1"/>
  <c r="CD39" i="1" s="1"/>
  <c r="CC33" i="1"/>
  <c r="CC39" i="1" s="1"/>
  <c r="CB33" i="1"/>
  <c r="CB39" i="1" s="1"/>
  <c r="CA33" i="1"/>
  <c r="CA39" i="1" s="1"/>
  <c r="BZ33" i="1"/>
  <c r="BZ39" i="1" s="1"/>
  <c r="BY33" i="1"/>
  <c r="BY39" i="1" s="1"/>
  <c r="BX33" i="1"/>
  <c r="BX39" i="1" s="1"/>
  <c r="BW33" i="1"/>
  <c r="BW39" i="1" s="1"/>
  <c r="BV33" i="1"/>
  <c r="BV39" i="1" s="1"/>
  <c r="BU33" i="1"/>
  <c r="BU39" i="1" s="1"/>
  <c r="BT33" i="1"/>
  <c r="BT39" i="1" s="1"/>
  <c r="BS33" i="1"/>
  <c r="BS39" i="1" s="1"/>
  <c r="BR33" i="1"/>
  <c r="BR39" i="1" s="1"/>
  <c r="BQ33" i="1"/>
  <c r="BQ39" i="1" s="1"/>
  <c r="BP33" i="1"/>
  <c r="BP39" i="1" s="1"/>
  <c r="BO33" i="1"/>
  <c r="BO39" i="1" s="1"/>
  <c r="BN33" i="1"/>
  <c r="BN39" i="1" s="1"/>
  <c r="BM33" i="1"/>
  <c r="BM39" i="1" s="1"/>
  <c r="BL33" i="1"/>
  <c r="BL39" i="1" s="1"/>
  <c r="BK33" i="1"/>
  <c r="BK39" i="1" s="1"/>
  <c r="BJ33" i="1"/>
  <c r="BJ39" i="1" s="1"/>
  <c r="BI33" i="1"/>
  <c r="BI39" i="1" s="1"/>
  <c r="BH33" i="1"/>
  <c r="BH39" i="1" s="1"/>
  <c r="BG33" i="1"/>
  <c r="BG39" i="1" s="1"/>
  <c r="BF33" i="1"/>
  <c r="BF39" i="1" s="1"/>
  <c r="BE33" i="1"/>
  <c r="BE39" i="1" s="1"/>
  <c r="BD33" i="1"/>
  <c r="BD39" i="1" s="1"/>
  <c r="BC33" i="1"/>
  <c r="BC39" i="1" s="1"/>
  <c r="BB33" i="1"/>
  <c r="BB39" i="1" s="1"/>
  <c r="BA33" i="1"/>
  <c r="BA39" i="1" s="1"/>
  <c r="AZ33" i="1"/>
  <c r="AZ39" i="1" s="1"/>
  <c r="AY33" i="1"/>
  <c r="AY39" i="1" s="1"/>
  <c r="AX33" i="1"/>
  <c r="AX39" i="1" s="1"/>
  <c r="AW33" i="1"/>
  <c r="AW39" i="1" s="1"/>
  <c r="AV33" i="1"/>
  <c r="AV39" i="1" s="1"/>
  <c r="AU33" i="1"/>
  <c r="AU39" i="1" s="1"/>
  <c r="AT33" i="1"/>
  <c r="AT39" i="1" s="1"/>
  <c r="AS33" i="1"/>
  <c r="AS39" i="1" s="1"/>
  <c r="AR33" i="1"/>
  <c r="AR39" i="1" s="1"/>
  <c r="AQ33" i="1"/>
  <c r="AQ39" i="1" s="1"/>
  <c r="AP33" i="1"/>
  <c r="AP39" i="1" s="1"/>
  <c r="AO33" i="1"/>
  <c r="AO39" i="1" s="1"/>
  <c r="AN33" i="1"/>
  <c r="AN39" i="1" s="1"/>
  <c r="AM33" i="1"/>
  <c r="AM39" i="1" s="1"/>
  <c r="AL33" i="1"/>
  <c r="AL39" i="1" s="1"/>
  <c r="AK33" i="1"/>
  <c r="AK39" i="1" s="1"/>
  <c r="AJ33" i="1"/>
  <c r="AJ39" i="1" s="1"/>
  <c r="AI33" i="1"/>
  <c r="AI39" i="1" s="1"/>
  <c r="AH33" i="1"/>
  <c r="AH39" i="1" s="1"/>
  <c r="AG33" i="1"/>
  <c r="AG39" i="1" s="1"/>
  <c r="AF33" i="1"/>
  <c r="AF39" i="1" s="1"/>
  <c r="AE33" i="1"/>
  <c r="AE39" i="1" s="1"/>
  <c r="AD33" i="1"/>
  <c r="AD39" i="1" s="1"/>
  <c r="AC33" i="1"/>
  <c r="AC39" i="1" s="1"/>
  <c r="AB33" i="1"/>
  <c r="AB39" i="1" s="1"/>
  <c r="AA33" i="1"/>
  <c r="AA39" i="1" s="1"/>
  <c r="Z33" i="1"/>
  <c r="Z39" i="1" s="1"/>
  <c r="Y33" i="1"/>
  <c r="Y39" i="1" s="1"/>
  <c r="X33" i="1"/>
  <c r="X39" i="1" s="1"/>
  <c r="W33" i="1"/>
  <c r="W39" i="1" s="1"/>
  <c r="V33" i="1"/>
  <c r="V39" i="1" s="1"/>
  <c r="U33" i="1"/>
  <c r="U39" i="1" s="1"/>
  <c r="T33" i="1"/>
  <c r="T39" i="1" s="1"/>
  <c r="S33" i="1"/>
  <c r="S39" i="1" s="1"/>
  <c r="R33" i="1"/>
  <c r="R39" i="1" s="1"/>
  <c r="Q33" i="1"/>
  <c r="Q39" i="1" s="1"/>
  <c r="P33" i="1"/>
  <c r="P39" i="1" s="1"/>
  <c r="O33" i="1"/>
  <c r="O39" i="1" s="1"/>
  <c r="N33" i="1"/>
  <c r="N39" i="1" s="1"/>
  <c r="M33" i="1"/>
  <c r="M39" i="1" s="1"/>
  <c r="L33" i="1"/>
  <c r="L39" i="1" s="1"/>
  <c r="K33" i="1"/>
  <c r="K39" i="1" s="1"/>
  <c r="J33" i="1"/>
  <c r="J39" i="1" s="1"/>
  <c r="I33" i="1"/>
  <c r="I39" i="1" s="1"/>
  <c r="H33" i="1"/>
  <c r="H39" i="1" s="1"/>
  <c r="G33" i="1"/>
  <c r="G39" i="1" s="1"/>
  <c r="F33" i="1"/>
  <c r="F39" i="1" s="1"/>
  <c r="E33" i="1"/>
  <c r="E39" i="1" s="1"/>
  <c r="D33" i="1"/>
  <c r="D39" i="1" s="1"/>
  <c r="C33" i="1"/>
  <c r="C39" i="1" s="1"/>
  <c r="GT34" i="1"/>
  <c r="GT40" i="1" s="1"/>
  <c r="GS34" i="1"/>
  <c r="GS40" i="1" s="1"/>
  <c r="GR34" i="1"/>
  <c r="GR40" i="1" s="1"/>
  <c r="GQ34" i="1"/>
  <c r="GQ40" i="1" s="1"/>
  <c r="GP34" i="1"/>
  <c r="GP40" i="1" s="1"/>
  <c r="GO34" i="1"/>
  <c r="GO40" i="1" s="1"/>
  <c r="GN34" i="1"/>
  <c r="GN40" i="1" s="1"/>
  <c r="GM34" i="1"/>
  <c r="GM40" i="1" s="1"/>
  <c r="GL34" i="1"/>
  <c r="GL40" i="1" s="1"/>
  <c r="GK34" i="1"/>
  <c r="GK40" i="1" s="1"/>
  <c r="GJ34" i="1"/>
  <c r="GJ40" i="1" s="1"/>
  <c r="GI34" i="1"/>
  <c r="GI40" i="1" s="1"/>
  <c r="GH34" i="1"/>
  <c r="GH40" i="1" s="1"/>
  <c r="GG34" i="1"/>
  <c r="GG40" i="1" s="1"/>
  <c r="GF34" i="1"/>
  <c r="GF40" i="1" s="1"/>
  <c r="GE34" i="1"/>
  <c r="GE40" i="1" s="1"/>
  <c r="GD34" i="1"/>
  <c r="GD40" i="1" s="1"/>
  <c r="GC34" i="1"/>
  <c r="GC40" i="1" s="1"/>
  <c r="GB34" i="1"/>
  <c r="GB40" i="1" s="1"/>
  <c r="GA34" i="1"/>
  <c r="GA40" i="1" s="1"/>
  <c r="FZ34" i="1"/>
  <c r="FZ40" i="1" s="1"/>
  <c r="FY34" i="1"/>
  <c r="FY40" i="1" s="1"/>
  <c r="FX34" i="1"/>
  <c r="FX40" i="1" s="1"/>
  <c r="FW34" i="1"/>
  <c r="FW40" i="1" s="1"/>
  <c r="FV34" i="1"/>
  <c r="FV40" i="1" s="1"/>
  <c r="FU34" i="1"/>
  <c r="FU40" i="1" s="1"/>
  <c r="FT34" i="1"/>
  <c r="FT40" i="1" s="1"/>
  <c r="FS34" i="1"/>
  <c r="FS40" i="1" s="1"/>
  <c r="FR34" i="1"/>
  <c r="FR40" i="1" s="1"/>
  <c r="FQ34" i="1"/>
  <c r="FQ40" i="1" s="1"/>
  <c r="FP34" i="1"/>
  <c r="FP40" i="1" s="1"/>
  <c r="FO34" i="1"/>
  <c r="FO40" i="1" s="1"/>
  <c r="FN34" i="1"/>
  <c r="FN40" i="1" s="1"/>
  <c r="FM34" i="1"/>
  <c r="FM40" i="1" s="1"/>
  <c r="FL34" i="1"/>
  <c r="FL40" i="1" s="1"/>
  <c r="FK34" i="1"/>
  <c r="FK40" i="1" s="1"/>
  <c r="FJ34" i="1"/>
  <c r="FJ40" i="1" s="1"/>
  <c r="FI34" i="1"/>
  <c r="FI40" i="1" s="1"/>
  <c r="FH34" i="1"/>
  <c r="FH40" i="1" s="1"/>
  <c r="FG34" i="1"/>
  <c r="FG40" i="1" s="1"/>
  <c r="FF34" i="1"/>
  <c r="FF40" i="1" s="1"/>
  <c r="FE34" i="1"/>
  <c r="FE40" i="1" s="1"/>
  <c r="FD34" i="1"/>
  <c r="FD40" i="1" s="1"/>
  <c r="FC34" i="1"/>
  <c r="FC40" i="1" s="1"/>
  <c r="FB34" i="1"/>
  <c r="FB40" i="1" s="1"/>
  <c r="FA34" i="1"/>
  <c r="FA40" i="1" s="1"/>
  <c r="EZ34" i="1"/>
  <c r="EZ40" i="1" s="1"/>
  <c r="EY34" i="1"/>
  <c r="EY40" i="1" s="1"/>
  <c r="EX34" i="1"/>
  <c r="EX40" i="1" s="1"/>
  <c r="EW34" i="1"/>
  <c r="EW40" i="1" s="1"/>
  <c r="EV34" i="1"/>
  <c r="EV40" i="1" s="1"/>
  <c r="EU34" i="1"/>
  <c r="EU40" i="1" s="1"/>
  <c r="ET34" i="1"/>
  <c r="ET40" i="1" s="1"/>
  <c r="ES34" i="1"/>
  <c r="ES40" i="1" s="1"/>
  <c r="ER34" i="1"/>
  <c r="ER40" i="1" s="1"/>
  <c r="EQ34" i="1"/>
  <c r="EQ40" i="1" s="1"/>
  <c r="EP34" i="1"/>
  <c r="EP40" i="1" s="1"/>
  <c r="EO34" i="1"/>
  <c r="EO40" i="1" s="1"/>
  <c r="EN34" i="1"/>
  <c r="EN40" i="1" s="1"/>
  <c r="EM34" i="1"/>
  <c r="EM40" i="1" s="1"/>
  <c r="EL34" i="1"/>
  <c r="EL40" i="1" s="1"/>
  <c r="EK34" i="1"/>
  <c r="EK40" i="1" s="1"/>
  <c r="EJ34" i="1"/>
  <c r="EJ40" i="1" s="1"/>
  <c r="EI34" i="1"/>
  <c r="EI40" i="1" s="1"/>
  <c r="EH34" i="1"/>
  <c r="EH40" i="1" s="1"/>
  <c r="EG34" i="1"/>
  <c r="EG40" i="1" s="1"/>
  <c r="EF34" i="1"/>
  <c r="EF40" i="1" s="1"/>
  <c r="EE34" i="1"/>
  <c r="EE40" i="1" s="1"/>
  <c r="ED34" i="1"/>
  <c r="ED40" i="1" s="1"/>
  <c r="EC34" i="1"/>
  <c r="EC40" i="1" s="1"/>
  <c r="EB34" i="1"/>
  <c r="EB40" i="1" s="1"/>
  <c r="EA34" i="1"/>
  <c r="EA40" i="1" s="1"/>
  <c r="DZ34" i="1"/>
  <c r="DZ40" i="1" s="1"/>
  <c r="DY34" i="1"/>
  <c r="DY40" i="1" s="1"/>
  <c r="DX34" i="1"/>
  <c r="DX40" i="1" s="1"/>
  <c r="DW34" i="1"/>
  <c r="DW40" i="1" s="1"/>
  <c r="DV34" i="1"/>
  <c r="DV40" i="1" s="1"/>
  <c r="DU34" i="1"/>
  <c r="DU40" i="1" s="1"/>
  <c r="DT34" i="1"/>
  <c r="DT40" i="1" s="1"/>
  <c r="DS34" i="1"/>
  <c r="DS40" i="1" s="1"/>
  <c r="DR34" i="1"/>
  <c r="DR40" i="1" s="1"/>
  <c r="DQ34" i="1"/>
  <c r="DQ40" i="1" s="1"/>
  <c r="DP34" i="1"/>
  <c r="DP40" i="1" s="1"/>
  <c r="DO34" i="1"/>
  <c r="DO40" i="1" s="1"/>
  <c r="DN34" i="1"/>
  <c r="DN40" i="1" s="1"/>
  <c r="DM34" i="1"/>
  <c r="DM40" i="1" s="1"/>
  <c r="DL34" i="1"/>
  <c r="DL40" i="1" s="1"/>
  <c r="DK34" i="1"/>
  <c r="DK40" i="1" s="1"/>
  <c r="DJ34" i="1"/>
  <c r="DJ40" i="1" s="1"/>
  <c r="DI34" i="1"/>
  <c r="DI40" i="1" s="1"/>
  <c r="DH34" i="1"/>
  <c r="DH40" i="1" s="1"/>
  <c r="DG34" i="1"/>
  <c r="DG40" i="1" s="1"/>
  <c r="DF34" i="1"/>
  <c r="DF40" i="1" s="1"/>
  <c r="DE34" i="1"/>
  <c r="DE40" i="1" s="1"/>
  <c r="DD34" i="1"/>
  <c r="DD40" i="1" s="1"/>
  <c r="DC34" i="1"/>
  <c r="DC40" i="1" s="1"/>
  <c r="DB34" i="1"/>
  <c r="DB40" i="1" s="1"/>
  <c r="DA34" i="1"/>
  <c r="DA40" i="1" s="1"/>
  <c r="CZ34" i="1"/>
  <c r="CZ40" i="1" s="1"/>
  <c r="CY34" i="1"/>
  <c r="CY40" i="1" s="1"/>
  <c r="CX34" i="1"/>
  <c r="CX40" i="1" s="1"/>
  <c r="CW34" i="1"/>
  <c r="CW40" i="1" s="1"/>
  <c r="CV34" i="1"/>
  <c r="CV40" i="1" s="1"/>
  <c r="CU34" i="1"/>
  <c r="CU40" i="1" s="1"/>
  <c r="CT34" i="1"/>
  <c r="CT40" i="1" s="1"/>
  <c r="CS34" i="1"/>
  <c r="CS40" i="1" s="1"/>
  <c r="CR34" i="1"/>
  <c r="CR40" i="1" s="1"/>
  <c r="CQ34" i="1"/>
  <c r="CQ40" i="1" s="1"/>
  <c r="CP34" i="1"/>
  <c r="CP40" i="1" s="1"/>
  <c r="CO34" i="1"/>
  <c r="CO40" i="1" s="1"/>
  <c r="CN34" i="1"/>
  <c r="CN40" i="1" s="1"/>
  <c r="CM34" i="1"/>
  <c r="CM40" i="1" s="1"/>
  <c r="CL34" i="1"/>
  <c r="CL40" i="1" s="1"/>
  <c r="CK34" i="1"/>
  <c r="CK40" i="1" s="1"/>
  <c r="CJ34" i="1"/>
  <c r="CJ40" i="1" s="1"/>
  <c r="CI34" i="1"/>
  <c r="CI40" i="1" s="1"/>
  <c r="CH34" i="1"/>
  <c r="CH40" i="1" s="1"/>
  <c r="CG34" i="1"/>
  <c r="CG40" i="1" s="1"/>
  <c r="CF34" i="1"/>
  <c r="CF40" i="1" s="1"/>
  <c r="CE34" i="1"/>
  <c r="CE40" i="1" s="1"/>
  <c r="CD34" i="1"/>
  <c r="CD40" i="1" s="1"/>
  <c r="CC34" i="1"/>
  <c r="CC40" i="1" s="1"/>
  <c r="CB34" i="1"/>
  <c r="CB40" i="1" s="1"/>
  <c r="CA34" i="1"/>
  <c r="CA40" i="1" s="1"/>
  <c r="BZ34" i="1"/>
  <c r="BZ40" i="1" s="1"/>
  <c r="BY34" i="1"/>
  <c r="BY40" i="1" s="1"/>
  <c r="BX34" i="1"/>
  <c r="BX40" i="1" s="1"/>
  <c r="BW34" i="1"/>
  <c r="BW40" i="1" s="1"/>
  <c r="BV34" i="1"/>
  <c r="BV40" i="1" s="1"/>
  <c r="BU34" i="1"/>
  <c r="BU40" i="1" s="1"/>
  <c r="BT34" i="1"/>
  <c r="BT40" i="1" s="1"/>
  <c r="BS34" i="1"/>
  <c r="BS40" i="1" s="1"/>
  <c r="BR34" i="1"/>
  <c r="BR40" i="1" s="1"/>
  <c r="BQ34" i="1"/>
  <c r="BQ40" i="1" s="1"/>
  <c r="BP34" i="1"/>
  <c r="BP40" i="1" s="1"/>
  <c r="BO34" i="1"/>
  <c r="BO40" i="1" s="1"/>
  <c r="BN34" i="1"/>
  <c r="BN40" i="1" s="1"/>
  <c r="BM34" i="1"/>
  <c r="BM40" i="1" s="1"/>
  <c r="BL34" i="1"/>
  <c r="BL40" i="1" s="1"/>
  <c r="BK34" i="1"/>
  <c r="BK40" i="1" s="1"/>
  <c r="BJ34" i="1"/>
  <c r="BJ40" i="1" s="1"/>
  <c r="BI34" i="1"/>
  <c r="BI40" i="1" s="1"/>
  <c r="BH34" i="1"/>
  <c r="BH40" i="1" s="1"/>
  <c r="BG34" i="1"/>
  <c r="BG40" i="1" s="1"/>
  <c r="BF34" i="1"/>
  <c r="BF40" i="1" s="1"/>
  <c r="BE34" i="1"/>
  <c r="BE40" i="1" s="1"/>
  <c r="BD34" i="1"/>
  <c r="BD40" i="1" s="1"/>
  <c r="BC34" i="1"/>
  <c r="BC40" i="1" s="1"/>
  <c r="BB34" i="1"/>
  <c r="BB40" i="1" s="1"/>
  <c r="BA34" i="1"/>
  <c r="BA40" i="1" s="1"/>
  <c r="AZ34" i="1"/>
  <c r="AZ40" i="1" s="1"/>
  <c r="AY34" i="1"/>
  <c r="AY40" i="1" s="1"/>
  <c r="AX34" i="1"/>
  <c r="AX40" i="1" s="1"/>
  <c r="AW34" i="1"/>
  <c r="AW40" i="1" s="1"/>
  <c r="AV34" i="1"/>
  <c r="AV40" i="1" s="1"/>
  <c r="AU34" i="1"/>
  <c r="AU40" i="1" s="1"/>
  <c r="AT34" i="1"/>
  <c r="AT40" i="1" s="1"/>
  <c r="AS34" i="1"/>
  <c r="AS40" i="1" s="1"/>
  <c r="AR34" i="1"/>
  <c r="AR40" i="1" s="1"/>
  <c r="AQ34" i="1"/>
  <c r="AQ40" i="1" s="1"/>
  <c r="AP34" i="1"/>
  <c r="AP40" i="1" s="1"/>
  <c r="AO34" i="1"/>
  <c r="AO40" i="1" s="1"/>
  <c r="AN34" i="1"/>
  <c r="AN40" i="1" s="1"/>
  <c r="AM34" i="1"/>
  <c r="AM40" i="1" s="1"/>
  <c r="AL34" i="1"/>
  <c r="AL40" i="1" s="1"/>
  <c r="AK34" i="1"/>
  <c r="AK40" i="1" s="1"/>
  <c r="AJ34" i="1"/>
  <c r="AJ40" i="1" s="1"/>
  <c r="AI34" i="1"/>
  <c r="AI40" i="1" s="1"/>
  <c r="AH34" i="1"/>
  <c r="AH40" i="1" s="1"/>
  <c r="AG34" i="1"/>
  <c r="AG40" i="1" s="1"/>
  <c r="AF34" i="1"/>
  <c r="AF40" i="1" s="1"/>
  <c r="AE34" i="1"/>
  <c r="AE40" i="1" s="1"/>
  <c r="AD34" i="1"/>
  <c r="AD40" i="1" s="1"/>
  <c r="AC34" i="1"/>
  <c r="AC40" i="1" s="1"/>
  <c r="AB34" i="1"/>
  <c r="AB40" i="1" s="1"/>
  <c r="AA34" i="1"/>
  <c r="AA40" i="1" s="1"/>
  <c r="Z34" i="1"/>
  <c r="Z40" i="1" s="1"/>
  <c r="Y34" i="1"/>
  <c r="Y40" i="1" s="1"/>
  <c r="X34" i="1"/>
  <c r="X40" i="1" s="1"/>
  <c r="W34" i="1"/>
  <c r="W40" i="1" s="1"/>
  <c r="V34" i="1"/>
  <c r="V40" i="1" s="1"/>
  <c r="U34" i="1"/>
  <c r="U40" i="1" s="1"/>
  <c r="T34" i="1"/>
  <c r="T40" i="1" s="1"/>
  <c r="S34" i="1"/>
  <c r="S40" i="1" s="1"/>
  <c r="R34" i="1"/>
  <c r="R40" i="1" s="1"/>
  <c r="Q34" i="1"/>
  <c r="Q40" i="1" s="1"/>
  <c r="P34" i="1"/>
  <c r="P40" i="1" s="1"/>
  <c r="O34" i="1"/>
  <c r="O40" i="1" s="1"/>
  <c r="N34" i="1"/>
  <c r="N40" i="1" s="1"/>
  <c r="M34" i="1"/>
  <c r="M40" i="1" s="1"/>
  <c r="L34" i="1"/>
  <c r="L40" i="1" s="1"/>
  <c r="K34" i="1"/>
  <c r="K40" i="1" s="1"/>
  <c r="J34" i="1"/>
  <c r="J40" i="1" s="1"/>
  <c r="I34" i="1"/>
  <c r="I40" i="1" s="1"/>
  <c r="H34" i="1"/>
  <c r="H40" i="1" s="1"/>
  <c r="G34" i="1"/>
  <c r="G40" i="1" s="1"/>
  <c r="F34" i="1"/>
  <c r="F40" i="1" s="1"/>
  <c r="E34" i="1"/>
  <c r="E40" i="1" s="1"/>
  <c r="D34" i="1"/>
  <c r="D40" i="1" s="1"/>
  <c r="C34" i="1"/>
  <c r="C40" i="1" s="1"/>
  <c r="GT35" i="1"/>
  <c r="GT41" i="1" s="1"/>
  <c r="GS35" i="1"/>
  <c r="GS41" i="1" s="1"/>
  <c r="GR35" i="1"/>
  <c r="GR41" i="1" s="1"/>
  <c r="GQ35" i="1"/>
  <c r="GQ41" i="1" s="1"/>
  <c r="GP35" i="1"/>
  <c r="GP41" i="1" s="1"/>
  <c r="GO35" i="1"/>
  <c r="GO41" i="1" s="1"/>
  <c r="GN35" i="1"/>
  <c r="GN41" i="1" s="1"/>
  <c r="GM35" i="1"/>
  <c r="GM41" i="1" s="1"/>
  <c r="GL35" i="1"/>
  <c r="GL41" i="1" s="1"/>
  <c r="GK35" i="1"/>
  <c r="GK41" i="1" s="1"/>
  <c r="GJ35" i="1"/>
  <c r="GJ41" i="1" s="1"/>
  <c r="GI35" i="1"/>
  <c r="GI41" i="1" s="1"/>
  <c r="GH35" i="1"/>
  <c r="GH41" i="1" s="1"/>
  <c r="GG35" i="1"/>
  <c r="GG41" i="1" s="1"/>
  <c r="GF35" i="1"/>
  <c r="GF41" i="1" s="1"/>
  <c r="GE35" i="1"/>
  <c r="GE41" i="1" s="1"/>
  <c r="GD35" i="1"/>
  <c r="GD41" i="1" s="1"/>
  <c r="GC35" i="1"/>
  <c r="GC41" i="1" s="1"/>
  <c r="GB35" i="1"/>
  <c r="GB41" i="1" s="1"/>
  <c r="GA35" i="1"/>
  <c r="GA41" i="1" s="1"/>
  <c r="FZ35" i="1"/>
  <c r="FZ41" i="1" s="1"/>
  <c r="FY35" i="1"/>
  <c r="FY41" i="1" s="1"/>
  <c r="FX35" i="1"/>
  <c r="FX41" i="1" s="1"/>
  <c r="FW35" i="1"/>
  <c r="FW41" i="1" s="1"/>
  <c r="FV35" i="1"/>
  <c r="FV41" i="1" s="1"/>
  <c r="FU35" i="1"/>
  <c r="FU41" i="1" s="1"/>
  <c r="FT35" i="1"/>
  <c r="FT41" i="1" s="1"/>
  <c r="FS35" i="1"/>
  <c r="FS41" i="1" s="1"/>
  <c r="FR35" i="1"/>
  <c r="FR41" i="1" s="1"/>
  <c r="FQ35" i="1"/>
  <c r="FQ41" i="1" s="1"/>
  <c r="FP35" i="1"/>
  <c r="FP41" i="1" s="1"/>
  <c r="FO35" i="1"/>
  <c r="FO41" i="1" s="1"/>
  <c r="FN35" i="1"/>
  <c r="FN41" i="1" s="1"/>
  <c r="FM35" i="1"/>
  <c r="FM41" i="1" s="1"/>
  <c r="FL35" i="1"/>
  <c r="FL41" i="1" s="1"/>
  <c r="FK35" i="1"/>
  <c r="FK41" i="1" s="1"/>
  <c r="FJ35" i="1"/>
  <c r="FJ41" i="1" s="1"/>
  <c r="FI35" i="1"/>
  <c r="FI41" i="1" s="1"/>
  <c r="FH35" i="1"/>
  <c r="FH41" i="1" s="1"/>
  <c r="FG35" i="1"/>
  <c r="FG41" i="1" s="1"/>
  <c r="FF35" i="1"/>
  <c r="FF41" i="1" s="1"/>
  <c r="FE35" i="1"/>
  <c r="FE41" i="1" s="1"/>
  <c r="FD35" i="1"/>
  <c r="FD41" i="1" s="1"/>
  <c r="FC35" i="1"/>
  <c r="FC41" i="1" s="1"/>
  <c r="FB35" i="1"/>
  <c r="FB41" i="1" s="1"/>
  <c r="FA35" i="1"/>
  <c r="FA41" i="1" s="1"/>
  <c r="EZ35" i="1"/>
  <c r="EZ41" i="1" s="1"/>
  <c r="EY35" i="1"/>
  <c r="EY41" i="1" s="1"/>
  <c r="EX35" i="1"/>
  <c r="EX41" i="1" s="1"/>
  <c r="EW35" i="1"/>
  <c r="EW41" i="1" s="1"/>
  <c r="EV35" i="1"/>
  <c r="EV41" i="1" s="1"/>
  <c r="EU35" i="1"/>
  <c r="EU41" i="1" s="1"/>
  <c r="ET35" i="1"/>
  <c r="ET41" i="1" s="1"/>
  <c r="ES35" i="1"/>
  <c r="ES41" i="1" s="1"/>
  <c r="ER35" i="1"/>
  <c r="ER41" i="1" s="1"/>
  <c r="EQ35" i="1"/>
  <c r="EQ41" i="1" s="1"/>
  <c r="EP35" i="1"/>
  <c r="EP41" i="1" s="1"/>
  <c r="EO35" i="1"/>
  <c r="EO41" i="1" s="1"/>
  <c r="EN35" i="1"/>
  <c r="EN41" i="1" s="1"/>
  <c r="EM35" i="1"/>
  <c r="EM41" i="1" s="1"/>
  <c r="EL35" i="1"/>
  <c r="EL41" i="1" s="1"/>
  <c r="EK35" i="1"/>
  <c r="EK41" i="1" s="1"/>
  <c r="EJ35" i="1"/>
  <c r="EJ41" i="1" s="1"/>
  <c r="EI35" i="1"/>
  <c r="EI41" i="1" s="1"/>
  <c r="EH35" i="1"/>
  <c r="EH41" i="1" s="1"/>
  <c r="EG35" i="1"/>
  <c r="EG41" i="1" s="1"/>
  <c r="EF35" i="1"/>
  <c r="EF41" i="1" s="1"/>
  <c r="EE35" i="1"/>
  <c r="EE41" i="1" s="1"/>
  <c r="ED35" i="1"/>
  <c r="ED41" i="1" s="1"/>
  <c r="EC35" i="1"/>
  <c r="EC41" i="1" s="1"/>
  <c r="EB35" i="1"/>
  <c r="EB41" i="1" s="1"/>
  <c r="EA35" i="1"/>
  <c r="EA41" i="1" s="1"/>
  <c r="DZ35" i="1"/>
  <c r="DZ41" i="1" s="1"/>
  <c r="DY35" i="1"/>
  <c r="DY41" i="1" s="1"/>
  <c r="DX35" i="1"/>
  <c r="DX41" i="1" s="1"/>
  <c r="DW35" i="1"/>
  <c r="DW41" i="1" s="1"/>
  <c r="DV35" i="1"/>
  <c r="DV41" i="1" s="1"/>
  <c r="DU35" i="1"/>
  <c r="DU41" i="1" s="1"/>
  <c r="DT35" i="1"/>
  <c r="DT41" i="1" s="1"/>
  <c r="DS35" i="1"/>
  <c r="DS41" i="1" s="1"/>
  <c r="DR35" i="1"/>
  <c r="DR41" i="1" s="1"/>
  <c r="DQ35" i="1"/>
  <c r="DQ41" i="1" s="1"/>
  <c r="DP35" i="1"/>
  <c r="DP41" i="1" s="1"/>
  <c r="DO35" i="1"/>
  <c r="DO41" i="1" s="1"/>
  <c r="DN35" i="1"/>
  <c r="DN41" i="1" s="1"/>
  <c r="DM35" i="1"/>
  <c r="DM41" i="1" s="1"/>
  <c r="DL35" i="1"/>
  <c r="DL41" i="1" s="1"/>
  <c r="DK35" i="1"/>
  <c r="DK41" i="1" s="1"/>
  <c r="DJ35" i="1"/>
  <c r="DJ41" i="1" s="1"/>
  <c r="DI35" i="1"/>
  <c r="DI41" i="1" s="1"/>
  <c r="DH35" i="1"/>
  <c r="DH41" i="1" s="1"/>
  <c r="DG35" i="1"/>
  <c r="DG41" i="1" s="1"/>
  <c r="DF35" i="1"/>
  <c r="DF41" i="1" s="1"/>
  <c r="DE35" i="1"/>
  <c r="DE41" i="1" s="1"/>
  <c r="DD35" i="1"/>
  <c r="DD41" i="1" s="1"/>
  <c r="DC35" i="1"/>
  <c r="DC41" i="1" s="1"/>
  <c r="DB35" i="1"/>
  <c r="DB41" i="1" s="1"/>
  <c r="DA35" i="1"/>
  <c r="DA41" i="1" s="1"/>
  <c r="CZ35" i="1"/>
  <c r="CZ41" i="1" s="1"/>
  <c r="CY35" i="1"/>
  <c r="CY41" i="1" s="1"/>
  <c r="CX35" i="1"/>
  <c r="CX41" i="1" s="1"/>
  <c r="CW35" i="1"/>
  <c r="CW41" i="1" s="1"/>
  <c r="CV35" i="1"/>
  <c r="CV41" i="1" s="1"/>
  <c r="CU35" i="1"/>
  <c r="CU41" i="1" s="1"/>
  <c r="CT35" i="1"/>
  <c r="CT41" i="1" s="1"/>
  <c r="CS35" i="1"/>
  <c r="CS41" i="1" s="1"/>
  <c r="CR35" i="1"/>
  <c r="CR41" i="1" s="1"/>
  <c r="CQ35" i="1"/>
  <c r="CQ41" i="1" s="1"/>
  <c r="CP35" i="1"/>
  <c r="CP41" i="1" s="1"/>
  <c r="CO35" i="1"/>
  <c r="CO41" i="1" s="1"/>
  <c r="CN35" i="1"/>
  <c r="CN41" i="1" s="1"/>
  <c r="CM35" i="1"/>
  <c r="CM41" i="1" s="1"/>
  <c r="CL35" i="1"/>
  <c r="CL41" i="1" s="1"/>
  <c r="CK35" i="1"/>
  <c r="CK41" i="1" s="1"/>
  <c r="CJ35" i="1"/>
  <c r="CJ41" i="1" s="1"/>
  <c r="CI35" i="1"/>
  <c r="CI41" i="1" s="1"/>
  <c r="CH35" i="1"/>
  <c r="CH41" i="1" s="1"/>
  <c r="CG35" i="1"/>
  <c r="CG41" i="1" s="1"/>
  <c r="CF35" i="1"/>
  <c r="CF41" i="1" s="1"/>
  <c r="CE35" i="1"/>
  <c r="CE41" i="1" s="1"/>
  <c r="CD35" i="1"/>
  <c r="CD41" i="1" s="1"/>
  <c r="CC35" i="1"/>
  <c r="CC41" i="1" s="1"/>
  <c r="CB35" i="1"/>
  <c r="CB41" i="1" s="1"/>
  <c r="CA35" i="1"/>
  <c r="CA41" i="1" s="1"/>
  <c r="BZ35" i="1"/>
  <c r="BZ41" i="1" s="1"/>
  <c r="BY35" i="1"/>
  <c r="BY41" i="1" s="1"/>
  <c r="BX35" i="1"/>
  <c r="BX41" i="1" s="1"/>
  <c r="BW35" i="1"/>
  <c r="BW41" i="1" s="1"/>
  <c r="BV35" i="1"/>
  <c r="BV41" i="1" s="1"/>
  <c r="BU35" i="1"/>
  <c r="BU41" i="1" s="1"/>
  <c r="BT35" i="1"/>
  <c r="BT41" i="1" s="1"/>
  <c r="BS35" i="1"/>
  <c r="BS41" i="1" s="1"/>
  <c r="BR35" i="1"/>
  <c r="BR41" i="1" s="1"/>
  <c r="BQ35" i="1"/>
  <c r="BQ41" i="1" s="1"/>
  <c r="BP35" i="1"/>
  <c r="BP41" i="1" s="1"/>
  <c r="BO35" i="1"/>
  <c r="BO41" i="1" s="1"/>
  <c r="BN35" i="1"/>
  <c r="BN41" i="1" s="1"/>
  <c r="BM35" i="1"/>
  <c r="BM41" i="1" s="1"/>
  <c r="BL35" i="1"/>
  <c r="BL41" i="1" s="1"/>
  <c r="BK35" i="1"/>
  <c r="BK41" i="1" s="1"/>
  <c r="BJ35" i="1"/>
  <c r="BJ41" i="1" s="1"/>
  <c r="BI35" i="1"/>
  <c r="BI41" i="1" s="1"/>
  <c r="BH35" i="1"/>
  <c r="BH41" i="1" s="1"/>
  <c r="BG35" i="1"/>
  <c r="BG41" i="1" s="1"/>
  <c r="BF35" i="1"/>
  <c r="BF41" i="1" s="1"/>
  <c r="BE35" i="1"/>
  <c r="BE41" i="1" s="1"/>
  <c r="BD35" i="1"/>
  <c r="BD41" i="1" s="1"/>
  <c r="BC35" i="1"/>
  <c r="BC41" i="1" s="1"/>
  <c r="BB35" i="1"/>
  <c r="BB41" i="1" s="1"/>
  <c r="BA35" i="1"/>
  <c r="BA41" i="1" s="1"/>
  <c r="AZ35" i="1"/>
  <c r="AZ41" i="1" s="1"/>
  <c r="AY35" i="1"/>
  <c r="AY41" i="1" s="1"/>
  <c r="AX35" i="1"/>
  <c r="AX41" i="1" s="1"/>
  <c r="AW35" i="1"/>
  <c r="AW41" i="1" s="1"/>
  <c r="AV35" i="1"/>
  <c r="AV41" i="1" s="1"/>
  <c r="AU35" i="1"/>
  <c r="AU41" i="1" s="1"/>
  <c r="AT35" i="1"/>
  <c r="AT41" i="1" s="1"/>
  <c r="AS35" i="1"/>
  <c r="AS41" i="1" s="1"/>
  <c r="AR35" i="1"/>
  <c r="AR41" i="1" s="1"/>
  <c r="AQ35" i="1"/>
  <c r="AQ41" i="1" s="1"/>
  <c r="AP35" i="1"/>
  <c r="AP41" i="1" s="1"/>
  <c r="AO35" i="1"/>
  <c r="AO41" i="1" s="1"/>
  <c r="AN35" i="1"/>
  <c r="AN41" i="1" s="1"/>
  <c r="AM35" i="1"/>
  <c r="AM41" i="1" s="1"/>
  <c r="AL35" i="1"/>
  <c r="AL41" i="1" s="1"/>
  <c r="AK35" i="1"/>
  <c r="AK41" i="1" s="1"/>
  <c r="AJ35" i="1"/>
  <c r="AJ41" i="1" s="1"/>
  <c r="AI35" i="1"/>
  <c r="AI41" i="1" s="1"/>
  <c r="AH35" i="1"/>
  <c r="AH41" i="1" s="1"/>
  <c r="AG35" i="1"/>
  <c r="AG41" i="1" s="1"/>
  <c r="AF35" i="1"/>
  <c r="AF41" i="1" s="1"/>
  <c r="AE35" i="1"/>
  <c r="AE41" i="1" s="1"/>
  <c r="AD35" i="1"/>
  <c r="AD41" i="1" s="1"/>
  <c r="AC35" i="1"/>
  <c r="AC41" i="1" s="1"/>
  <c r="AB35" i="1"/>
  <c r="AB41" i="1" s="1"/>
  <c r="AA35" i="1"/>
  <c r="AA41" i="1" s="1"/>
  <c r="Z35" i="1"/>
  <c r="Z41" i="1" s="1"/>
  <c r="Y35" i="1"/>
  <c r="Y41" i="1" s="1"/>
  <c r="X35" i="1"/>
  <c r="X41" i="1" s="1"/>
  <c r="W35" i="1"/>
  <c r="W41" i="1" s="1"/>
  <c r="V35" i="1"/>
  <c r="V41" i="1" s="1"/>
  <c r="U35" i="1"/>
  <c r="U41" i="1" s="1"/>
  <c r="T35" i="1"/>
  <c r="T41" i="1" s="1"/>
  <c r="S35" i="1"/>
  <c r="S41" i="1" s="1"/>
  <c r="R35" i="1"/>
  <c r="R41" i="1" s="1"/>
  <c r="Q35" i="1"/>
  <c r="Q41" i="1" s="1"/>
  <c r="P35" i="1"/>
  <c r="P41" i="1" s="1"/>
  <c r="O35" i="1"/>
  <c r="O41" i="1" s="1"/>
  <c r="N35" i="1"/>
  <c r="N41" i="1" s="1"/>
  <c r="M35" i="1"/>
  <c r="M41" i="1" s="1"/>
  <c r="L35" i="1"/>
  <c r="L41" i="1" s="1"/>
  <c r="K35" i="1"/>
  <c r="K41" i="1" s="1"/>
  <c r="J35" i="1"/>
  <c r="J41" i="1" s="1"/>
  <c r="I35" i="1"/>
  <c r="I41" i="1" s="1"/>
  <c r="H35" i="1"/>
  <c r="H41" i="1" s="1"/>
  <c r="G35" i="1"/>
  <c r="G41" i="1" s="1"/>
  <c r="F35" i="1"/>
  <c r="F41" i="1" s="1"/>
  <c r="E35" i="1"/>
  <c r="E41" i="1" s="1"/>
  <c r="D35" i="1"/>
  <c r="D41" i="1" s="1"/>
  <c r="C35" i="1"/>
  <c r="C41" i="1" s="1"/>
  <c r="GT36" i="1"/>
  <c r="GT42" i="1" s="1"/>
  <c r="GS36" i="1"/>
  <c r="GS42" i="1" s="1"/>
  <c r="GR36" i="1"/>
  <c r="GR42" i="1" s="1"/>
  <c r="GQ36" i="1"/>
  <c r="GQ42" i="1" s="1"/>
  <c r="GP36" i="1"/>
  <c r="GP42" i="1" s="1"/>
  <c r="GO36" i="1"/>
  <c r="GO42" i="1" s="1"/>
  <c r="GN36" i="1"/>
  <c r="GN42" i="1" s="1"/>
  <c r="GM36" i="1"/>
  <c r="GM42" i="1" s="1"/>
  <c r="GL36" i="1"/>
  <c r="GL42" i="1" s="1"/>
  <c r="GK36" i="1"/>
  <c r="GK42" i="1" s="1"/>
  <c r="GJ36" i="1"/>
  <c r="GJ42" i="1" s="1"/>
  <c r="GI36" i="1"/>
  <c r="GI42" i="1" s="1"/>
  <c r="GH36" i="1"/>
  <c r="GH42" i="1" s="1"/>
  <c r="GG36" i="1"/>
  <c r="GG42" i="1" s="1"/>
  <c r="GF36" i="1"/>
  <c r="GF42" i="1" s="1"/>
  <c r="GE36" i="1"/>
  <c r="GE42" i="1" s="1"/>
  <c r="GD36" i="1"/>
  <c r="GD42" i="1" s="1"/>
  <c r="GC36" i="1"/>
  <c r="GC42" i="1" s="1"/>
  <c r="GB36" i="1"/>
  <c r="GB42" i="1" s="1"/>
  <c r="GA36" i="1"/>
  <c r="GA42" i="1" s="1"/>
  <c r="FZ36" i="1"/>
  <c r="FZ42" i="1" s="1"/>
  <c r="FY36" i="1"/>
  <c r="FY42" i="1" s="1"/>
  <c r="FX36" i="1"/>
  <c r="FX42" i="1" s="1"/>
  <c r="FW36" i="1"/>
  <c r="FW42" i="1" s="1"/>
  <c r="FV36" i="1"/>
  <c r="FV42" i="1" s="1"/>
  <c r="FU36" i="1"/>
  <c r="FU42" i="1" s="1"/>
  <c r="FT36" i="1"/>
  <c r="FT42" i="1" s="1"/>
  <c r="FS36" i="1"/>
  <c r="FS42" i="1" s="1"/>
  <c r="FR36" i="1"/>
  <c r="FR42" i="1" s="1"/>
  <c r="FQ36" i="1"/>
  <c r="FQ42" i="1" s="1"/>
  <c r="FP36" i="1"/>
  <c r="FP42" i="1" s="1"/>
  <c r="FO36" i="1"/>
  <c r="FO42" i="1" s="1"/>
  <c r="FN36" i="1"/>
  <c r="FN42" i="1" s="1"/>
  <c r="FM36" i="1"/>
  <c r="FM42" i="1" s="1"/>
  <c r="FL36" i="1"/>
  <c r="FL42" i="1" s="1"/>
  <c r="FK36" i="1"/>
  <c r="FK42" i="1" s="1"/>
  <c r="FJ36" i="1"/>
  <c r="FJ42" i="1" s="1"/>
  <c r="FI36" i="1"/>
  <c r="FI42" i="1" s="1"/>
  <c r="FH36" i="1"/>
  <c r="FH42" i="1" s="1"/>
  <c r="FG36" i="1"/>
  <c r="FG42" i="1" s="1"/>
  <c r="FF36" i="1"/>
  <c r="FF42" i="1" s="1"/>
  <c r="FE36" i="1"/>
  <c r="FE42" i="1" s="1"/>
  <c r="FD36" i="1"/>
  <c r="FD42" i="1" s="1"/>
  <c r="FC36" i="1"/>
  <c r="FC42" i="1" s="1"/>
  <c r="FB36" i="1"/>
  <c r="FB42" i="1" s="1"/>
  <c r="FA36" i="1"/>
  <c r="FA42" i="1" s="1"/>
  <c r="EZ36" i="1"/>
  <c r="EZ42" i="1" s="1"/>
  <c r="EY36" i="1"/>
  <c r="EY42" i="1" s="1"/>
  <c r="EX36" i="1"/>
  <c r="EX42" i="1" s="1"/>
  <c r="EW36" i="1"/>
  <c r="EW42" i="1" s="1"/>
  <c r="EV36" i="1"/>
  <c r="EV42" i="1" s="1"/>
  <c r="EU36" i="1"/>
  <c r="EU42" i="1" s="1"/>
  <c r="ET36" i="1"/>
  <c r="ET42" i="1" s="1"/>
  <c r="ES36" i="1"/>
  <c r="ES42" i="1" s="1"/>
  <c r="ER36" i="1"/>
  <c r="ER42" i="1" s="1"/>
  <c r="EQ36" i="1"/>
  <c r="EQ42" i="1" s="1"/>
  <c r="EP36" i="1"/>
  <c r="EP42" i="1" s="1"/>
  <c r="EO36" i="1"/>
  <c r="EO42" i="1" s="1"/>
  <c r="EN36" i="1"/>
  <c r="EN42" i="1" s="1"/>
  <c r="EM36" i="1"/>
  <c r="EM42" i="1" s="1"/>
  <c r="EL36" i="1"/>
  <c r="EL42" i="1" s="1"/>
  <c r="EK36" i="1"/>
  <c r="EK42" i="1" s="1"/>
  <c r="EJ36" i="1"/>
  <c r="EJ42" i="1" s="1"/>
  <c r="EI36" i="1"/>
  <c r="EI42" i="1" s="1"/>
  <c r="EH36" i="1"/>
  <c r="EH42" i="1" s="1"/>
  <c r="EG36" i="1"/>
  <c r="EG42" i="1" s="1"/>
  <c r="EF36" i="1"/>
  <c r="EF42" i="1" s="1"/>
  <c r="EE36" i="1"/>
  <c r="EE42" i="1" s="1"/>
  <c r="ED36" i="1"/>
  <c r="ED42" i="1" s="1"/>
  <c r="EC36" i="1"/>
  <c r="EC42" i="1" s="1"/>
  <c r="EB36" i="1"/>
  <c r="EB42" i="1" s="1"/>
  <c r="EA36" i="1"/>
  <c r="EA42" i="1" s="1"/>
  <c r="DZ36" i="1"/>
  <c r="DZ42" i="1" s="1"/>
  <c r="DY36" i="1"/>
  <c r="DY42" i="1" s="1"/>
  <c r="DX36" i="1"/>
  <c r="DX42" i="1" s="1"/>
  <c r="DW36" i="1"/>
  <c r="DW42" i="1" s="1"/>
  <c r="DV36" i="1"/>
  <c r="DV42" i="1" s="1"/>
  <c r="DU36" i="1"/>
  <c r="DU42" i="1" s="1"/>
  <c r="DT36" i="1"/>
  <c r="DT42" i="1" s="1"/>
  <c r="DS36" i="1"/>
  <c r="DS42" i="1" s="1"/>
  <c r="DR36" i="1"/>
  <c r="DR42" i="1" s="1"/>
  <c r="DQ36" i="1"/>
  <c r="DQ42" i="1" s="1"/>
  <c r="DP36" i="1"/>
  <c r="DP42" i="1" s="1"/>
  <c r="DO36" i="1"/>
  <c r="DO42" i="1" s="1"/>
  <c r="DN36" i="1"/>
  <c r="DN42" i="1" s="1"/>
  <c r="DM36" i="1"/>
  <c r="DM42" i="1" s="1"/>
  <c r="DL36" i="1"/>
  <c r="DL42" i="1" s="1"/>
  <c r="DK36" i="1"/>
  <c r="DK42" i="1" s="1"/>
  <c r="DJ36" i="1"/>
  <c r="DJ42" i="1" s="1"/>
  <c r="DI36" i="1"/>
  <c r="DI42" i="1" s="1"/>
  <c r="DH36" i="1"/>
  <c r="DH42" i="1" s="1"/>
  <c r="DG36" i="1"/>
  <c r="DG42" i="1" s="1"/>
  <c r="DF36" i="1"/>
  <c r="DF42" i="1" s="1"/>
  <c r="DE36" i="1"/>
  <c r="DE42" i="1" s="1"/>
  <c r="DD36" i="1"/>
  <c r="DD42" i="1" s="1"/>
  <c r="DC36" i="1"/>
  <c r="DC42" i="1" s="1"/>
  <c r="DB36" i="1"/>
  <c r="DB42" i="1" s="1"/>
  <c r="DA36" i="1"/>
  <c r="DA42" i="1" s="1"/>
  <c r="CZ36" i="1"/>
  <c r="CZ42" i="1" s="1"/>
  <c r="CY36" i="1"/>
  <c r="CY42" i="1" s="1"/>
  <c r="CX36" i="1"/>
  <c r="CX42" i="1" s="1"/>
  <c r="CW36" i="1"/>
  <c r="CW42" i="1" s="1"/>
  <c r="CV36" i="1"/>
  <c r="CV42" i="1" s="1"/>
  <c r="CU36" i="1"/>
  <c r="CU42" i="1" s="1"/>
  <c r="CT36" i="1"/>
  <c r="CT42" i="1" s="1"/>
  <c r="CS36" i="1"/>
  <c r="CS42" i="1" s="1"/>
  <c r="CR36" i="1"/>
  <c r="CR42" i="1" s="1"/>
  <c r="CQ36" i="1"/>
  <c r="CQ42" i="1" s="1"/>
  <c r="CP36" i="1"/>
  <c r="CP42" i="1" s="1"/>
  <c r="CO36" i="1"/>
  <c r="CO42" i="1" s="1"/>
  <c r="CN36" i="1"/>
  <c r="CN42" i="1" s="1"/>
  <c r="CM36" i="1"/>
  <c r="CM42" i="1" s="1"/>
  <c r="CL36" i="1"/>
  <c r="CL42" i="1" s="1"/>
  <c r="CK36" i="1"/>
  <c r="CK42" i="1" s="1"/>
  <c r="CJ36" i="1"/>
  <c r="CJ42" i="1" s="1"/>
  <c r="CI36" i="1"/>
  <c r="CI42" i="1" s="1"/>
  <c r="CH36" i="1"/>
  <c r="CH42" i="1" s="1"/>
  <c r="CG36" i="1"/>
  <c r="CG42" i="1" s="1"/>
  <c r="CF36" i="1"/>
  <c r="CF42" i="1" s="1"/>
  <c r="CE36" i="1"/>
  <c r="CE42" i="1" s="1"/>
  <c r="CD36" i="1"/>
  <c r="CD42" i="1" s="1"/>
  <c r="CC36" i="1"/>
  <c r="CC42" i="1" s="1"/>
  <c r="CB36" i="1"/>
  <c r="CB42" i="1" s="1"/>
  <c r="CA36" i="1"/>
  <c r="CA42" i="1" s="1"/>
  <c r="BZ36" i="1"/>
  <c r="BZ42" i="1" s="1"/>
  <c r="BY36" i="1"/>
  <c r="BY42" i="1" s="1"/>
  <c r="BX36" i="1"/>
  <c r="BX42" i="1" s="1"/>
  <c r="BW36" i="1"/>
  <c r="BW42" i="1" s="1"/>
  <c r="BV36" i="1"/>
  <c r="BV42" i="1" s="1"/>
  <c r="BU36" i="1"/>
  <c r="BU42" i="1" s="1"/>
  <c r="BT36" i="1"/>
  <c r="BT42" i="1" s="1"/>
  <c r="BS36" i="1"/>
  <c r="BS42" i="1" s="1"/>
  <c r="BR36" i="1"/>
  <c r="BR42" i="1" s="1"/>
  <c r="BQ36" i="1"/>
  <c r="BQ42" i="1" s="1"/>
  <c r="BP36" i="1"/>
  <c r="BP42" i="1" s="1"/>
  <c r="BO36" i="1"/>
  <c r="BO42" i="1" s="1"/>
  <c r="BN36" i="1"/>
  <c r="BN42" i="1" s="1"/>
  <c r="BM36" i="1"/>
  <c r="BM42" i="1" s="1"/>
  <c r="BL36" i="1"/>
  <c r="BL42" i="1" s="1"/>
  <c r="BK36" i="1"/>
  <c r="BK42" i="1" s="1"/>
  <c r="BJ36" i="1"/>
  <c r="BJ42" i="1" s="1"/>
  <c r="BI36" i="1"/>
  <c r="BI42" i="1" s="1"/>
  <c r="BH36" i="1"/>
  <c r="BH42" i="1" s="1"/>
  <c r="BG36" i="1"/>
  <c r="BG42" i="1" s="1"/>
  <c r="BF36" i="1"/>
  <c r="BF42" i="1" s="1"/>
  <c r="BE36" i="1"/>
  <c r="BE42" i="1" s="1"/>
  <c r="BD36" i="1"/>
  <c r="BD42" i="1" s="1"/>
  <c r="BC36" i="1"/>
  <c r="BC42" i="1" s="1"/>
  <c r="BB36" i="1"/>
  <c r="BB42" i="1" s="1"/>
  <c r="BA36" i="1"/>
  <c r="BA42" i="1" s="1"/>
  <c r="AZ36" i="1"/>
  <c r="AZ42" i="1" s="1"/>
  <c r="AY36" i="1"/>
  <c r="AY42" i="1" s="1"/>
  <c r="AX36" i="1"/>
  <c r="AX42" i="1" s="1"/>
  <c r="AW36" i="1"/>
  <c r="AW42" i="1" s="1"/>
  <c r="AV36" i="1"/>
  <c r="AV42" i="1" s="1"/>
  <c r="AU36" i="1"/>
  <c r="AU42" i="1" s="1"/>
  <c r="AT36" i="1"/>
  <c r="AT42" i="1" s="1"/>
  <c r="AS36" i="1"/>
  <c r="AS42" i="1" s="1"/>
  <c r="AR36" i="1"/>
  <c r="AR42" i="1" s="1"/>
  <c r="AQ36" i="1"/>
  <c r="AQ42" i="1" s="1"/>
  <c r="AP36" i="1"/>
  <c r="AP42" i="1" s="1"/>
  <c r="AO36" i="1"/>
  <c r="AO42" i="1" s="1"/>
  <c r="AN36" i="1"/>
  <c r="AN42" i="1" s="1"/>
  <c r="AM36" i="1"/>
  <c r="AM42" i="1" s="1"/>
  <c r="AL36" i="1"/>
  <c r="AL42" i="1" s="1"/>
  <c r="AK36" i="1"/>
  <c r="AK42" i="1" s="1"/>
  <c r="AJ36" i="1"/>
  <c r="AJ42" i="1" s="1"/>
  <c r="AI36" i="1"/>
  <c r="AI42" i="1" s="1"/>
  <c r="AH36" i="1"/>
  <c r="AH42" i="1" s="1"/>
  <c r="AG36" i="1"/>
  <c r="AG42" i="1" s="1"/>
  <c r="AF36" i="1"/>
  <c r="AF42" i="1" s="1"/>
  <c r="AE36" i="1"/>
  <c r="AE42" i="1" s="1"/>
  <c r="AD36" i="1"/>
  <c r="AD42" i="1" s="1"/>
  <c r="AC36" i="1"/>
  <c r="AC42" i="1" s="1"/>
  <c r="AB36" i="1"/>
  <c r="AB42" i="1" s="1"/>
  <c r="AA36" i="1"/>
  <c r="AA42" i="1" s="1"/>
  <c r="Z36" i="1"/>
  <c r="Z42" i="1" s="1"/>
  <c r="Y36" i="1"/>
  <c r="Y42" i="1" s="1"/>
  <c r="X36" i="1"/>
  <c r="X42" i="1" s="1"/>
  <c r="W36" i="1"/>
  <c r="W42" i="1" s="1"/>
  <c r="V36" i="1"/>
  <c r="V42" i="1" s="1"/>
  <c r="U36" i="1"/>
  <c r="U42" i="1" s="1"/>
  <c r="T36" i="1"/>
  <c r="T42" i="1" s="1"/>
  <c r="S36" i="1"/>
  <c r="S42" i="1" s="1"/>
  <c r="R36" i="1"/>
  <c r="R42" i="1" s="1"/>
  <c r="Q36" i="1"/>
  <c r="Q42" i="1" s="1"/>
  <c r="P36" i="1"/>
  <c r="P42" i="1" s="1"/>
  <c r="O36" i="1"/>
  <c r="O42" i="1" s="1"/>
  <c r="N36" i="1"/>
  <c r="N42" i="1" s="1"/>
  <c r="M36" i="1"/>
  <c r="M42" i="1" s="1"/>
  <c r="L36" i="1"/>
  <c r="L42" i="1" s="1"/>
  <c r="K36" i="1"/>
  <c r="K42" i="1" s="1"/>
  <c r="J36" i="1"/>
  <c r="J42" i="1" s="1"/>
  <c r="I36" i="1"/>
  <c r="I42" i="1" s="1"/>
  <c r="H36" i="1"/>
  <c r="H42" i="1" s="1"/>
  <c r="G36" i="1"/>
  <c r="G42" i="1" s="1"/>
  <c r="F36" i="1"/>
  <c r="F42" i="1" s="1"/>
  <c r="E36" i="1"/>
  <c r="E42" i="1" s="1"/>
  <c r="D36" i="1"/>
  <c r="D42" i="1" s="1"/>
  <c r="C36" i="1"/>
  <c r="C42" i="1" s="1"/>
  <c r="GT37" i="1"/>
  <c r="GT43" i="1" s="1"/>
  <c r="GS37" i="1"/>
  <c r="GS43" i="1" s="1"/>
  <c r="GR37" i="1"/>
  <c r="GR43" i="1" s="1"/>
  <c r="GQ37" i="1"/>
  <c r="GQ43" i="1" s="1"/>
  <c r="GP37" i="1"/>
  <c r="GP43" i="1" s="1"/>
  <c r="GO37" i="1"/>
  <c r="GO43" i="1" s="1"/>
  <c r="GN37" i="1"/>
  <c r="GN43" i="1" s="1"/>
  <c r="GM37" i="1"/>
  <c r="GM43" i="1" s="1"/>
  <c r="GL37" i="1"/>
  <c r="GL43" i="1" s="1"/>
  <c r="GK37" i="1"/>
  <c r="GK43" i="1" s="1"/>
  <c r="GJ37" i="1"/>
  <c r="GJ43" i="1" s="1"/>
  <c r="GI37" i="1"/>
  <c r="GI43" i="1" s="1"/>
  <c r="GH37" i="1"/>
  <c r="GH43" i="1" s="1"/>
  <c r="GG37" i="1"/>
  <c r="GG43" i="1" s="1"/>
  <c r="GF37" i="1"/>
  <c r="GF43" i="1" s="1"/>
  <c r="GE37" i="1"/>
  <c r="GE43" i="1" s="1"/>
  <c r="GD37" i="1"/>
  <c r="GD43" i="1" s="1"/>
  <c r="GC37" i="1"/>
  <c r="GC43" i="1" s="1"/>
  <c r="GB37" i="1"/>
  <c r="GB43" i="1" s="1"/>
  <c r="GA37" i="1"/>
  <c r="GA43" i="1" s="1"/>
  <c r="FZ37" i="1"/>
  <c r="FZ43" i="1" s="1"/>
  <c r="FY37" i="1"/>
  <c r="FY43" i="1" s="1"/>
  <c r="FX37" i="1"/>
  <c r="FX43" i="1" s="1"/>
  <c r="FW37" i="1"/>
  <c r="FW43" i="1" s="1"/>
  <c r="FV37" i="1"/>
  <c r="FV43" i="1" s="1"/>
  <c r="FU37" i="1"/>
  <c r="FU43" i="1" s="1"/>
  <c r="FT37" i="1"/>
  <c r="FT43" i="1" s="1"/>
  <c r="FS37" i="1"/>
  <c r="FS43" i="1" s="1"/>
  <c r="FR37" i="1"/>
  <c r="FR43" i="1" s="1"/>
  <c r="FQ37" i="1"/>
  <c r="FQ43" i="1" s="1"/>
  <c r="FP37" i="1"/>
  <c r="FP43" i="1" s="1"/>
  <c r="FO37" i="1"/>
  <c r="FO43" i="1" s="1"/>
  <c r="FN37" i="1"/>
  <c r="FN43" i="1" s="1"/>
  <c r="FM37" i="1"/>
  <c r="FM43" i="1" s="1"/>
  <c r="FL37" i="1"/>
  <c r="FL43" i="1" s="1"/>
  <c r="FK37" i="1"/>
  <c r="FK43" i="1" s="1"/>
  <c r="FJ37" i="1"/>
  <c r="FJ43" i="1" s="1"/>
  <c r="FI37" i="1"/>
  <c r="FI43" i="1" s="1"/>
  <c r="FH37" i="1"/>
  <c r="FH43" i="1" s="1"/>
  <c r="FG37" i="1"/>
  <c r="FG43" i="1" s="1"/>
  <c r="FF37" i="1"/>
  <c r="FF43" i="1" s="1"/>
  <c r="FE37" i="1"/>
  <c r="FE43" i="1" s="1"/>
  <c r="FD37" i="1"/>
  <c r="FD43" i="1" s="1"/>
  <c r="FC37" i="1"/>
  <c r="FC43" i="1" s="1"/>
  <c r="FB37" i="1"/>
  <c r="FB43" i="1" s="1"/>
  <c r="FA37" i="1"/>
  <c r="FA43" i="1" s="1"/>
  <c r="EZ37" i="1"/>
  <c r="EZ43" i="1" s="1"/>
  <c r="EY37" i="1"/>
  <c r="EY43" i="1" s="1"/>
  <c r="EX37" i="1"/>
  <c r="EX43" i="1" s="1"/>
  <c r="EW37" i="1"/>
  <c r="EW43" i="1" s="1"/>
  <c r="EV37" i="1"/>
  <c r="EV43" i="1" s="1"/>
  <c r="EU37" i="1"/>
  <c r="EU43" i="1" s="1"/>
  <c r="ET37" i="1"/>
  <c r="ET43" i="1" s="1"/>
  <c r="ES37" i="1"/>
  <c r="ES43" i="1" s="1"/>
  <c r="ER37" i="1"/>
  <c r="ER43" i="1" s="1"/>
  <c r="EQ37" i="1"/>
  <c r="EQ43" i="1" s="1"/>
  <c r="EP37" i="1"/>
  <c r="EP43" i="1" s="1"/>
  <c r="EO37" i="1"/>
  <c r="EO43" i="1" s="1"/>
  <c r="EN37" i="1"/>
  <c r="EN43" i="1" s="1"/>
  <c r="EM37" i="1"/>
  <c r="EM43" i="1" s="1"/>
  <c r="EL37" i="1"/>
  <c r="EL43" i="1" s="1"/>
  <c r="EK37" i="1"/>
  <c r="EK43" i="1" s="1"/>
  <c r="EJ37" i="1"/>
  <c r="EJ43" i="1" s="1"/>
  <c r="EI37" i="1"/>
  <c r="EI43" i="1" s="1"/>
  <c r="EH37" i="1"/>
  <c r="EH43" i="1" s="1"/>
  <c r="EG37" i="1"/>
  <c r="EG43" i="1" s="1"/>
  <c r="EF37" i="1"/>
  <c r="EF43" i="1" s="1"/>
  <c r="EE37" i="1"/>
  <c r="EE43" i="1" s="1"/>
  <c r="ED37" i="1"/>
  <c r="ED43" i="1" s="1"/>
  <c r="EC37" i="1"/>
  <c r="EC43" i="1" s="1"/>
  <c r="EB37" i="1"/>
  <c r="EB43" i="1" s="1"/>
  <c r="EA37" i="1"/>
  <c r="EA43" i="1" s="1"/>
  <c r="DZ37" i="1"/>
  <c r="DZ43" i="1" s="1"/>
  <c r="DY37" i="1"/>
  <c r="DY43" i="1" s="1"/>
  <c r="DX37" i="1"/>
  <c r="DX43" i="1" s="1"/>
  <c r="DW37" i="1"/>
  <c r="DW43" i="1" s="1"/>
  <c r="DV37" i="1"/>
  <c r="DV43" i="1" s="1"/>
  <c r="DU37" i="1"/>
  <c r="DU43" i="1" s="1"/>
  <c r="DT37" i="1"/>
  <c r="DT43" i="1" s="1"/>
  <c r="DS37" i="1"/>
  <c r="DS43" i="1" s="1"/>
  <c r="DR37" i="1"/>
  <c r="DR43" i="1" s="1"/>
  <c r="DQ37" i="1"/>
  <c r="DQ43" i="1" s="1"/>
  <c r="DP37" i="1"/>
  <c r="DP43" i="1" s="1"/>
  <c r="DO37" i="1"/>
  <c r="DO43" i="1" s="1"/>
  <c r="DN37" i="1"/>
  <c r="DN43" i="1" s="1"/>
  <c r="DM37" i="1"/>
  <c r="DM43" i="1" s="1"/>
  <c r="DL37" i="1"/>
  <c r="DL43" i="1" s="1"/>
  <c r="DK37" i="1"/>
  <c r="DK43" i="1" s="1"/>
  <c r="DJ37" i="1"/>
  <c r="DJ43" i="1" s="1"/>
  <c r="DI37" i="1"/>
  <c r="DI43" i="1" s="1"/>
  <c r="DH37" i="1"/>
  <c r="DH43" i="1" s="1"/>
  <c r="DG37" i="1"/>
  <c r="DG43" i="1" s="1"/>
  <c r="DF37" i="1"/>
  <c r="DF43" i="1" s="1"/>
  <c r="DE37" i="1"/>
  <c r="DE43" i="1" s="1"/>
  <c r="DD37" i="1"/>
  <c r="DD43" i="1" s="1"/>
  <c r="DC37" i="1"/>
  <c r="DC43" i="1" s="1"/>
  <c r="DB37" i="1"/>
  <c r="DB43" i="1" s="1"/>
  <c r="DA37" i="1"/>
  <c r="DA43" i="1" s="1"/>
  <c r="CZ37" i="1"/>
  <c r="CZ43" i="1" s="1"/>
  <c r="CY37" i="1"/>
  <c r="CY43" i="1" s="1"/>
  <c r="CX37" i="1"/>
  <c r="CX43" i="1" s="1"/>
  <c r="CW37" i="1"/>
  <c r="CW43" i="1" s="1"/>
  <c r="CV37" i="1"/>
  <c r="CV43" i="1" s="1"/>
  <c r="CU37" i="1"/>
  <c r="CU43" i="1" s="1"/>
  <c r="CT37" i="1"/>
  <c r="CT43" i="1" s="1"/>
  <c r="CS37" i="1"/>
  <c r="CS43" i="1" s="1"/>
  <c r="CR37" i="1"/>
  <c r="CR43" i="1" s="1"/>
  <c r="CQ37" i="1"/>
  <c r="CQ43" i="1" s="1"/>
  <c r="CP37" i="1"/>
  <c r="CP43" i="1" s="1"/>
  <c r="CO37" i="1"/>
  <c r="CO43" i="1" s="1"/>
  <c r="CN37" i="1"/>
  <c r="CN43" i="1" s="1"/>
  <c r="CM37" i="1"/>
  <c r="CM43" i="1" s="1"/>
  <c r="CL37" i="1"/>
  <c r="CL43" i="1" s="1"/>
  <c r="CK37" i="1"/>
  <c r="CK43" i="1" s="1"/>
  <c r="CJ37" i="1"/>
  <c r="CJ43" i="1" s="1"/>
  <c r="CI37" i="1"/>
  <c r="CI43" i="1" s="1"/>
  <c r="CH37" i="1"/>
  <c r="CH43" i="1" s="1"/>
  <c r="CG37" i="1"/>
  <c r="CG43" i="1" s="1"/>
  <c r="CF37" i="1"/>
  <c r="CF43" i="1" s="1"/>
  <c r="CE37" i="1"/>
  <c r="CE43" i="1" s="1"/>
  <c r="CD37" i="1"/>
  <c r="CD43" i="1" s="1"/>
  <c r="CC37" i="1"/>
  <c r="CC43" i="1" s="1"/>
  <c r="CB37" i="1"/>
  <c r="CB43" i="1" s="1"/>
  <c r="CA37" i="1"/>
  <c r="CA43" i="1" s="1"/>
  <c r="BZ37" i="1"/>
  <c r="BZ43" i="1" s="1"/>
  <c r="BY37" i="1"/>
  <c r="BY43" i="1" s="1"/>
  <c r="BX37" i="1"/>
  <c r="BX43" i="1" s="1"/>
  <c r="BW37" i="1"/>
  <c r="BW43" i="1" s="1"/>
  <c r="BV37" i="1"/>
  <c r="BV43" i="1" s="1"/>
  <c r="BU37" i="1"/>
  <c r="BU43" i="1" s="1"/>
  <c r="BT37" i="1"/>
  <c r="BT43" i="1" s="1"/>
  <c r="BS37" i="1"/>
  <c r="BS43" i="1" s="1"/>
  <c r="BR37" i="1"/>
  <c r="BR43" i="1" s="1"/>
  <c r="BQ37" i="1"/>
  <c r="BQ43" i="1" s="1"/>
  <c r="BP37" i="1"/>
  <c r="BP43" i="1" s="1"/>
  <c r="BO37" i="1"/>
  <c r="BO43" i="1" s="1"/>
  <c r="BN37" i="1"/>
  <c r="BN43" i="1" s="1"/>
  <c r="BM37" i="1"/>
  <c r="BM43" i="1" s="1"/>
  <c r="BL37" i="1"/>
  <c r="BL43" i="1" s="1"/>
  <c r="BK37" i="1"/>
  <c r="BK43" i="1" s="1"/>
  <c r="BJ37" i="1"/>
  <c r="BJ43" i="1" s="1"/>
  <c r="BI37" i="1"/>
  <c r="BI43" i="1" s="1"/>
  <c r="BH37" i="1"/>
  <c r="BH43" i="1" s="1"/>
  <c r="BG37" i="1"/>
  <c r="BG43" i="1" s="1"/>
  <c r="BF37" i="1"/>
  <c r="BF43" i="1" s="1"/>
  <c r="BE37" i="1"/>
  <c r="BE43" i="1" s="1"/>
  <c r="BD37" i="1"/>
  <c r="BD43" i="1" s="1"/>
  <c r="BC37" i="1"/>
  <c r="BC43" i="1" s="1"/>
  <c r="BB37" i="1"/>
  <c r="BB43" i="1" s="1"/>
  <c r="BA37" i="1"/>
  <c r="BA43" i="1" s="1"/>
  <c r="AZ37" i="1"/>
  <c r="AZ43" i="1" s="1"/>
  <c r="AY37" i="1"/>
  <c r="AY43" i="1" s="1"/>
  <c r="AX37" i="1"/>
  <c r="AX43" i="1" s="1"/>
  <c r="AW37" i="1"/>
  <c r="AW43" i="1" s="1"/>
  <c r="AV37" i="1"/>
  <c r="AV43" i="1" s="1"/>
  <c r="AU37" i="1"/>
  <c r="AU43" i="1" s="1"/>
  <c r="AT37" i="1"/>
  <c r="AT43" i="1" s="1"/>
  <c r="AS37" i="1"/>
  <c r="AS43" i="1" s="1"/>
  <c r="AR37" i="1"/>
  <c r="AR43" i="1" s="1"/>
  <c r="AQ37" i="1"/>
  <c r="AQ43" i="1" s="1"/>
  <c r="AP37" i="1"/>
  <c r="AP43" i="1" s="1"/>
  <c r="AO37" i="1"/>
  <c r="AO43" i="1" s="1"/>
  <c r="AN37" i="1"/>
  <c r="AN43" i="1" s="1"/>
  <c r="AM37" i="1"/>
  <c r="AM43" i="1" s="1"/>
  <c r="AL37" i="1"/>
  <c r="AL43" i="1" s="1"/>
  <c r="AK37" i="1"/>
  <c r="AK43" i="1" s="1"/>
  <c r="AJ37" i="1"/>
  <c r="AJ43" i="1" s="1"/>
  <c r="AI37" i="1"/>
  <c r="AI43" i="1" s="1"/>
  <c r="AH37" i="1"/>
  <c r="AH43" i="1" s="1"/>
  <c r="AG37" i="1"/>
  <c r="AG43" i="1" s="1"/>
  <c r="AF37" i="1"/>
  <c r="AF43" i="1" s="1"/>
  <c r="AE37" i="1"/>
  <c r="AE43" i="1" s="1"/>
  <c r="AD37" i="1"/>
  <c r="AD43" i="1" s="1"/>
  <c r="AC37" i="1"/>
  <c r="AC43" i="1" s="1"/>
  <c r="AB37" i="1"/>
  <c r="AB43" i="1" s="1"/>
  <c r="AA37" i="1"/>
  <c r="AA43" i="1" s="1"/>
  <c r="Z37" i="1"/>
  <c r="Z43" i="1" s="1"/>
  <c r="Y37" i="1"/>
  <c r="Y43" i="1" s="1"/>
  <c r="X37" i="1"/>
  <c r="X43" i="1" s="1"/>
  <c r="W37" i="1"/>
  <c r="W43" i="1" s="1"/>
  <c r="V37" i="1"/>
  <c r="V43" i="1" s="1"/>
  <c r="U37" i="1"/>
  <c r="U43" i="1" s="1"/>
  <c r="T37" i="1"/>
  <c r="T43" i="1" s="1"/>
  <c r="S37" i="1"/>
  <c r="S43" i="1" s="1"/>
  <c r="R37" i="1"/>
  <c r="R43" i="1" s="1"/>
  <c r="Q37" i="1"/>
  <c r="Q43" i="1" s="1"/>
  <c r="P37" i="1"/>
  <c r="P43" i="1" s="1"/>
  <c r="O37" i="1"/>
  <c r="O43" i="1" s="1"/>
  <c r="N37" i="1"/>
  <c r="N43" i="1" s="1"/>
  <c r="M37" i="1"/>
  <c r="M43" i="1" s="1"/>
  <c r="L37" i="1"/>
  <c r="L43" i="1" s="1"/>
  <c r="K37" i="1"/>
  <c r="K43" i="1" s="1"/>
  <c r="J37" i="1"/>
  <c r="J43" i="1" s="1"/>
  <c r="I37" i="1"/>
  <c r="I43" i="1" s="1"/>
  <c r="H37" i="1"/>
  <c r="H43" i="1" s="1"/>
  <c r="G37" i="1"/>
  <c r="G43" i="1" s="1"/>
  <c r="F37" i="1"/>
  <c r="F43" i="1" s="1"/>
  <c r="E37" i="1"/>
  <c r="E43" i="1" s="1"/>
  <c r="D37" i="1"/>
  <c r="D43" i="1" s="1"/>
  <c r="C37" i="1"/>
  <c r="C43" i="1" s="1"/>
  <c r="B35" i="1"/>
  <c r="B30" i="1"/>
  <c r="E25" i="4"/>
  <c r="E39" i="4" s="1"/>
  <c r="F19" i="4"/>
  <c r="B49" i="4"/>
  <c r="B44" i="4"/>
  <c r="C49" i="1"/>
  <c r="C50" i="1"/>
  <c r="F54" i="1"/>
  <c r="E54" i="1"/>
  <c r="D54" i="1"/>
  <c r="G54" i="1"/>
  <c r="C54" i="1"/>
  <c r="C51" i="1" l="1"/>
  <c r="B50" i="4"/>
  <c r="B45" i="4"/>
  <c r="B51" i="4" s="1"/>
  <c r="F25" i="4"/>
  <c r="F39" i="4" s="1"/>
  <c r="G19" i="4"/>
  <c r="B36" i="1"/>
  <c r="B31" i="1"/>
  <c r="B37" i="1" s="1"/>
  <c r="G57" i="1"/>
  <c r="G55" i="1"/>
  <c r="F57" i="1"/>
  <c r="F55" i="1"/>
  <c r="E57" i="1"/>
  <c r="E55" i="1"/>
  <c r="D57" i="1"/>
  <c r="D55" i="1"/>
  <c r="C57" i="1"/>
  <c r="C55" i="1"/>
  <c r="G25" i="4" l="1"/>
  <c r="G39" i="4" s="1"/>
  <c r="H19" i="4"/>
  <c r="H25" i="4" l="1"/>
  <c r="H39" i="4" s="1"/>
  <c r="I19" i="4"/>
  <c r="I25" i="4" l="1"/>
  <c r="I39" i="4" s="1"/>
  <c r="J19" i="4"/>
  <c r="J25" i="4" l="1"/>
  <c r="J39" i="4" s="1"/>
  <c r="K19" i="4"/>
  <c r="K25" i="4" l="1"/>
  <c r="K39" i="4" s="1"/>
  <c r="L19" i="4"/>
  <c r="L25" i="4" l="1"/>
  <c r="L39" i="4" s="1"/>
  <c r="M19" i="4"/>
  <c r="M25" i="4" l="1"/>
  <c r="M39" i="4" s="1"/>
  <c r="N19" i="4"/>
  <c r="N25" i="4" l="1"/>
  <c r="N39" i="4" s="1"/>
  <c r="O19" i="4"/>
  <c r="O25" i="4" l="1"/>
  <c r="O39" i="4" s="1"/>
  <c r="P19" i="4"/>
  <c r="P25" i="4" l="1"/>
  <c r="P39" i="4" s="1"/>
  <c r="Q19" i="4"/>
  <c r="Q25" i="4" l="1"/>
  <c r="Q39" i="4" s="1"/>
  <c r="R19" i="4"/>
  <c r="R25" i="4" l="1"/>
  <c r="R39" i="4" s="1"/>
  <c r="S19" i="4"/>
  <c r="S25" i="4" l="1"/>
  <c r="S39" i="4" s="1"/>
  <c r="T19" i="4"/>
  <c r="T25" i="4" l="1"/>
  <c r="T39" i="4" s="1"/>
  <c r="U19" i="4"/>
  <c r="U25" i="4" l="1"/>
  <c r="U39" i="4" s="1"/>
  <c r="V19" i="4"/>
  <c r="V25" i="4" l="1"/>
  <c r="V39" i="4" s="1"/>
  <c r="W19" i="4"/>
  <c r="W25" i="4" l="1"/>
  <c r="W39" i="4" s="1"/>
  <c r="X19" i="4"/>
  <c r="X25" i="4" l="1"/>
  <c r="X39" i="4" s="1"/>
  <c r="Y19" i="4"/>
  <c r="Y25" i="4" l="1"/>
  <c r="Y39" i="4" s="1"/>
  <c r="Z19" i="4"/>
  <c r="Z25" i="4" l="1"/>
  <c r="Z39" i="4" s="1"/>
  <c r="AA19" i="4"/>
  <c r="AA25" i="4" l="1"/>
  <c r="AA39" i="4" s="1"/>
  <c r="AB19" i="4"/>
  <c r="AB25" i="4" l="1"/>
  <c r="AB39" i="4" s="1"/>
  <c r="AC19" i="4"/>
  <c r="AC25" i="4" l="1"/>
  <c r="AC39" i="4" s="1"/>
  <c r="AD19" i="4"/>
  <c r="AD25" i="4" l="1"/>
  <c r="AD39" i="4" s="1"/>
  <c r="AE19" i="4"/>
  <c r="AE25" i="4" l="1"/>
  <c r="AE39" i="4" s="1"/>
  <c r="AF19" i="4"/>
  <c r="AF25" i="4" l="1"/>
  <c r="AF39" i="4" s="1"/>
  <c r="AG19" i="4"/>
  <c r="AG25" i="4" l="1"/>
  <c r="AG39" i="4" s="1"/>
  <c r="AH19" i="4"/>
  <c r="AH25" i="4" l="1"/>
  <c r="AH39" i="4" s="1"/>
  <c r="AI19" i="4"/>
  <c r="AI25" i="4" l="1"/>
  <c r="AI39" i="4" s="1"/>
  <c r="AJ19" i="4"/>
  <c r="AJ25" i="4" l="1"/>
  <c r="AJ39" i="4" s="1"/>
  <c r="AK19" i="4"/>
  <c r="AK25" i="4" l="1"/>
  <c r="AK39" i="4" s="1"/>
  <c r="AL19" i="4"/>
  <c r="AL25" i="4" l="1"/>
  <c r="AL39" i="4" s="1"/>
  <c r="AM19" i="4"/>
  <c r="AM25" i="4" l="1"/>
  <c r="AM39" i="4" s="1"/>
  <c r="AN19" i="4"/>
  <c r="AN25" i="4" l="1"/>
  <c r="AN39" i="4" s="1"/>
  <c r="AO19" i="4"/>
  <c r="AO25" i="4" l="1"/>
  <c r="AO39" i="4" s="1"/>
  <c r="AP19" i="4"/>
  <c r="AP25" i="4" l="1"/>
  <c r="AP39" i="4" s="1"/>
  <c r="AQ19" i="4"/>
  <c r="AQ25" i="4" l="1"/>
  <c r="AQ39" i="4" s="1"/>
  <c r="AR19" i="4"/>
  <c r="AR25" i="4" l="1"/>
  <c r="AR39" i="4" s="1"/>
  <c r="AS19" i="4"/>
  <c r="AS25" i="4" l="1"/>
  <c r="AS39" i="4" s="1"/>
  <c r="AT19" i="4"/>
  <c r="AT25" i="4" l="1"/>
  <c r="AT39" i="4" s="1"/>
  <c r="AU19" i="4"/>
  <c r="AU25" i="4" l="1"/>
  <c r="AU39" i="4" s="1"/>
  <c r="AV19" i="4"/>
  <c r="AV25" i="4" l="1"/>
  <c r="AV39" i="4" s="1"/>
  <c r="AW19" i="4"/>
  <c r="AW25" i="4" l="1"/>
  <c r="AW39" i="4" s="1"/>
  <c r="AX19" i="4"/>
  <c r="AX25" i="4" l="1"/>
  <c r="AX39" i="4" s="1"/>
  <c r="AY19" i="4"/>
  <c r="AY25" i="4" l="1"/>
  <c r="AY39" i="4" s="1"/>
  <c r="AZ19" i="4"/>
  <c r="AZ25" i="4" l="1"/>
  <c r="AZ39" i="4" s="1"/>
  <c r="BA19" i="4"/>
  <c r="BA25" i="4" l="1"/>
  <c r="BA39" i="4" s="1"/>
  <c r="BB19" i="4"/>
  <c r="BB25" i="4" l="1"/>
  <c r="BB39" i="4" s="1"/>
  <c r="BC19" i="4"/>
  <c r="BC25" i="4" l="1"/>
  <c r="BC39" i="4" s="1"/>
  <c r="BD19" i="4"/>
  <c r="BD25" i="4" l="1"/>
  <c r="BD39" i="4" s="1"/>
  <c r="BE19" i="4"/>
  <c r="BE25" i="4" l="1"/>
  <c r="BE39" i="4" s="1"/>
  <c r="BF19" i="4"/>
  <c r="BF25" i="4" l="1"/>
  <c r="BF39" i="4" s="1"/>
  <c r="BG19" i="4"/>
  <c r="BG25" i="4" l="1"/>
  <c r="BG39" i="4" s="1"/>
  <c r="BH19" i="4"/>
  <c r="BH25" i="4" l="1"/>
  <c r="BH39" i="4" s="1"/>
  <c r="BI19" i="4"/>
  <c r="BI25" i="4" l="1"/>
  <c r="BI39" i="4" s="1"/>
  <c r="BJ19" i="4"/>
  <c r="BJ25" i="4" l="1"/>
  <c r="BJ39" i="4" s="1"/>
  <c r="BK19" i="4"/>
  <c r="BK25" i="4" l="1"/>
  <c r="BK39" i="4" s="1"/>
  <c r="BL19" i="4"/>
  <c r="BL25" i="4" l="1"/>
  <c r="BL39" i="4" s="1"/>
  <c r="BM19" i="4"/>
  <c r="BM25" i="4" l="1"/>
  <c r="BM39" i="4" s="1"/>
  <c r="BN19" i="4"/>
  <c r="BN25" i="4" l="1"/>
  <c r="BN39" i="4" s="1"/>
  <c r="BO19" i="4"/>
  <c r="BO25" i="4" l="1"/>
  <c r="BO39" i="4" s="1"/>
  <c r="BP19" i="4"/>
  <c r="BP25" i="4" l="1"/>
  <c r="BP39" i="4" s="1"/>
  <c r="BQ19" i="4"/>
  <c r="BQ25" i="4" l="1"/>
  <c r="BQ39" i="4" s="1"/>
  <c r="BR19" i="4"/>
  <c r="BR25" i="4" l="1"/>
  <c r="BR39" i="4" s="1"/>
  <c r="BS19" i="4"/>
  <c r="BS25" i="4" l="1"/>
  <c r="BS39" i="4" s="1"/>
  <c r="BT19" i="4"/>
  <c r="BT25" i="4" l="1"/>
  <c r="BT39" i="4" s="1"/>
  <c r="BU19" i="4"/>
  <c r="BU25" i="4" l="1"/>
  <c r="BU39" i="4" s="1"/>
  <c r="BV19" i="4"/>
  <c r="BV25" i="4" l="1"/>
  <c r="BV39" i="4" s="1"/>
  <c r="BW19" i="4"/>
  <c r="BW25" i="4" l="1"/>
  <c r="BW39" i="4" s="1"/>
  <c r="BX19" i="4"/>
  <c r="BX25" i="4" l="1"/>
  <c r="BX39" i="4" s="1"/>
  <c r="BY19" i="4"/>
  <c r="BY25" i="4" l="1"/>
  <c r="BY39" i="4" s="1"/>
  <c r="BZ19" i="4"/>
  <c r="BZ25" i="4" l="1"/>
  <c r="BZ39" i="4" s="1"/>
  <c r="CA19" i="4"/>
  <c r="CA25" i="4" l="1"/>
  <c r="CA39" i="4" s="1"/>
  <c r="CB19" i="4"/>
  <c r="CB25" i="4" l="1"/>
  <c r="CB39" i="4" s="1"/>
  <c r="CC19" i="4"/>
  <c r="CC25" i="4" l="1"/>
  <c r="CC39" i="4" s="1"/>
  <c r="CD19" i="4"/>
  <c r="CD25" i="4" l="1"/>
  <c r="CD39" i="4" s="1"/>
  <c r="CE19" i="4"/>
  <c r="CE25" i="4" l="1"/>
  <c r="CE39" i="4" s="1"/>
  <c r="CF19" i="4"/>
  <c r="CF25" i="4" l="1"/>
  <c r="CF39" i="4" s="1"/>
  <c r="CG19" i="4"/>
  <c r="CG25" i="4" l="1"/>
  <c r="CG39" i="4" s="1"/>
  <c r="CH19" i="4"/>
  <c r="CH25" i="4" l="1"/>
  <c r="CH39" i="4" s="1"/>
  <c r="CI19" i="4"/>
  <c r="CI25" i="4" l="1"/>
  <c r="CI39" i="4" s="1"/>
  <c r="CJ19" i="4"/>
  <c r="CJ25" i="4" l="1"/>
  <c r="CJ39" i="4" s="1"/>
  <c r="CK19" i="4"/>
  <c r="CK25" i="4" l="1"/>
  <c r="CK39" i="4" s="1"/>
  <c r="CL19" i="4"/>
  <c r="CL25" i="4" l="1"/>
  <c r="CL39" i="4" s="1"/>
  <c r="CM19" i="4"/>
  <c r="CM25" i="4" l="1"/>
  <c r="CM39" i="4" s="1"/>
  <c r="CN19" i="4"/>
  <c r="CN25" i="4" l="1"/>
  <c r="CN39" i="4" s="1"/>
  <c r="CO19" i="4"/>
  <c r="CO25" i="4" l="1"/>
  <c r="CO39" i="4" s="1"/>
  <c r="CP19" i="4"/>
  <c r="CP25" i="4" l="1"/>
  <c r="CP39" i="4" s="1"/>
  <c r="CQ19" i="4"/>
  <c r="CQ25" i="4" l="1"/>
  <c r="CQ39" i="4" s="1"/>
  <c r="CR19" i="4"/>
  <c r="CR25" i="4" l="1"/>
  <c r="CR39" i="4" s="1"/>
  <c r="CS19" i="4"/>
  <c r="CS25" i="4" l="1"/>
  <c r="CS39" i="4" s="1"/>
  <c r="CT19" i="4"/>
  <c r="CT25" i="4" l="1"/>
  <c r="CT39" i="4" s="1"/>
  <c r="CU19" i="4"/>
  <c r="CU25" i="4" l="1"/>
  <c r="CU39" i="4" s="1"/>
  <c r="CV19" i="4"/>
  <c r="CV25" i="4" l="1"/>
  <c r="CV39" i="4" s="1"/>
  <c r="CW19" i="4"/>
  <c r="CW25" i="4" l="1"/>
  <c r="CW39" i="4" s="1"/>
  <c r="CX19" i="4"/>
  <c r="CX25" i="4" l="1"/>
  <c r="CX39" i="4" s="1"/>
  <c r="CY19" i="4"/>
  <c r="CY25" i="4" l="1"/>
  <c r="CY39" i="4" s="1"/>
  <c r="CZ19" i="4"/>
  <c r="CZ25" i="4" l="1"/>
  <c r="CZ39" i="4" s="1"/>
  <c r="DA19" i="4"/>
  <c r="DA25" i="4" l="1"/>
  <c r="DA39" i="4" s="1"/>
  <c r="DB19" i="4"/>
  <c r="DB25" i="4" l="1"/>
  <c r="DB39" i="4" s="1"/>
  <c r="DC19" i="4"/>
  <c r="DC25" i="4" l="1"/>
  <c r="DC39" i="4" s="1"/>
  <c r="DD19" i="4"/>
  <c r="DD25" i="4" l="1"/>
  <c r="DD39" i="4" s="1"/>
  <c r="DE19" i="4"/>
  <c r="DE25" i="4" l="1"/>
  <c r="DE39" i="4" s="1"/>
  <c r="DF19" i="4"/>
  <c r="DF25" i="4" l="1"/>
  <c r="DF39" i="4" s="1"/>
  <c r="DG19" i="4"/>
  <c r="DG25" i="4" l="1"/>
  <c r="DG39" i="4" s="1"/>
  <c r="DH19" i="4"/>
  <c r="DH25" i="4" l="1"/>
  <c r="DH39" i="4" s="1"/>
  <c r="DI19" i="4"/>
  <c r="DI25" i="4" l="1"/>
  <c r="DI39" i="4" s="1"/>
  <c r="DJ19" i="4"/>
  <c r="DJ25" i="4" l="1"/>
  <c r="DJ39" i="4" s="1"/>
  <c r="DK19" i="4"/>
  <c r="DK25" i="4" l="1"/>
  <c r="DK39" i="4" s="1"/>
  <c r="DL19" i="4"/>
  <c r="DL25" i="4" l="1"/>
  <c r="DL39" i="4" s="1"/>
  <c r="DM19" i="4"/>
  <c r="DM25" i="4" l="1"/>
  <c r="DM39" i="4" s="1"/>
  <c r="DN19" i="4"/>
  <c r="DN25" i="4" l="1"/>
  <c r="DN39" i="4" s="1"/>
  <c r="DO19" i="4"/>
  <c r="DO25" i="4" l="1"/>
  <c r="DO39" i="4" s="1"/>
  <c r="DP19" i="4"/>
  <c r="DP25" i="4" l="1"/>
  <c r="DP39" i="4" s="1"/>
  <c r="DQ19" i="4"/>
  <c r="DQ25" i="4" l="1"/>
  <c r="DQ39" i="4" s="1"/>
  <c r="DR19" i="4"/>
  <c r="DR25" i="4" l="1"/>
  <c r="DR39" i="4" s="1"/>
  <c r="DS19" i="4"/>
  <c r="DS25" i="4" l="1"/>
  <c r="DS39" i="4" s="1"/>
  <c r="DT19" i="4"/>
  <c r="DT25" i="4" l="1"/>
  <c r="DT39" i="4" s="1"/>
  <c r="DU19" i="4"/>
  <c r="DU25" i="4" l="1"/>
  <c r="DU39" i="4" s="1"/>
  <c r="DV19" i="4"/>
  <c r="DV25" i="4" l="1"/>
  <c r="DV39" i="4" s="1"/>
  <c r="DW19" i="4"/>
  <c r="DW25" i="4" l="1"/>
  <c r="DW39" i="4" s="1"/>
  <c r="DX19" i="4"/>
  <c r="DX25" i="4" l="1"/>
  <c r="DX39" i="4" s="1"/>
  <c r="DY19" i="4"/>
  <c r="DY25" i="4" l="1"/>
  <c r="DY39" i="4" s="1"/>
  <c r="DZ19" i="4"/>
  <c r="DZ25" i="4" l="1"/>
  <c r="DZ39" i="4" s="1"/>
  <c r="EA19" i="4"/>
  <c r="EA25" i="4" l="1"/>
  <c r="EA39" i="4" s="1"/>
  <c r="EB19" i="4"/>
  <c r="EB25" i="4" l="1"/>
  <c r="EB39" i="4" s="1"/>
  <c r="EC19" i="4"/>
  <c r="EC25" i="4" l="1"/>
  <c r="EC39" i="4" s="1"/>
  <c r="ED19" i="4"/>
  <c r="ED25" i="4" l="1"/>
  <c r="ED39" i="4" s="1"/>
  <c r="EE19" i="4"/>
  <c r="EE25" i="4" l="1"/>
  <c r="EE39" i="4" s="1"/>
  <c r="EF19" i="4"/>
  <c r="EF25" i="4" l="1"/>
  <c r="EF39" i="4" s="1"/>
  <c r="EG19" i="4"/>
  <c r="EG25" i="4" l="1"/>
  <c r="EG39" i="4" s="1"/>
  <c r="EH19" i="4"/>
  <c r="EH25" i="4" l="1"/>
  <c r="EH39" i="4" s="1"/>
  <c r="EI19" i="4"/>
  <c r="EI25" i="4" l="1"/>
  <c r="EI39" i="4" s="1"/>
  <c r="EJ19" i="4"/>
  <c r="EJ25" i="4" l="1"/>
  <c r="EJ39" i="4" s="1"/>
  <c r="EK19" i="4"/>
  <c r="EK25" i="4" l="1"/>
  <c r="EK39" i="4" s="1"/>
  <c r="EL19" i="4"/>
  <c r="EL25" i="4" l="1"/>
  <c r="EL39" i="4" s="1"/>
  <c r="EM19" i="4"/>
  <c r="EM25" i="4" l="1"/>
  <c r="EM39" i="4" s="1"/>
  <c r="EN19" i="4"/>
  <c r="EN25" i="4" l="1"/>
  <c r="EN39" i="4" s="1"/>
  <c r="EO19" i="4"/>
  <c r="EO25" i="4" l="1"/>
  <c r="EO39" i="4" s="1"/>
  <c r="EP19" i="4"/>
  <c r="EP25" i="4" l="1"/>
  <c r="EP39" i="4" s="1"/>
  <c r="EQ19" i="4"/>
  <c r="EQ25" i="4" l="1"/>
  <c r="EQ39" i="4" s="1"/>
  <c r="ER19" i="4"/>
  <c r="ER25" i="4" l="1"/>
  <c r="ER39" i="4" s="1"/>
  <c r="ES19" i="4"/>
  <c r="ES25" i="4" l="1"/>
  <c r="ES39" i="4" s="1"/>
  <c r="ET19" i="4"/>
  <c r="ET25" i="4" l="1"/>
  <c r="ET39" i="4" s="1"/>
  <c r="EU19" i="4"/>
  <c r="EU25" i="4" l="1"/>
  <c r="EU39" i="4" s="1"/>
  <c r="EV19" i="4"/>
  <c r="EV25" i="4" l="1"/>
  <c r="EV39" i="4" s="1"/>
  <c r="EW19" i="4"/>
  <c r="EW25" i="4" l="1"/>
  <c r="EW39" i="4" s="1"/>
  <c r="EX19" i="4"/>
  <c r="EX25" i="4" l="1"/>
  <c r="EX39" i="4" s="1"/>
  <c r="EY19" i="4"/>
  <c r="EY25" i="4" l="1"/>
  <c r="EY39" i="4" s="1"/>
  <c r="EZ19" i="4"/>
  <c r="EZ25" i="4" l="1"/>
  <c r="EZ39" i="4" s="1"/>
  <c r="FA19" i="4"/>
  <c r="FA25" i="4" l="1"/>
  <c r="FA39" i="4" s="1"/>
  <c r="FB19" i="4"/>
  <c r="FB25" i="4" l="1"/>
  <c r="FB39" i="4" s="1"/>
  <c r="FC19" i="4"/>
  <c r="FC25" i="4" l="1"/>
  <c r="FC39" i="4" s="1"/>
  <c r="FD19" i="4"/>
  <c r="FD25" i="4" l="1"/>
  <c r="FD39" i="4" s="1"/>
  <c r="FE19" i="4"/>
  <c r="FE25" i="4" l="1"/>
  <c r="FE39" i="4" s="1"/>
  <c r="FF19" i="4"/>
  <c r="FF25" i="4" l="1"/>
  <c r="FF39" i="4" s="1"/>
  <c r="FG19" i="4"/>
  <c r="FG25" i="4" l="1"/>
  <c r="FG39" i="4" s="1"/>
  <c r="FH19" i="4"/>
  <c r="FH25" i="4" l="1"/>
  <c r="FH39" i="4" s="1"/>
  <c r="FI19" i="4"/>
  <c r="FI25" i="4" l="1"/>
  <c r="FI39" i="4" s="1"/>
  <c r="FJ19" i="4"/>
  <c r="FJ25" i="4" l="1"/>
  <c r="FJ39" i="4" s="1"/>
  <c r="FK19" i="4"/>
  <c r="FK25" i="4" l="1"/>
  <c r="FK39" i="4" s="1"/>
  <c r="FL19" i="4"/>
  <c r="FL25" i="4" l="1"/>
  <c r="FL39" i="4" s="1"/>
  <c r="FM19" i="4"/>
  <c r="FM25" i="4" l="1"/>
  <c r="FM39" i="4" s="1"/>
  <c r="FN19" i="4"/>
  <c r="FN25" i="4" l="1"/>
  <c r="FN39" i="4" s="1"/>
  <c r="FO19" i="4"/>
  <c r="FO25" i="4" l="1"/>
  <c r="FO39" i="4" s="1"/>
  <c r="FP19" i="4"/>
  <c r="FP25" i="4" l="1"/>
  <c r="FP39" i="4" s="1"/>
  <c r="FQ19" i="4"/>
  <c r="FQ25" i="4" l="1"/>
  <c r="FQ39" i="4" s="1"/>
  <c r="FR19" i="4"/>
  <c r="FR25" i="4" l="1"/>
  <c r="FR39" i="4" s="1"/>
  <c r="FS19" i="4"/>
  <c r="FS25" i="4" l="1"/>
  <c r="FS39" i="4" s="1"/>
  <c r="FT19" i="4"/>
  <c r="FT25" i="4" l="1"/>
  <c r="FT39" i="4" s="1"/>
  <c r="FU19" i="4"/>
  <c r="FU25" i="4" l="1"/>
  <c r="FU39" i="4" s="1"/>
  <c r="FV19" i="4"/>
  <c r="FV25" i="4" l="1"/>
  <c r="FV39" i="4" s="1"/>
  <c r="FW19" i="4"/>
  <c r="FW25" i="4" l="1"/>
  <c r="FW39" i="4" s="1"/>
  <c r="FX19" i="4"/>
  <c r="FX25" i="4" l="1"/>
  <c r="FX39" i="4" s="1"/>
  <c r="FY19" i="4"/>
  <c r="FY25" i="4" l="1"/>
  <c r="FY39" i="4" s="1"/>
  <c r="FZ19" i="4"/>
  <c r="FZ25" i="4" l="1"/>
  <c r="FZ39" i="4" s="1"/>
  <c r="GA19" i="4"/>
  <c r="GA25" i="4" l="1"/>
  <c r="GA39" i="4" s="1"/>
  <c r="GB19" i="4"/>
  <c r="GB25" i="4" l="1"/>
  <c r="GB39" i="4" s="1"/>
  <c r="GC19" i="4"/>
  <c r="GC25" i="4" l="1"/>
  <c r="GC39" i="4" s="1"/>
  <c r="GD19" i="4"/>
  <c r="GD25" i="4" l="1"/>
  <c r="GD39" i="4" s="1"/>
  <c r="GE19" i="4"/>
  <c r="GE25" i="4" l="1"/>
  <c r="GE39" i="4" s="1"/>
  <c r="GF19" i="4"/>
  <c r="GF25" i="4" l="1"/>
  <c r="GF39" i="4" s="1"/>
  <c r="GG19" i="4"/>
  <c r="GG25" i="4" l="1"/>
  <c r="GG39" i="4" s="1"/>
  <c r="GH19" i="4"/>
  <c r="GH25" i="4" l="1"/>
  <c r="GH39" i="4" s="1"/>
  <c r="GI19" i="4"/>
  <c r="GI25" i="4" l="1"/>
  <c r="GI39" i="4" s="1"/>
  <c r="GJ19" i="4"/>
  <c r="GJ25" i="4" l="1"/>
  <c r="GJ39" i="4" s="1"/>
  <c r="GK19" i="4"/>
  <c r="GK25" i="4" l="1"/>
  <c r="GK39" i="4" s="1"/>
  <c r="GL19" i="4"/>
  <c r="GL25" i="4" l="1"/>
  <c r="GL39" i="4" s="1"/>
  <c r="GM19" i="4"/>
  <c r="GM25" i="4" l="1"/>
  <c r="GM39" i="4" s="1"/>
  <c r="GN19" i="4"/>
  <c r="GN25" i="4" l="1"/>
  <c r="GN39" i="4" s="1"/>
  <c r="GO19" i="4"/>
  <c r="GO25" i="4" l="1"/>
  <c r="GO39" i="4" s="1"/>
  <c r="GP19" i="4"/>
  <c r="GP25" i="4" l="1"/>
  <c r="GP39" i="4" s="1"/>
  <c r="GQ19" i="4"/>
  <c r="GQ25" i="4" l="1"/>
  <c r="GQ39" i="4" s="1"/>
  <c r="GR19" i="4"/>
  <c r="GR25" i="4" l="1"/>
  <c r="GR39" i="4" s="1"/>
  <c r="GS19" i="4"/>
  <c r="GS25" i="4" l="1"/>
  <c r="GS39" i="4" s="1"/>
  <c r="GT19" i="4"/>
  <c r="GT25" i="4" s="1"/>
  <c r="GT39" i="4" s="1"/>
  <c r="C67" i="4" a="1"/>
  <c r="D67" i="4"/>
  <c r="E67" i="4"/>
  <c r="F67" i="4"/>
  <c r="G67" i="4"/>
  <c r="C67" i="4"/>
  <c r="C30" i="4" a="1"/>
  <c r="D30" i="4"/>
  <c r="D31" i="4"/>
  <c r="D32" i="4"/>
  <c r="D41" i="4"/>
  <c r="D42" i="4"/>
  <c r="D43" i="4"/>
  <c r="D44" i="4"/>
  <c r="D45" i="4"/>
  <c r="E30" i="4"/>
  <c r="E31" i="4"/>
  <c r="E32" i="4"/>
  <c r="E41" i="4"/>
  <c r="E42" i="4"/>
  <c r="E43" i="4"/>
  <c r="E44" i="4"/>
  <c r="E45" i="4"/>
  <c r="F30" i="4"/>
  <c r="F31" i="4"/>
  <c r="F32" i="4"/>
  <c r="F41" i="4"/>
  <c r="F42" i="4"/>
  <c r="F43" i="4"/>
  <c r="F44" i="4"/>
  <c r="F45" i="4"/>
  <c r="G30" i="4"/>
  <c r="G31" i="4"/>
  <c r="G32" i="4"/>
  <c r="G41" i="4"/>
  <c r="G42" i="4"/>
  <c r="G43" i="4"/>
  <c r="G44" i="4"/>
  <c r="G45" i="4"/>
  <c r="H30" i="4"/>
  <c r="H31" i="4"/>
  <c r="H32" i="4"/>
  <c r="H41" i="4"/>
  <c r="H42" i="4"/>
  <c r="H43" i="4"/>
  <c r="H44" i="4"/>
  <c r="H45" i="4"/>
  <c r="I30" i="4"/>
  <c r="I31" i="4"/>
  <c r="I32" i="4"/>
  <c r="I41" i="4"/>
  <c r="I42" i="4"/>
  <c r="I43" i="4"/>
  <c r="I44" i="4"/>
  <c r="I45" i="4"/>
  <c r="J30" i="4"/>
  <c r="J31" i="4"/>
  <c r="J32" i="4"/>
  <c r="J41" i="4"/>
  <c r="J42" i="4"/>
  <c r="J43" i="4"/>
  <c r="J44" i="4"/>
  <c r="J45" i="4"/>
  <c r="K30" i="4"/>
  <c r="K31" i="4"/>
  <c r="K32" i="4"/>
  <c r="K41" i="4"/>
  <c r="K42" i="4"/>
  <c r="K43" i="4"/>
  <c r="K44" i="4"/>
  <c r="K45" i="4"/>
  <c r="L30" i="4"/>
  <c r="L31" i="4"/>
  <c r="L32" i="4"/>
  <c r="L41" i="4"/>
  <c r="L42" i="4"/>
  <c r="L43" i="4"/>
  <c r="L44" i="4"/>
  <c r="L45" i="4"/>
  <c r="M30" i="4"/>
  <c r="M31" i="4"/>
  <c r="M32" i="4"/>
  <c r="M41" i="4"/>
  <c r="M42" i="4"/>
  <c r="M43" i="4"/>
  <c r="M44" i="4"/>
  <c r="M45" i="4"/>
  <c r="N30" i="4"/>
  <c r="N31" i="4"/>
  <c r="N32" i="4"/>
  <c r="N41" i="4"/>
  <c r="N42" i="4"/>
  <c r="N43" i="4"/>
  <c r="N44" i="4"/>
  <c r="N45" i="4"/>
  <c r="O30" i="4"/>
  <c r="O31" i="4"/>
  <c r="O32" i="4"/>
  <c r="O41" i="4"/>
  <c r="O42" i="4"/>
  <c r="O43" i="4"/>
  <c r="O44" i="4"/>
  <c r="O45" i="4"/>
  <c r="P30" i="4"/>
  <c r="P31" i="4"/>
  <c r="P32" i="4"/>
  <c r="P41" i="4"/>
  <c r="P42" i="4"/>
  <c r="P43" i="4"/>
  <c r="P44" i="4"/>
  <c r="P45" i="4"/>
  <c r="Q30" i="4"/>
  <c r="Q31" i="4"/>
  <c r="Q32" i="4"/>
  <c r="Q41" i="4"/>
  <c r="Q42" i="4"/>
  <c r="Q43" i="4"/>
  <c r="Q44" i="4"/>
  <c r="Q45" i="4"/>
  <c r="R30" i="4"/>
  <c r="R31" i="4"/>
  <c r="R32" i="4"/>
  <c r="R41" i="4"/>
  <c r="R42" i="4"/>
  <c r="R43" i="4"/>
  <c r="R44" i="4"/>
  <c r="R45" i="4"/>
  <c r="S30" i="4"/>
  <c r="S31" i="4"/>
  <c r="S32" i="4"/>
  <c r="S41" i="4"/>
  <c r="S42" i="4"/>
  <c r="S43" i="4"/>
  <c r="S44" i="4"/>
  <c r="S45" i="4"/>
  <c r="T30" i="4"/>
  <c r="T31" i="4"/>
  <c r="T32" i="4"/>
  <c r="T41" i="4"/>
  <c r="T42" i="4"/>
  <c r="T43" i="4"/>
  <c r="T44" i="4"/>
  <c r="T45" i="4"/>
  <c r="U30" i="4"/>
  <c r="U31" i="4"/>
  <c r="U32" i="4"/>
  <c r="U41" i="4"/>
  <c r="U42" i="4"/>
  <c r="U43" i="4"/>
  <c r="U44" i="4"/>
  <c r="U45" i="4"/>
  <c r="V30" i="4"/>
  <c r="V31" i="4"/>
  <c r="V32" i="4"/>
  <c r="V41" i="4"/>
  <c r="V42" i="4"/>
  <c r="V43" i="4"/>
  <c r="V44" i="4"/>
  <c r="V45" i="4"/>
  <c r="W30" i="4"/>
  <c r="W31" i="4"/>
  <c r="W32" i="4"/>
  <c r="W41" i="4"/>
  <c r="W42" i="4"/>
  <c r="W43" i="4"/>
  <c r="W44" i="4"/>
  <c r="W45" i="4"/>
  <c r="X30" i="4"/>
  <c r="X31" i="4"/>
  <c r="X32" i="4"/>
  <c r="X41" i="4"/>
  <c r="X42" i="4"/>
  <c r="X43" i="4"/>
  <c r="X44" i="4"/>
  <c r="X45" i="4"/>
  <c r="Y30" i="4"/>
  <c r="Y31" i="4"/>
  <c r="Y32" i="4"/>
  <c r="Y41" i="4"/>
  <c r="Y42" i="4"/>
  <c r="Y43" i="4"/>
  <c r="Y44" i="4"/>
  <c r="Y45" i="4"/>
  <c r="Z30" i="4"/>
  <c r="Z31" i="4"/>
  <c r="Z32" i="4"/>
  <c r="Z41" i="4"/>
  <c r="Z42" i="4"/>
  <c r="Z43" i="4"/>
  <c r="Z44" i="4"/>
  <c r="Z45" i="4"/>
  <c r="AA30" i="4"/>
  <c r="AA31" i="4"/>
  <c r="AA32" i="4"/>
  <c r="AA41" i="4"/>
  <c r="AA42" i="4"/>
  <c r="AA43" i="4"/>
  <c r="AA44" i="4"/>
  <c r="AA45" i="4"/>
  <c r="AB30" i="4"/>
  <c r="AB31" i="4"/>
  <c r="AB32" i="4"/>
  <c r="AB41" i="4"/>
  <c r="AB42" i="4"/>
  <c r="AB43" i="4"/>
  <c r="AB44" i="4"/>
  <c r="AB45" i="4"/>
  <c r="AC30" i="4"/>
  <c r="AC31" i="4"/>
  <c r="AC32" i="4"/>
  <c r="AC41" i="4"/>
  <c r="AC42" i="4"/>
  <c r="AC43" i="4"/>
  <c r="AC44" i="4"/>
  <c r="AC45" i="4"/>
  <c r="AD30" i="4"/>
  <c r="AD31" i="4"/>
  <c r="AD32" i="4"/>
  <c r="AD41" i="4"/>
  <c r="AD42" i="4"/>
  <c r="AD43" i="4"/>
  <c r="AD44" i="4"/>
  <c r="AD45" i="4"/>
  <c r="AE30" i="4"/>
  <c r="AE31" i="4"/>
  <c r="AE32" i="4"/>
  <c r="AE41" i="4"/>
  <c r="AE42" i="4"/>
  <c r="AE43" i="4"/>
  <c r="AE44" i="4"/>
  <c r="AE45" i="4"/>
  <c r="AF30" i="4"/>
  <c r="AF31" i="4"/>
  <c r="AF32" i="4"/>
  <c r="AF41" i="4"/>
  <c r="AF42" i="4"/>
  <c r="AF43" i="4"/>
  <c r="AF44" i="4"/>
  <c r="AF45" i="4"/>
  <c r="AG30" i="4"/>
  <c r="AG31" i="4"/>
  <c r="AG32" i="4"/>
  <c r="AG41" i="4"/>
  <c r="AG42" i="4"/>
  <c r="AG43" i="4"/>
  <c r="AG44" i="4"/>
  <c r="AG45" i="4"/>
  <c r="AH30" i="4"/>
  <c r="AH31" i="4"/>
  <c r="AH32" i="4"/>
  <c r="AH41" i="4"/>
  <c r="AH42" i="4"/>
  <c r="AH43" i="4"/>
  <c r="AH44" i="4"/>
  <c r="AH45" i="4"/>
  <c r="AI30" i="4"/>
  <c r="AI31" i="4"/>
  <c r="AI32" i="4"/>
  <c r="AI41" i="4"/>
  <c r="AI42" i="4"/>
  <c r="AI43" i="4"/>
  <c r="AI44" i="4"/>
  <c r="AI45" i="4"/>
  <c r="AJ30" i="4"/>
  <c r="AJ31" i="4"/>
  <c r="AJ32" i="4"/>
  <c r="AJ41" i="4"/>
  <c r="AJ42" i="4"/>
  <c r="AJ43" i="4"/>
  <c r="AJ44" i="4"/>
  <c r="AJ45" i="4"/>
  <c r="AK30" i="4"/>
  <c r="AK31" i="4"/>
  <c r="AK32" i="4"/>
  <c r="AK41" i="4"/>
  <c r="AK42" i="4"/>
  <c r="AK43" i="4"/>
  <c r="AK44" i="4"/>
  <c r="AK45" i="4"/>
  <c r="AL30" i="4"/>
  <c r="AL31" i="4"/>
  <c r="AL32" i="4"/>
  <c r="AL41" i="4"/>
  <c r="AL42" i="4"/>
  <c r="AL43" i="4"/>
  <c r="AL44" i="4"/>
  <c r="AL45" i="4"/>
  <c r="AM30" i="4"/>
  <c r="AM31" i="4"/>
  <c r="AM32" i="4"/>
  <c r="AM41" i="4"/>
  <c r="AM42" i="4"/>
  <c r="AM43" i="4"/>
  <c r="AM44" i="4"/>
  <c r="AM45" i="4"/>
  <c r="AN30" i="4"/>
  <c r="AN31" i="4"/>
  <c r="AN32" i="4"/>
  <c r="AN41" i="4"/>
  <c r="AN42" i="4"/>
  <c r="AN43" i="4"/>
  <c r="AN44" i="4"/>
  <c r="AN45" i="4"/>
  <c r="AO30" i="4"/>
  <c r="AO31" i="4"/>
  <c r="AO32" i="4"/>
  <c r="AO41" i="4"/>
  <c r="AO42" i="4"/>
  <c r="AO43" i="4"/>
  <c r="AO44" i="4"/>
  <c r="AO45" i="4"/>
  <c r="AP30" i="4"/>
  <c r="AP31" i="4"/>
  <c r="AP32" i="4"/>
  <c r="AP41" i="4"/>
  <c r="AP42" i="4"/>
  <c r="AP43" i="4"/>
  <c r="AP44" i="4"/>
  <c r="AP45" i="4"/>
  <c r="AQ30" i="4"/>
  <c r="AQ31" i="4"/>
  <c r="AQ32" i="4"/>
  <c r="AQ41" i="4"/>
  <c r="AQ42" i="4"/>
  <c r="AQ43" i="4"/>
  <c r="AQ44" i="4"/>
  <c r="AQ45" i="4"/>
  <c r="AR30" i="4"/>
  <c r="AR31" i="4"/>
  <c r="AR32" i="4"/>
  <c r="AR41" i="4"/>
  <c r="AR42" i="4"/>
  <c r="AR43" i="4"/>
  <c r="AR44" i="4"/>
  <c r="AR45" i="4"/>
  <c r="AS30" i="4"/>
  <c r="AS31" i="4"/>
  <c r="AS32" i="4"/>
  <c r="AS41" i="4"/>
  <c r="AS42" i="4"/>
  <c r="AS43" i="4"/>
  <c r="AS44" i="4"/>
  <c r="AS45" i="4"/>
  <c r="AT30" i="4"/>
  <c r="AT31" i="4"/>
  <c r="AT32" i="4"/>
  <c r="AT41" i="4"/>
  <c r="AT42" i="4"/>
  <c r="AT43" i="4"/>
  <c r="AT44" i="4"/>
  <c r="AT45" i="4"/>
  <c r="AU30" i="4"/>
  <c r="AU31" i="4"/>
  <c r="AU32" i="4"/>
  <c r="AU41" i="4"/>
  <c r="AU42" i="4"/>
  <c r="AU43" i="4"/>
  <c r="AU44" i="4"/>
  <c r="AU45" i="4"/>
  <c r="AV30" i="4"/>
  <c r="AV31" i="4"/>
  <c r="AV32" i="4"/>
  <c r="AV41" i="4"/>
  <c r="AV42" i="4"/>
  <c r="AV43" i="4"/>
  <c r="AV44" i="4"/>
  <c r="AV45" i="4"/>
  <c r="AW30" i="4"/>
  <c r="AW31" i="4"/>
  <c r="AW32" i="4"/>
  <c r="AW41" i="4"/>
  <c r="AW42" i="4"/>
  <c r="AW43" i="4"/>
  <c r="AW44" i="4"/>
  <c r="AW45" i="4"/>
  <c r="AX30" i="4"/>
  <c r="AX31" i="4"/>
  <c r="AX32" i="4"/>
  <c r="AX41" i="4"/>
  <c r="AX42" i="4"/>
  <c r="AX43" i="4"/>
  <c r="AX44" i="4"/>
  <c r="AX45" i="4"/>
  <c r="AY30" i="4"/>
  <c r="AY31" i="4"/>
  <c r="AY32" i="4"/>
  <c r="AY41" i="4"/>
  <c r="AY42" i="4"/>
  <c r="AY43" i="4"/>
  <c r="AY44" i="4"/>
  <c r="AY45" i="4"/>
  <c r="AZ30" i="4"/>
  <c r="AZ31" i="4"/>
  <c r="AZ32" i="4"/>
  <c r="AZ41" i="4"/>
  <c r="AZ42" i="4"/>
  <c r="AZ43" i="4"/>
  <c r="AZ44" i="4"/>
  <c r="AZ45" i="4"/>
  <c r="BA30" i="4"/>
  <c r="BA31" i="4"/>
  <c r="BA32" i="4"/>
  <c r="BA41" i="4"/>
  <c r="BA42" i="4"/>
  <c r="BA43" i="4"/>
  <c r="BA44" i="4"/>
  <c r="BA45" i="4"/>
  <c r="BB30" i="4"/>
  <c r="BB31" i="4"/>
  <c r="BB32" i="4"/>
  <c r="BB41" i="4"/>
  <c r="BB42" i="4"/>
  <c r="BB43" i="4"/>
  <c r="BB44" i="4"/>
  <c r="BB45" i="4"/>
  <c r="BC30" i="4"/>
  <c r="BC31" i="4"/>
  <c r="BC32" i="4"/>
  <c r="BC41" i="4"/>
  <c r="BC42" i="4"/>
  <c r="BC43" i="4"/>
  <c r="BC44" i="4"/>
  <c r="BC45" i="4"/>
  <c r="BD30" i="4"/>
  <c r="BD31" i="4"/>
  <c r="BD32" i="4"/>
  <c r="BD41" i="4"/>
  <c r="BD42" i="4"/>
  <c r="BD43" i="4"/>
  <c r="BD44" i="4"/>
  <c r="BD45" i="4"/>
  <c r="BE30" i="4"/>
  <c r="BE31" i="4"/>
  <c r="BE32" i="4"/>
  <c r="BE41" i="4"/>
  <c r="BE42" i="4"/>
  <c r="BE43" i="4"/>
  <c r="BE44" i="4"/>
  <c r="BE45" i="4"/>
  <c r="BF30" i="4"/>
  <c r="BF31" i="4"/>
  <c r="BF32" i="4"/>
  <c r="BF41" i="4"/>
  <c r="BF42" i="4"/>
  <c r="BF43" i="4"/>
  <c r="BF44" i="4"/>
  <c r="BF45" i="4"/>
  <c r="BG30" i="4"/>
  <c r="BG31" i="4"/>
  <c r="BG32" i="4"/>
  <c r="BG41" i="4"/>
  <c r="BG42" i="4"/>
  <c r="BG43" i="4"/>
  <c r="BG44" i="4"/>
  <c r="BG45" i="4"/>
  <c r="BH30" i="4"/>
  <c r="BH31" i="4"/>
  <c r="BH32" i="4"/>
  <c r="BH41" i="4"/>
  <c r="BH42" i="4"/>
  <c r="BH43" i="4"/>
  <c r="BH44" i="4"/>
  <c r="BH45" i="4"/>
  <c r="BI30" i="4"/>
  <c r="BI31" i="4"/>
  <c r="BI32" i="4"/>
  <c r="BI41" i="4"/>
  <c r="BI42" i="4"/>
  <c r="BI43" i="4"/>
  <c r="BI44" i="4"/>
  <c r="BI45" i="4"/>
  <c r="BJ30" i="4"/>
  <c r="BJ31" i="4"/>
  <c r="BJ32" i="4"/>
  <c r="BJ41" i="4"/>
  <c r="BJ42" i="4"/>
  <c r="BJ43" i="4"/>
  <c r="BJ44" i="4"/>
  <c r="BJ45" i="4"/>
  <c r="BK30" i="4"/>
  <c r="BK31" i="4"/>
  <c r="BK32" i="4"/>
  <c r="BK41" i="4"/>
  <c r="BK42" i="4"/>
  <c r="BK43" i="4"/>
  <c r="BK44" i="4"/>
  <c r="BK45" i="4"/>
  <c r="BL30" i="4"/>
  <c r="BL31" i="4"/>
  <c r="BL32" i="4"/>
  <c r="BL41" i="4"/>
  <c r="BL42" i="4"/>
  <c r="BL43" i="4"/>
  <c r="BL44" i="4"/>
  <c r="BL45" i="4"/>
  <c r="BM30" i="4"/>
  <c r="BM31" i="4"/>
  <c r="BM32" i="4"/>
  <c r="BM41" i="4"/>
  <c r="BM42" i="4"/>
  <c r="BM43" i="4"/>
  <c r="BM44" i="4"/>
  <c r="BM45" i="4"/>
  <c r="BN30" i="4"/>
  <c r="BN31" i="4"/>
  <c r="BN32" i="4"/>
  <c r="BN41" i="4"/>
  <c r="BN42" i="4"/>
  <c r="BN43" i="4"/>
  <c r="BN44" i="4"/>
  <c r="BN45" i="4"/>
  <c r="BO30" i="4"/>
  <c r="BO31" i="4"/>
  <c r="BO32" i="4"/>
  <c r="BO41" i="4"/>
  <c r="BO42" i="4"/>
  <c r="BO43" i="4"/>
  <c r="BO44" i="4"/>
  <c r="BO45" i="4"/>
  <c r="BP30" i="4"/>
  <c r="BP31" i="4"/>
  <c r="BP32" i="4"/>
  <c r="BP41" i="4"/>
  <c r="BP42" i="4"/>
  <c r="BP43" i="4"/>
  <c r="BP44" i="4"/>
  <c r="BP45" i="4"/>
  <c r="BQ30" i="4"/>
  <c r="BQ31" i="4"/>
  <c r="BQ32" i="4"/>
  <c r="BQ41" i="4"/>
  <c r="BQ42" i="4"/>
  <c r="BQ43" i="4"/>
  <c r="BQ44" i="4"/>
  <c r="BQ45" i="4"/>
  <c r="BR30" i="4"/>
  <c r="BR31" i="4"/>
  <c r="BR32" i="4"/>
  <c r="BR41" i="4"/>
  <c r="BR42" i="4"/>
  <c r="BR43" i="4"/>
  <c r="BR44" i="4"/>
  <c r="BR45" i="4"/>
  <c r="BS30" i="4"/>
  <c r="BS31" i="4"/>
  <c r="BS32" i="4"/>
  <c r="BS41" i="4"/>
  <c r="BS42" i="4"/>
  <c r="BS43" i="4"/>
  <c r="BS44" i="4"/>
  <c r="BS45" i="4"/>
  <c r="BT30" i="4"/>
  <c r="BT31" i="4"/>
  <c r="BT32" i="4"/>
  <c r="BT41" i="4"/>
  <c r="BT42" i="4"/>
  <c r="BT43" i="4"/>
  <c r="BT44" i="4"/>
  <c r="BT45" i="4"/>
  <c r="BU30" i="4"/>
  <c r="BU31" i="4"/>
  <c r="BU32" i="4"/>
  <c r="BU41" i="4"/>
  <c r="BU42" i="4"/>
  <c r="BU43" i="4"/>
  <c r="BU44" i="4"/>
  <c r="BU45" i="4"/>
  <c r="BV30" i="4"/>
  <c r="BV31" i="4"/>
  <c r="BV32" i="4"/>
  <c r="BV41" i="4"/>
  <c r="BV42" i="4"/>
  <c r="BV43" i="4"/>
  <c r="BV44" i="4"/>
  <c r="BV45" i="4"/>
  <c r="BW30" i="4"/>
  <c r="BW31" i="4"/>
  <c r="BW32" i="4"/>
  <c r="BW41" i="4"/>
  <c r="BW42" i="4"/>
  <c r="BW43" i="4"/>
  <c r="BW44" i="4"/>
  <c r="BW45" i="4"/>
  <c r="BX30" i="4"/>
  <c r="BX31" i="4"/>
  <c r="BX32" i="4"/>
  <c r="BX41" i="4"/>
  <c r="BX42" i="4"/>
  <c r="BX43" i="4"/>
  <c r="BX44" i="4"/>
  <c r="BX45" i="4"/>
  <c r="BY30" i="4"/>
  <c r="BY31" i="4"/>
  <c r="BY32" i="4"/>
  <c r="BY41" i="4"/>
  <c r="BY42" i="4"/>
  <c r="BY43" i="4"/>
  <c r="BY44" i="4"/>
  <c r="BY45" i="4"/>
  <c r="BZ30" i="4"/>
  <c r="BZ31" i="4"/>
  <c r="BZ32" i="4"/>
  <c r="BZ41" i="4"/>
  <c r="BZ42" i="4"/>
  <c r="BZ43" i="4"/>
  <c r="BZ44" i="4"/>
  <c r="BZ45" i="4"/>
  <c r="CA30" i="4"/>
  <c r="CA31" i="4"/>
  <c r="CA32" i="4"/>
  <c r="CA41" i="4"/>
  <c r="CA42" i="4"/>
  <c r="CA43" i="4"/>
  <c r="CA44" i="4"/>
  <c r="CA45" i="4"/>
  <c r="CB30" i="4"/>
  <c r="CB31" i="4"/>
  <c r="CB32" i="4"/>
  <c r="CB41" i="4"/>
  <c r="CB42" i="4"/>
  <c r="CB43" i="4"/>
  <c r="CB44" i="4"/>
  <c r="CB45" i="4"/>
  <c r="CC30" i="4"/>
  <c r="CC31" i="4"/>
  <c r="CC32" i="4"/>
  <c r="CC41" i="4"/>
  <c r="CC42" i="4"/>
  <c r="CC43" i="4"/>
  <c r="CC44" i="4"/>
  <c r="CC45" i="4"/>
  <c r="CD30" i="4"/>
  <c r="CD31" i="4"/>
  <c r="CD32" i="4"/>
  <c r="CD41" i="4"/>
  <c r="CD42" i="4"/>
  <c r="CD43" i="4"/>
  <c r="CD44" i="4"/>
  <c r="CD45" i="4"/>
  <c r="CE30" i="4"/>
  <c r="CE31" i="4"/>
  <c r="CE32" i="4"/>
  <c r="CE41" i="4"/>
  <c r="CE42" i="4"/>
  <c r="CE43" i="4"/>
  <c r="CE44" i="4"/>
  <c r="CE45" i="4"/>
  <c r="CF30" i="4"/>
  <c r="CF31" i="4"/>
  <c r="CF32" i="4"/>
  <c r="CF41" i="4"/>
  <c r="CF42" i="4"/>
  <c r="CF43" i="4"/>
  <c r="CF44" i="4"/>
  <c r="CF45" i="4"/>
  <c r="CG30" i="4"/>
  <c r="CG31" i="4"/>
  <c r="CG32" i="4"/>
  <c r="CG41" i="4"/>
  <c r="CG42" i="4"/>
  <c r="CG43" i="4"/>
  <c r="CG44" i="4"/>
  <c r="CG45" i="4"/>
  <c r="CH30" i="4"/>
  <c r="CH31" i="4"/>
  <c r="CH32" i="4"/>
  <c r="CH41" i="4"/>
  <c r="CH42" i="4"/>
  <c r="CH43" i="4"/>
  <c r="CH44" i="4"/>
  <c r="CH45" i="4"/>
  <c r="CI30" i="4"/>
  <c r="CI31" i="4"/>
  <c r="CI32" i="4"/>
  <c r="CI41" i="4"/>
  <c r="CI42" i="4"/>
  <c r="CI43" i="4"/>
  <c r="CI44" i="4"/>
  <c r="CI45" i="4"/>
  <c r="CJ30" i="4"/>
  <c r="CJ31" i="4"/>
  <c r="CJ32" i="4"/>
  <c r="CJ41" i="4"/>
  <c r="CJ42" i="4"/>
  <c r="CJ43" i="4"/>
  <c r="CJ44" i="4"/>
  <c r="CJ45" i="4"/>
  <c r="CK30" i="4"/>
  <c r="CK31" i="4"/>
  <c r="CK32" i="4"/>
  <c r="CK41" i="4"/>
  <c r="CK42" i="4"/>
  <c r="CK43" i="4"/>
  <c r="CK44" i="4"/>
  <c r="CK45" i="4"/>
  <c r="CL30" i="4"/>
  <c r="CL31" i="4"/>
  <c r="CL32" i="4"/>
  <c r="CL41" i="4"/>
  <c r="CL42" i="4"/>
  <c r="CL43" i="4"/>
  <c r="CL44" i="4"/>
  <c r="CL45" i="4"/>
  <c r="CM30" i="4"/>
  <c r="CM31" i="4"/>
  <c r="CM32" i="4"/>
  <c r="CM41" i="4"/>
  <c r="CM42" i="4"/>
  <c r="CM43" i="4"/>
  <c r="CM44" i="4"/>
  <c r="CM45" i="4"/>
  <c r="CN30" i="4"/>
  <c r="CN31" i="4"/>
  <c r="CN32" i="4"/>
  <c r="CN41" i="4"/>
  <c r="CN42" i="4"/>
  <c r="CN43" i="4"/>
  <c r="CN44" i="4"/>
  <c r="CN45" i="4"/>
  <c r="CO30" i="4"/>
  <c r="CO31" i="4"/>
  <c r="CO32" i="4"/>
  <c r="CO41" i="4"/>
  <c r="CO42" i="4"/>
  <c r="CO43" i="4"/>
  <c r="CO44" i="4"/>
  <c r="CO45" i="4"/>
  <c r="CP30" i="4"/>
  <c r="CP31" i="4"/>
  <c r="CP32" i="4"/>
  <c r="CP41" i="4"/>
  <c r="CP42" i="4"/>
  <c r="CP43" i="4"/>
  <c r="CP44" i="4"/>
  <c r="CP45" i="4"/>
  <c r="CQ30" i="4"/>
  <c r="CQ31" i="4"/>
  <c r="CQ32" i="4"/>
  <c r="CQ41" i="4"/>
  <c r="CQ42" i="4"/>
  <c r="CQ43" i="4"/>
  <c r="CQ44" i="4"/>
  <c r="CQ45" i="4"/>
  <c r="CR30" i="4"/>
  <c r="CR31" i="4"/>
  <c r="CR32" i="4"/>
  <c r="CR41" i="4"/>
  <c r="CR42" i="4"/>
  <c r="CR43" i="4"/>
  <c r="CR44" i="4"/>
  <c r="CR45" i="4"/>
  <c r="CS30" i="4"/>
  <c r="CS31" i="4"/>
  <c r="CS32" i="4"/>
  <c r="CS41" i="4"/>
  <c r="CS42" i="4"/>
  <c r="CS43" i="4"/>
  <c r="CS44" i="4"/>
  <c r="CS45" i="4"/>
  <c r="CT30" i="4"/>
  <c r="CT31" i="4"/>
  <c r="CT32" i="4"/>
  <c r="CT41" i="4"/>
  <c r="CT42" i="4"/>
  <c r="CT43" i="4"/>
  <c r="CT44" i="4"/>
  <c r="CT45" i="4"/>
  <c r="CU30" i="4"/>
  <c r="CU31" i="4"/>
  <c r="CU32" i="4"/>
  <c r="CU41" i="4"/>
  <c r="CU42" i="4"/>
  <c r="CU43" i="4"/>
  <c r="CU44" i="4"/>
  <c r="CU45" i="4"/>
  <c r="CV30" i="4"/>
  <c r="CV31" i="4"/>
  <c r="CV32" i="4"/>
  <c r="CV41" i="4"/>
  <c r="CV42" i="4"/>
  <c r="CV43" i="4"/>
  <c r="CV44" i="4"/>
  <c r="CV45" i="4"/>
  <c r="CW30" i="4"/>
  <c r="CW31" i="4"/>
  <c r="CW32" i="4"/>
  <c r="CW41" i="4"/>
  <c r="CW42" i="4"/>
  <c r="CW43" i="4"/>
  <c r="CW44" i="4"/>
  <c r="CW45" i="4"/>
  <c r="CX30" i="4"/>
  <c r="CX31" i="4"/>
  <c r="CX32" i="4"/>
  <c r="CX41" i="4"/>
  <c r="CX42" i="4"/>
  <c r="CX43" i="4"/>
  <c r="CX44" i="4"/>
  <c r="CX45" i="4"/>
  <c r="CY30" i="4"/>
  <c r="CY31" i="4"/>
  <c r="CY32" i="4"/>
  <c r="CY41" i="4"/>
  <c r="CY42" i="4"/>
  <c r="CY43" i="4"/>
  <c r="CY44" i="4"/>
  <c r="CY45" i="4"/>
  <c r="CZ30" i="4"/>
  <c r="CZ31" i="4"/>
  <c r="CZ32" i="4"/>
  <c r="CZ41" i="4"/>
  <c r="CZ42" i="4"/>
  <c r="CZ43" i="4"/>
  <c r="CZ44" i="4"/>
  <c r="CZ45" i="4"/>
  <c r="DA30" i="4"/>
  <c r="DA31" i="4"/>
  <c r="DA32" i="4"/>
  <c r="DA41" i="4"/>
  <c r="DA42" i="4"/>
  <c r="DA43" i="4"/>
  <c r="DA44" i="4"/>
  <c r="DA45" i="4"/>
  <c r="DB30" i="4"/>
  <c r="DB31" i="4"/>
  <c r="DB32" i="4"/>
  <c r="DB41" i="4"/>
  <c r="DB42" i="4"/>
  <c r="DB43" i="4"/>
  <c r="DB44" i="4"/>
  <c r="DB45" i="4"/>
  <c r="DC30" i="4"/>
  <c r="DC31" i="4"/>
  <c r="DC32" i="4"/>
  <c r="DC41" i="4"/>
  <c r="DC42" i="4"/>
  <c r="DC43" i="4"/>
  <c r="DC44" i="4"/>
  <c r="DC45" i="4"/>
  <c r="DD30" i="4"/>
  <c r="DD31" i="4"/>
  <c r="DD32" i="4"/>
  <c r="DD41" i="4"/>
  <c r="DD42" i="4"/>
  <c r="DD43" i="4"/>
  <c r="DD44" i="4"/>
  <c r="DD45" i="4"/>
  <c r="DE30" i="4"/>
  <c r="DE31" i="4"/>
  <c r="DE32" i="4"/>
  <c r="DE41" i="4"/>
  <c r="DE42" i="4"/>
  <c r="DE43" i="4"/>
  <c r="DE44" i="4"/>
  <c r="DE45" i="4"/>
  <c r="DF30" i="4"/>
  <c r="DF31" i="4"/>
  <c r="DF32" i="4"/>
  <c r="DF41" i="4"/>
  <c r="DF42" i="4"/>
  <c r="DF43" i="4"/>
  <c r="DF44" i="4"/>
  <c r="DF45" i="4"/>
  <c r="DG30" i="4"/>
  <c r="DG31" i="4"/>
  <c r="DG32" i="4"/>
  <c r="DG41" i="4"/>
  <c r="DG42" i="4"/>
  <c r="DG43" i="4"/>
  <c r="DG44" i="4"/>
  <c r="DG45" i="4"/>
  <c r="DH30" i="4"/>
  <c r="DH31" i="4"/>
  <c r="DH32" i="4"/>
  <c r="DH41" i="4"/>
  <c r="DH42" i="4"/>
  <c r="DH43" i="4"/>
  <c r="DH44" i="4"/>
  <c r="DH45" i="4"/>
  <c r="DI30" i="4"/>
  <c r="DI31" i="4"/>
  <c r="DI32" i="4"/>
  <c r="DI41" i="4"/>
  <c r="DI42" i="4"/>
  <c r="DI43" i="4"/>
  <c r="DI44" i="4"/>
  <c r="DI45" i="4"/>
  <c r="DJ30" i="4"/>
  <c r="DJ31" i="4"/>
  <c r="DJ32" i="4"/>
  <c r="DJ41" i="4"/>
  <c r="DJ42" i="4"/>
  <c r="DJ43" i="4"/>
  <c r="DJ44" i="4"/>
  <c r="DJ45" i="4"/>
  <c r="DK30" i="4"/>
  <c r="DK31" i="4"/>
  <c r="DK32" i="4"/>
  <c r="DK41" i="4"/>
  <c r="DK42" i="4"/>
  <c r="DK43" i="4"/>
  <c r="DK44" i="4"/>
  <c r="DK45" i="4"/>
  <c r="DL30" i="4"/>
  <c r="DL31" i="4"/>
  <c r="DL32" i="4"/>
  <c r="DL41" i="4"/>
  <c r="DL42" i="4"/>
  <c r="DL43" i="4"/>
  <c r="DL44" i="4"/>
  <c r="DL45" i="4"/>
  <c r="DM30" i="4"/>
  <c r="DM31" i="4"/>
  <c r="DM32" i="4"/>
  <c r="DM41" i="4"/>
  <c r="DM42" i="4"/>
  <c r="DM43" i="4"/>
  <c r="DM44" i="4"/>
  <c r="DM45" i="4"/>
  <c r="DN30" i="4"/>
  <c r="DN31" i="4"/>
  <c r="DN32" i="4"/>
  <c r="DN41" i="4"/>
  <c r="DN42" i="4"/>
  <c r="DN43" i="4"/>
  <c r="DN44" i="4"/>
  <c r="DN45" i="4"/>
  <c r="DO30" i="4"/>
  <c r="DO31" i="4"/>
  <c r="DO32" i="4"/>
  <c r="DO41" i="4"/>
  <c r="DO42" i="4"/>
  <c r="DO43" i="4"/>
  <c r="DO44" i="4"/>
  <c r="DO45" i="4"/>
  <c r="DP30" i="4"/>
  <c r="DP31" i="4"/>
  <c r="DP32" i="4"/>
  <c r="DP41" i="4"/>
  <c r="DP42" i="4"/>
  <c r="DP43" i="4"/>
  <c r="DP44" i="4"/>
  <c r="DP45" i="4"/>
  <c r="DQ30" i="4"/>
  <c r="DQ31" i="4"/>
  <c r="DQ32" i="4"/>
  <c r="DQ41" i="4"/>
  <c r="DQ42" i="4"/>
  <c r="DQ43" i="4"/>
  <c r="DQ44" i="4"/>
  <c r="DQ45" i="4"/>
  <c r="DR30" i="4"/>
  <c r="DR31" i="4"/>
  <c r="DR32" i="4"/>
  <c r="DR41" i="4"/>
  <c r="DR42" i="4"/>
  <c r="DR43" i="4"/>
  <c r="DR44" i="4"/>
  <c r="DR45" i="4"/>
  <c r="DS30" i="4"/>
  <c r="DS31" i="4"/>
  <c r="DS32" i="4"/>
  <c r="DS41" i="4"/>
  <c r="DS42" i="4"/>
  <c r="DS43" i="4"/>
  <c r="DS44" i="4"/>
  <c r="DS45" i="4"/>
  <c r="DT30" i="4"/>
  <c r="DT31" i="4"/>
  <c r="DT32" i="4"/>
  <c r="DT41" i="4"/>
  <c r="DT42" i="4"/>
  <c r="DT43" i="4"/>
  <c r="DT44" i="4"/>
  <c r="DT45" i="4"/>
  <c r="DU30" i="4"/>
  <c r="DU31" i="4"/>
  <c r="DU32" i="4"/>
  <c r="DU41" i="4"/>
  <c r="DU42" i="4"/>
  <c r="DU43" i="4"/>
  <c r="DU44" i="4"/>
  <c r="DU45" i="4"/>
  <c r="DV30" i="4"/>
  <c r="DV31" i="4"/>
  <c r="DV32" i="4"/>
  <c r="DV41" i="4"/>
  <c r="DV42" i="4"/>
  <c r="DV43" i="4"/>
  <c r="DV44" i="4"/>
  <c r="DV45" i="4"/>
  <c r="DW30" i="4"/>
  <c r="DW31" i="4"/>
  <c r="DW32" i="4"/>
  <c r="DW41" i="4"/>
  <c r="DW42" i="4"/>
  <c r="DW43" i="4"/>
  <c r="DW44" i="4"/>
  <c r="DW45" i="4"/>
  <c r="DX30" i="4"/>
  <c r="DX31" i="4"/>
  <c r="DX32" i="4"/>
  <c r="DX41" i="4"/>
  <c r="DX42" i="4"/>
  <c r="DX43" i="4"/>
  <c r="DX44" i="4"/>
  <c r="DX45" i="4"/>
  <c r="DY30" i="4"/>
  <c r="DY31" i="4"/>
  <c r="DY32" i="4"/>
  <c r="DY41" i="4"/>
  <c r="DY42" i="4"/>
  <c r="DY43" i="4"/>
  <c r="DY44" i="4"/>
  <c r="DY45" i="4"/>
  <c r="DZ30" i="4"/>
  <c r="DZ31" i="4"/>
  <c r="DZ32" i="4"/>
  <c r="DZ41" i="4"/>
  <c r="DZ42" i="4"/>
  <c r="DZ43" i="4"/>
  <c r="DZ44" i="4"/>
  <c r="DZ45" i="4"/>
  <c r="EA30" i="4"/>
  <c r="EA31" i="4"/>
  <c r="EA32" i="4"/>
  <c r="EA41" i="4"/>
  <c r="EA42" i="4"/>
  <c r="EA43" i="4"/>
  <c r="EA44" i="4"/>
  <c r="EA45" i="4"/>
  <c r="EB30" i="4"/>
  <c r="EB31" i="4"/>
  <c r="EB32" i="4"/>
  <c r="EB41" i="4"/>
  <c r="EB42" i="4"/>
  <c r="EB43" i="4"/>
  <c r="EB44" i="4"/>
  <c r="EB45" i="4"/>
  <c r="EC30" i="4"/>
  <c r="EC31" i="4"/>
  <c r="EC32" i="4"/>
  <c r="EC41" i="4"/>
  <c r="EC42" i="4"/>
  <c r="EC43" i="4"/>
  <c r="EC44" i="4"/>
  <c r="EC45" i="4"/>
  <c r="ED30" i="4"/>
  <c r="ED31" i="4"/>
  <c r="ED32" i="4"/>
  <c r="ED41" i="4"/>
  <c r="ED42" i="4"/>
  <c r="ED43" i="4"/>
  <c r="ED44" i="4"/>
  <c r="ED45" i="4"/>
  <c r="EE30" i="4"/>
  <c r="EE31" i="4"/>
  <c r="EE32" i="4"/>
  <c r="EE41" i="4"/>
  <c r="EE42" i="4"/>
  <c r="EE43" i="4"/>
  <c r="EE44" i="4"/>
  <c r="EE45" i="4"/>
  <c r="EF30" i="4"/>
  <c r="EF31" i="4"/>
  <c r="EF32" i="4"/>
  <c r="EF41" i="4"/>
  <c r="EF42" i="4"/>
  <c r="EF43" i="4"/>
  <c r="EF44" i="4"/>
  <c r="EF45" i="4"/>
  <c r="EG30" i="4"/>
  <c r="EG31" i="4"/>
  <c r="EG32" i="4"/>
  <c r="EG41" i="4"/>
  <c r="EG42" i="4"/>
  <c r="EG43" i="4"/>
  <c r="EG44" i="4"/>
  <c r="EG45" i="4"/>
  <c r="EH30" i="4"/>
  <c r="EH31" i="4"/>
  <c r="EH32" i="4"/>
  <c r="EH41" i="4"/>
  <c r="EH42" i="4"/>
  <c r="EH43" i="4"/>
  <c r="EH44" i="4"/>
  <c r="EH45" i="4"/>
  <c r="EI30" i="4"/>
  <c r="EI31" i="4"/>
  <c r="EI32" i="4"/>
  <c r="EI41" i="4"/>
  <c r="EI42" i="4"/>
  <c r="EI43" i="4"/>
  <c r="EI44" i="4"/>
  <c r="EI45" i="4"/>
  <c r="EJ30" i="4"/>
  <c r="EJ31" i="4"/>
  <c r="EJ32" i="4"/>
  <c r="EJ41" i="4"/>
  <c r="EJ42" i="4"/>
  <c r="EJ43" i="4"/>
  <c r="EJ44" i="4"/>
  <c r="EJ45" i="4"/>
  <c r="EK30" i="4"/>
  <c r="EK31" i="4"/>
  <c r="EK32" i="4"/>
  <c r="EK41" i="4"/>
  <c r="EK42" i="4"/>
  <c r="EK43" i="4"/>
  <c r="EK44" i="4"/>
  <c r="EK45" i="4"/>
  <c r="EL30" i="4"/>
  <c r="EL31" i="4"/>
  <c r="EL32" i="4"/>
  <c r="EL41" i="4"/>
  <c r="EL42" i="4"/>
  <c r="EL43" i="4"/>
  <c r="EL44" i="4"/>
  <c r="EL45" i="4"/>
  <c r="EM30" i="4"/>
  <c r="EM31" i="4"/>
  <c r="EM32" i="4"/>
  <c r="EM41" i="4"/>
  <c r="EM42" i="4"/>
  <c r="EM43" i="4"/>
  <c r="EM44" i="4"/>
  <c r="EM45" i="4"/>
  <c r="EN30" i="4"/>
  <c r="EN31" i="4"/>
  <c r="EN32" i="4"/>
  <c r="EN41" i="4"/>
  <c r="EN42" i="4"/>
  <c r="EN43" i="4"/>
  <c r="EN44" i="4"/>
  <c r="EN45" i="4"/>
  <c r="EO30" i="4"/>
  <c r="EO31" i="4"/>
  <c r="EO32" i="4"/>
  <c r="EO41" i="4"/>
  <c r="EO42" i="4"/>
  <c r="EO43" i="4"/>
  <c r="EO44" i="4"/>
  <c r="EO45" i="4"/>
  <c r="EP30" i="4"/>
  <c r="EP31" i="4"/>
  <c r="EP32" i="4"/>
  <c r="EP41" i="4"/>
  <c r="EP42" i="4"/>
  <c r="EP43" i="4"/>
  <c r="EP44" i="4"/>
  <c r="EP45" i="4"/>
  <c r="EQ30" i="4"/>
  <c r="EQ31" i="4"/>
  <c r="EQ32" i="4"/>
  <c r="EQ41" i="4"/>
  <c r="EQ42" i="4"/>
  <c r="EQ43" i="4"/>
  <c r="EQ44" i="4"/>
  <c r="EQ45" i="4"/>
  <c r="ER30" i="4"/>
  <c r="ER31" i="4"/>
  <c r="ER32" i="4"/>
  <c r="ER41" i="4"/>
  <c r="ER42" i="4"/>
  <c r="ER43" i="4"/>
  <c r="ER44" i="4"/>
  <c r="ER45" i="4"/>
  <c r="ES30" i="4"/>
  <c r="ES31" i="4"/>
  <c r="ES32" i="4"/>
  <c r="ES41" i="4"/>
  <c r="ES42" i="4"/>
  <c r="ES43" i="4"/>
  <c r="ES44" i="4"/>
  <c r="ES45" i="4"/>
  <c r="ET30" i="4"/>
  <c r="ET31" i="4"/>
  <c r="ET32" i="4"/>
  <c r="ET41" i="4"/>
  <c r="ET42" i="4"/>
  <c r="ET43" i="4"/>
  <c r="ET44" i="4"/>
  <c r="ET45" i="4"/>
  <c r="EU30" i="4"/>
  <c r="EU31" i="4"/>
  <c r="EU32" i="4"/>
  <c r="EU41" i="4"/>
  <c r="EU42" i="4"/>
  <c r="EU43" i="4"/>
  <c r="EU44" i="4"/>
  <c r="EU45" i="4"/>
  <c r="EV30" i="4"/>
  <c r="EV31" i="4"/>
  <c r="EV32" i="4"/>
  <c r="EV41" i="4"/>
  <c r="EV42" i="4"/>
  <c r="EV43" i="4"/>
  <c r="EV44" i="4"/>
  <c r="EV45" i="4"/>
  <c r="EW30" i="4"/>
  <c r="EW31" i="4"/>
  <c r="EW32" i="4"/>
  <c r="EW41" i="4"/>
  <c r="EW42" i="4"/>
  <c r="EW43" i="4"/>
  <c r="EW44" i="4"/>
  <c r="EW45" i="4"/>
  <c r="EX30" i="4"/>
  <c r="EX31" i="4"/>
  <c r="EX32" i="4"/>
  <c r="EX41" i="4"/>
  <c r="EX42" i="4"/>
  <c r="EX43" i="4"/>
  <c r="EX44" i="4"/>
  <c r="EX45" i="4"/>
  <c r="EY30" i="4"/>
  <c r="EY31" i="4"/>
  <c r="EY32" i="4"/>
  <c r="EY41" i="4"/>
  <c r="EY42" i="4"/>
  <c r="EY43" i="4"/>
  <c r="EY44" i="4"/>
  <c r="EY45" i="4"/>
  <c r="EZ30" i="4"/>
  <c r="EZ31" i="4"/>
  <c r="EZ32" i="4"/>
  <c r="EZ41" i="4"/>
  <c r="EZ42" i="4"/>
  <c r="EZ43" i="4"/>
  <c r="EZ44" i="4"/>
  <c r="EZ45" i="4"/>
  <c r="FA30" i="4"/>
  <c r="FA31" i="4"/>
  <c r="FA32" i="4"/>
  <c r="FA41" i="4"/>
  <c r="FA42" i="4"/>
  <c r="FA43" i="4"/>
  <c r="FA44" i="4"/>
  <c r="FA45" i="4"/>
  <c r="FB30" i="4"/>
  <c r="FB31" i="4"/>
  <c r="FB32" i="4"/>
  <c r="FB41" i="4"/>
  <c r="FB42" i="4"/>
  <c r="FB43" i="4"/>
  <c r="FB44" i="4"/>
  <c r="FB45" i="4"/>
  <c r="FC30" i="4"/>
  <c r="FC31" i="4"/>
  <c r="FC32" i="4"/>
  <c r="FC41" i="4"/>
  <c r="FC42" i="4"/>
  <c r="FC43" i="4"/>
  <c r="FC44" i="4"/>
  <c r="FC45" i="4"/>
  <c r="FD30" i="4"/>
  <c r="FD31" i="4"/>
  <c r="FD32" i="4"/>
  <c r="FD41" i="4"/>
  <c r="FD42" i="4"/>
  <c r="FD43" i="4"/>
  <c r="FD44" i="4"/>
  <c r="FD45" i="4"/>
  <c r="FE30" i="4"/>
  <c r="FE31" i="4"/>
  <c r="FE32" i="4"/>
  <c r="FE41" i="4"/>
  <c r="FE42" i="4"/>
  <c r="FE43" i="4"/>
  <c r="FE44" i="4"/>
  <c r="FE45" i="4"/>
  <c r="FF30" i="4"/>
  <c r="FF31" i="4"/>
  <c r="FF32" i="4"/>
  <c r="FF41" i="4"/>
  <c r="FF42" i="4"/>
  <c r="FF43" i="4"/>
  <c r="FF44" i="4"/>
  <c r="FF45" i="4"/>
  <c r="FG30" i="4"/>
  <c r="FG31" i="4"/>
  <c r="FG32" i="4"/>
  <c r="FG41" i="4"/>
  <c r="FG42" i="4"/>
  <c r="FG43" i="4"/>
  <c r="FG44" i="4"/>
  <c r="FG45" i="4"/>
  <c r="FH30" i="4"/>
  <c r="FH31" i="4"/>
  <c r="FH32" i="4"/>
  <c r="FH41" i="4"/>
  <c r="FH42" i="4"/>
  <c r="FH43" i="4"/>
  <c r="FH44" i="4"/>
  <c r="FH45" i="4"/>
  <c r="FI30" i="4"/>
  <c r="FI31" i="4"/>
  <c r="FI32" i="4"/>
  <c r="FI41" i="4"/>
  <c r="FI42" i="4"/>
  <c r="FI43" i="4"/>
  <c r="FI44" i="4"/>
  <c r="FI45" i="4"/>
  <c r="FJ30" i="4"/>
  <c r="FJ31" i="4"/>
  <c r="FJ32" i="4"/>
  <c r="FJ41" i="4"/>
  <c r="FJ42" i="4"/>
  <c r="FJ43" i="4"/>
  <c r="FJ44" i="4"/>
  <c r="FJ45" i="4"/>
  <c r="FK30" i="4"/>
  <c r="FK31" i="4"/>
  <c r="FK32" i="4"/>
  <c r="FK41" i="4"/>
  <c r="FK42" i="4"/>
  <c r="FK43" i="4"/>
  <c r="FK44" i="4"/>
  <c r="FK45" i="4"/>
  <c r="FL30" i="4"/>
  <c r="FL31" i="4"/>
  <c r="FL32" i="4"/>
  <c r="FL41" i="4"/>
  <c r="FL42" i="4"/>
  <c r="FL43" i="4"/>
  <c r="FL44" i="4"/>
  <c r="FL45" i="4"/>
  <c r="FM30" i="4"/>
  <c r="FM31" i="4"/>
  <c r="FM32" i="4"/>
  <c r="FM41" i="4"/>
  <c r="FM42" i="4"/>
  <c r="FM43" i="4"/>
  <c r="FM44" i="4"/>
  <c r="FM45" i="4"/>
  <c r="FN30" i="4"/>
  <c r="FN31" i="4"/>
  <c r="FN32" i="4"/>
  <c r="FN41" i="4"/>
  <c r="FN42" i="4"/>
  <c r="FN43" i="4"/>
  <c r="FN44" i="4"/>
  <c r="FN45" i="4"/>
  <c r="FO30" i="4"/>
  <c r="FO31" i="4"/>
  <c r="FO32" i="4"/>
  <c r="FO41" i="4"/>
  <c r="FO42" i="4"/>
  <c r="FO43" i="4"/>
  <c r="FO44" i="4"/>
  <c r="FO45" i="4"/>
  <c r="FP30" i="4"/>
  <c r="FP31" i="4"/>
  <c r="FP32" i="4"/>
  <c r="FP41" i="4"/>
  <c r="FP42" i="4"/>
  <c r="FP43" i="4"/>
  <c r="FP44" i="4"/>
  <c r="FP45" i="4"/>
  <c r="FQ30" i="4"/>
  <c r="FQ31" i="4"/>
  <c r="FQ32" i="4"/>
  <c r="FQ41" i="4"/>
  <c r="FQ42" i="4"/>
  <c r="FQ43" i="4"/>
  <c r="FQ44" i="4"/>
  <c r="FQ45" i="4"/>
  <c r="FR30" i="4"/>
  <c r="FR31" i="4"/>
  <c r="FR32" i="4"/>
  <c r="FR41" i="4"/>
  <c r="FR42" i="4"/>
  <c r="FR43" i="4"/>
  <c r="FR44" i="4"/>
  <c r="FR45" i="4"/>
  <c r="FS30" i="4"/>
  <c r="FS31" i="4"/>
  <c r="FS32" i="4"/>
  <c r="FS41" i="4"/>
  <c r="FS42" i="4"/>
  <c r="FS43" i="4"/>
  <c r="FS44" i="4"/>
  <c r="FS45" i="4"/>
  <c r="FT30" i="4"/>
  <c r="FT31" i="4"/>
  <c r="FT32" i="4"/>
  <c r="FT41" i="4"/>
  <c r="FT42" i="4"/>
  <c r="FT43" i="4"/>
  <c r="FT44" i="4"/>
  <c r="FT45" i="4"/>
  <c r="FU30" i="4"/>
  <c r="FU31" i="4"/>
  <c r="FU32" i="4"/>
  <c r="FU41" i="4"/>
  <c r="FU42" i="4"/>
  <c r="FU43" i="4"/>
  <c r="FU44" i="4"/>
  <c r="FU45" i="4"/>
  <c r="FV30" i="4"/>
  <c r="FV31" i="4"/>
  <c r="FV32" i="4"/>
  <c r="FV41" i="4"/>
  <c r="FV42" i="4"/>
  <c r="FV43" i="4"/>
  <c r="FV44" i="4"/>
  <c r="FV45" i="4"/>
  <c r="FW30" i="4"/>
  <c r="FW31" i="4"/>
  <c r="FW32" i="4"/>
  <c r="FW41" i="4"/>
  <c r="FW42" i="4"/>
  <c r="FW43" i="4"/>
  <c r="FW44" i="4"/>
  <c r="FW45" i="4"/>
  <c r="FX30" i="4"/>
  <c r="FX31" i="4"/>
  <c r="FX32" i="4"/>
  <c r="FX41" i="4"/>
  <c r="FX42" i="4"/>
  <c r="FX43" i="4"/>
  <c r="FX44" i="4"/>
  <c r="FX45" i="4"/>
  <c r="FY30" i="4"/>
  <c r="FY31" i="4"/>
  <c r="FY32" i="4"/>
  <c r="FY41" i="4"/>
  <c r="FY42" i="4"/>
  <c r="FY43" i="4"/>
  <c r="FY44" i="4"/>
  <c r="FY45" i="4"/>
  <c r="FZ30" i="4"/>
  <c r="FZ31" i="4"/>
  <c r="FZ32" i="4"/>
  <c r="FZ41" i="4"/>
  <c r="FZ42" i="4"/>
  <c r="FZ43" i="4"/>
  <c r="FZ44" i="4"/>
  <c r="FZ45" i="4"/>
  <c r="GA30" i="4"/>
  <c r="GA31" i="4"/>
  <c r="GA32" i="4"/>
  <c r="GA41" i="4"/>
  <c r="GA42" i="4"/>
  <c r="GA43" i="4"/>
  <c r="GA44" i="4"/>
  <c r="GA45" i="4"/>
  <c r="GB30" i="4"/>
  <c r="GB31" i="4"/>
  <c r="GB32" i="4"/>
  <c r="GB41" i="4"/>
  <c r="GB42" i="4"/>
  <c r="GB43" i="4"/>
  <c r="GB44" i="4"/>
  <c r="GB45" i="4"/>
  <c r="GC30" i="4"/>
  <c r="GC31" i="4"/>
  <c r="GC32" i="4"/>
  <c r="GC41" i="4"/>
  <c r="GC42" i="4"/>
  <c r="GC43" i="4"/>
  <c r="GC44" i="4"/>
  <c r="GC45" i="4"/>
  <c r="GD30" i="4"/>
  <c r="GD31" i="4"/>
  <c r="GD32" i="4"/>
  <c r="GD41" i="4"/>
  <c r="GD42" i="4"/>
  <c r="GD43" i="4"/>
  <c r="GD44" i="4"/>
  <c r="GD45" i="4"/>
  <c r="GE30" i="4"/>
  <c r="GE31" i="4"/>
  <c r="GE32" i="4"/>
  <c r="GE41" i="4"/>
  <c r="GE42" i="4"/>
  <c r="GE43" i="4"/>
  <c r="GE44" i="4"/>
  <c r="GE45" i="4"/>
  <c r="GF30" i="4"/>
  <c r="GF31" i="4"/>
  <c r="GF32" i="4"/>
  <c r="GF41" i="4"/>
  <c r="GF42" i="4"/>
  <c r="GF43" i="4"/>
  <c r="GF44" i="4"/>
  <c r="GF45" i="4"/>
  <c r="GG30" i="4"/>
  <c r="GG31" i="4"/>
  <c r="GG32" i="4"/>
  <c r="GG41" i="4"/>
  <c r="GG42" i="4"/>
  <c r="GG43" i="4"/>
  <c r="GG44" i="4"/>
  <c r="GG45" i="4"/>
  <c r="GH30" i="4"/>
  <c r="GH31" i="4"/>
  <c r="GH32" i="4"/>
  <c r="GH41" i="4"/>
  <c r="GH42" i="4"/>
  <c r="GH43" i="4"/>
  <c r="GH44" i="4"/>
  <c r="GH45" i="4"/>
  <c r="GI30" i="4"/>
  <c r="GI31" i="4"/>
  <c r="GI32" i="4"/>
  <c r="GI41" i="4"/>
  <c r="GI42" i="4"/>
  <c r="GI43" i="4"/>
  <c r="GI44" i="4"/>
  <c r="GI45" i="4"/>
  <c r="GJ30" i="4"/>
  <c r="GJ31" i="4"/>
  <c r="GJ32" i="4"/>
  <c r="GJ41" i="4"/>
  <c r="GJ42" i="4"/>
  <c r="GJ43" i="4"/>
  <c r="GJ44" i="4"/>
  <c r="GJ45" i="4"/>
  <c r="GK30" i="4"/>
  <c r="GK31" i="4"/>
  <c r="GK32" i="4"/>
  <c r="GK41" i="4"/>
  <c r="GK42" i="4"/>
  <c r="GK43" i="4"/>
  <c r="GK44" i="4"/>
  <c r="GK45" i="4"/>
  <c r="GL30" i="4"/>
  <c r="GL31" i="4"/>
  <c r="GL32" i="4"/>
  <c r="GL41" i="4"/>
  <c r="GL42" i="4"/>
  <c r="GL43" i="4"/>
  <c r="GL44" i="4"/>
  <c r="GL45" i="4"/>
  <c r="GM30" i="4"/>
  <c r="GM31" i="4"/>
  <c r="GM32" i="4"/>
  <c r="GM41" i="4"/>
  <c r="GM42" i="4"/>
  <c r="GM43" i="4"/>
  <c r="GM44" i="4"/>
  <c r="GM45" i="4"/>
  <c r="GN30" i="4"/>
  <c r="GN31" i="4"/>
  <c r="GN32" i="4"/>
  <c r="GN41" i="4"/>
  <c r="GN42" i="4"/>
  <c r="GN43" i="4"/>
  <c r="GN44" i="4"/>
  <c r="GN45" i="4"/>
  <c r="GO30" i="4"/>
  <c r="GO31" i="4"/>
  <c r="GO32" i="4"/>
  <c r="GO41" i="4"/>
  <c r="GO42" i="4"/>
  <c r="GO43" i="4"/>
  <c r="GO44" i="4"/>
  <c r="GO45" i="4"/>
  <c r="GP30" i="4"/>
  <c r="GP31" i="4"/>
  <c r="GP32" i="4"/>
  <c r="GP41" i="4"/>
  <c r="GP42" i="4"/>
  <c r="GP43" i="4"/>
  <c r="GP44" i="4"/>
  <c r="GP45" i="4"/>
  <c r="GQ30" i="4"/>
  <c r="GQ31" i="4"/>
  <c r="GQ32" i="4"/>
  <c r="GQ41" i="4"/>
  <c r="GQ42" i="4"/>
  <c r="GQ43" i="4"/>
  <c r="GQ44" i="4"/>
  <c r="GQ45" i="4"/>
  <c r="GR30" i="4"/>
  <c r="GR31" i="4"/>
  <c r="GR32" i="4"/>
  <c r="GR41" i="4"/>
  <c r="GR42" i="4"/>
  <c r="GR43" i="4"/>
  <c r="GR44" i="4"/>
  <c r="GR45" i="4"/>
  <c r="GS30" i="4"/>
  <c r="GS31" i="4"/>
  <c r="GS32" i="4"/>
  <c r="GS41" i="4"/>
  <c r="GS42" i="4"/>
  <c r="GS43" i="4"/>
  <c r="GS44" i="4"/>
  <c r="GS45" i="4"/>
  <c r="GT30" i="4"/>
  <c r="GT31" i="4"/>
  <c r="GT32" i="4"/>
  <c r="GT41" i="4"/>
  <c r="GT42" i="4"/>
  <c r="GT43" i="4"/>
  <c r="GT44" i="4"/>
  <c r="GT45" i="4"/>
  <c r="C31" i="4"/>
  <c r="C30" i="4"/>
  <c r="C32" i="4"/>
  <c r="C41" i="4"/>
  <c r="C47" i="4"/>
  <c r="D47" i="4"/>
  <c r="E47" i="4"/>
  <c r="F47" i="4"/>
  <c r="G47" i="4"/>
  <c r="H47" i="4"/>
  <c r="I47" i="4"/>
  <c r="J47" i="4"/>
  <c r="K47" i="4"/>
  <c r="L47" i="4"/>
  <c r="M47" i="4"/>
  <c r="N47" i="4"/>
  <c r="O47" i="4"/>
  <c r="P47" i="4"/>
  <c r="Q47" i="4"/>
  <c r="R47" i="4"/>
  <c r="S47" i="4"/>
  <c r="T47" i="4"/>
  <c r="U47" i="4"/>
  <c r="V47" i="4"/>
  <c r="W47" i="4"/>
  <c r="X47" i="4"/>
  <c r="Y47" i="4"/>
  <c r="Z47" i="4"/>
  <c r="AA47" i="4"/>
  <c r="AB47" i="4"/>
  <c r="AC47" i="4"/>
  <c r="AD47" i="4"/>
  <c r="AE47" i="4"/>
  <c r="AF47" i="4"/>
  <c r="AG47" i="4"/>
  <c r="AH47" i="4"/>
  <c r="AI47" i="4"/>
  <c r="AJ47" i="4"/>
  <c r="AK47" i="4"/>
  <c r="AL47" i="4"/>
  <c r="AM47" i="4"/>
  <c r="AN47" i="4"/>
  <c r="AO47" i="4"/>
  <c r="AP47" i="4"/>
  <c r="AQ47" i="4"/>
  <c r="AR47" i="4"/>
  <c r="AS47" i="4"/>
  <c r="AT47" i="4"/>
  <c r="AU47" i="4"/>
  <c r="AV47" i="4"/>
  <c r="AW47" i="4"/>
  <c r="AX47" i="4"/>
  <c r="AY47" i="4"/>
  <c r="AZ47" i="4"/>
  <c r="BA47" i="4"/>
  <c r="BB47" i="4"/>
  <c r="BC47" i="4"/>
  <c r="BD47" i="4"/>
  <c r="BE47" i="4"/>
  <c r="BF47" i="4"/>
  <c r="BG47" i="4"/>
  <c r="BH47" i="4"/>
  <c r="BI47" i="4"/>
  <c r="BJ47" i="4"/>
  <c r="BK47" i="4"/>
  <c r="BL47" i="4"/>
  <c r="BM47" i="4"/>
  <c r="BN47" i="4"/>
  <c r="BO47" i="4"/>
  <c r="BP47" i="4"/>
  <c r="BQ47" i="4"/>
  <c r="BR47" i="4"/>
  <c r="BS47" i="4"/>
  <c r="BT47" i="4"/>
  <c r="BU47" i="4"/>
  <c r="BV47" i="4"/>
  <c r="BW47" i="4"/>
  <c r="BX47" i="4"/>
  <c r="BY47" i="4"/>
  <c r="BZ47" i="4"/>
  <c r="CA47" i="4"/>
  <c r="CB47" i="4"/>
  <c r="CC47" i="4"/>
  <c r="CD47" i="4"/>
  <c r="CE47" i="4"/>
  <c r="CF47" i="4"/>
  <c r="CG47" i="4"/>
  <c r="CH47" i="4"/>
  <c r="CI47" i="4"/>
  <c r="CJ47" i="4"/>
  <c r="CK47" i="4"/>
  <c r="CL47" i="4"/>
  <c r="CM47" i="4"/>
  <c r="CN47" i="4"/>
  <c r="CO47" i="4"/>
  <c r="CP47" i="4"/>
  <c r="CQ47" i="4"/>
  <c r="CR47" i="4"/>
  <c r="CS47" i="4"/>
  <c r="CT47" i="4"/>
  <c r="CU47" i="4"/>
  <c r="CV47" i="4"/>
  <c r="CW47" i="4"/>
  <c r="CX47" i="4"/>
  <c r="CY47" i="4"/>
  <c r="CZ47" i="4"/>
  <c r="DA47" i="4"/>
  <c r="DB47" i="4"/>
  <c r="DC47" i="4"/>
  <c r="DD47" i="4"/>
  <c r="DE47" i="4"/>
  <c r="DF47" i="4"/>
  <c r="DG47" i="4"/>
  <c r="DH47" i="4"/>
  <c r="DI47" i="4"/>
  <c r="DJ47" i="4"/>
  <c r="DK47" i="4"/>
  <c r="DL47" i="4"/>
  <c r="DM47" i="4"/>
  <c r="DN47" i="4"/>
  <c r="DO47" i="4"/>
  <c r="DP47" i="4"/>
  <c r="DQ47" i="4"/>
  <c r="DR47" i="4"/>
  <c r="DS47" i="4"/>
  <c r="DT47" i="4"/>
  <c r="DU47" i="4"/>
  <c r="DV47" i="4"/>
  <c r="DW47" i="4"/>
  <c r="DX47" i="4"/>
  <c r="DY47" i="4"/>
  <c r="DZ47" i="4"/>
  <c r="EA47" i="4"/>
  <c r="EB47" i="4"/>
  <c r="EC47" i="4"/>
  <c r="ED47" i="4"/>
  <c r="EE47" i="4"/>
  <c r="EF47" i="4"/>
  <c r="EG47" i="4"/>
  <c r="EH47" i="4"/>
  <c r="EI47" i="4"/>
  <c r="EJ47" i="4"/>
  <c r="EK47" i="4"/>
  <c r="EL47" i="4"/>
  <c r="EM47" i="4"/>
  <c r="EN47" i="4"/>
  <c r="EO47" i="4"/>
  <c r="EP47" i="4"/>
  <c r="EQ47" i="4"/>
  <c r="ER47" i="4"/>
  <c r="ES47" i="4"/>
  <c r="ET47" i="4"/>
  <c r="EU47" i="4"/>
  <c r="EV47" i="4"/>
  <c r="EW47" i="4"/>
  <c r="EX47" i="4"/>
  <c r="EY47" i="4"/>
  <c r="EZ47" i="4"/>
  <c r="FA47" i="4"/>
  <c r="FB47" i="4"/>
  <c r="FC47" i="4"/>
  <c r="FD47" i="4"/>
  <c r="FE47" i="4"/>
  <c r="FF47" i="4"/>
  <c r="FG47" i="4"/>
  <c r="FH47" i="4"/>
  <c r="FI47" i="4"/>
  <c r="FJ47" i="4"/>
  <c r="FK47" i="4"/>
  <c r="FL47" i="4"/>
  <c r="FM47" i="4"/>
  <c r="FN47" i="4"/>
  <c r="FO47" i="4"/>
  <c r="FP47" i="4"/>
  <c r="FQ47" i="4"/>
  <c r="FR47" i="4"/>
  <c r="FS47" i="4"/>
  <c r="FT47" i="4"/>
  <c r="FU47" i="4"/>
  <c r="FV47" i="4"/>
  <c r="FW47" i="4"/>
  <c r="FX47" i="4"/>
  <c r="FY47" i="4"/>
  <c r="FZ47" i="4"/>
  <c r="GA47" i="4"/>
  <c r="GB47" i="4"/>
  <c r="GC47" i="4"/>
  <c r="GD47" i="4"/>
  <c r="GE47" i="4"/>
  <c r="GF47" i="4"/>
  <c r="GG47" i="4"/>
  <c r="GH47" i="4"/>
  <c r="GI47" i="4"/>
  <c r="GJ47" i="4"/>
  <c r="GK47" i="4"/>
  <c r="GL47" i="4"/>
  <c r="GM47" i="4"/>
  <c r="GN47" i="4"/>
  <c r="GO47" i="4"/>
  <c r="GP47" i="4"/>
  <c r="GQ47" i="4"/>
  <c r="GR47" i="4"/>
  <c r="GS47" i="4"/>
  <c r="GT47" i="4"/>
  <c r="C42" i="4"/>
  <c r="C48" i="4"/>
  <c r="D48" i="4"/>
  <c r="E48" i="4"/>
  <c r="F48" i="4"/>
  <c r="G48" i="4"/>
  <c r="H48" i="4"/>
  <c r="I48" i="4"/>
  <c r="J48" i="4"/>
  <c r="K48" i="4"/>
  <c r="L48" i="4"/>
  <c r="M48" i="4"/>
  <c r="N48" i="4"/>
  <c r="O48" i="4"/>
  <c r="P48" i="4"/>
  <c r="Q48" i="4"/>
  <c r="R48" i="4"/>
  <c r="S48" i="4"/>
  <c r="T48" i="4"/>
  <c r="U48" i="4"/>
  <c r="V48" i="4"/>
  <c r="W48" i="4"/>
  <c r="X48" i="4"/>
  <c r="Y48" i="4"/>
  <c r="Z48" i="4"/>
  <c r="AA48" i="4"/>
  <c r="AB48" i="4"/>
  <c r="AC48" i="4"/>
  <c r="AD48" i="4"/>
  <c r="AE48" i="4"/>
  <c r="AF48" i="4"/>
  <c r="AG48" i="4"/>
  <c r="AH48" i="4"/>
  <c r="AI48" i="4"/>
  <c r="AJ48" i="4"/>
  <c r="AK48" i="4"/>
  <c r="AL48" i="4"/>
  <c r="AM48" i="4"/>
  <c r="AN48" i="4"/>
  <c r="AO48" i="4"/>
  <c r="AP48" i="4"/>
  <c r="AQ48" i="4"/>
  <c r="AR48" i="4"/>
  <c r="AS48" i="4"/>
  <c r="AT48" i="4"/>
  <c r="AU48" i="4"/>
  <c r="AV48" i="4"/>
  <c r="AW48" i="4"/>
  <c r="AX48" i="4"/>
  <c r="AY48" i="4"/>
  <c r="AZ48" i="4"/>
  <c r="BA48" i="4"/>
  <c r="BB48" i="4"/>
  <c r="BC48" i="4"/>
  <c r="BD48" i="4"/>
  <c r="BE48" i="4"/>
  <c r="BF48" i="4"/>
  <c r="BG48" i="4"/>
  <c r="BH48" i="4"/>
  <c r="BI48" i="4"/>
  <c r="BJ48" i="4"/>
  <c r="BK48" i="4"/>
  <c r="BL48" i="4"/>
  <c r="BM48" i="4"/>
  <c r="BN48" i="4"/>
  <c r="BO48" i="4"/>
  <c r="BP48" i="4"/>
  <c r="BQ48" i="4"/>
  <c r="BR48" i="4"/>
  <c r="BS48" i="4"/>
  <c r="BT48" i="4"/>
  <c r="BU48" i="4"/>
  <c r="BV48" i="4"/>
  <c r="BW48" i="4"/>
  <c r="BX48" i="4"/>
  <c r="BY48" i="4"/>
  <c r="BZ48" i="4"/>
  <c r="CA48" i="4"/>
  <c r="CB48" i="4"/>
  <c r="CC48" i="4"/>
  <c r="CD48" i="4"/>
  <c r="CE48" i="4"/>
  <c r="CF48" i="4"/>
  <c r="CG48" i="4"/>
  <c r="CH48" i="4"/>
  <c r="CI48" i="4"/>
  <c r="CJ48" i="4"/>
  <c r="CK48" i="4"/>
  <c r="CL48" i="4"/>
  <c r="CM48" i="4"/>
  <c r="CN48" i="4"/>
  <c r="CO48" i="4"/>
  <c r="CP48" i="4"/>
  <c r="CQ48" i="4"/>
  <c r="CR48" i="4"/>
  <c r="CS48" i="4"/>
  <c r="CT48" i="4"/>
  <c r="CU48" i="4"/>
  <c r="CV48" i="4"/>
  <c r="CW48" i="4"/>
  <c r="CX48" i="4"/>
  <c r="CY48" i="4"/>
  <c r="CZ48" i="4"/>
  <c r="DA48" i="4"/>
  <c r="DB48" i="4"/>
  <c r="DC48" i="4"/>
  <c r="DD48" i="4"/>
  <c r="DE48" i="4"/>
  <c r="DF48" i="4"/>
  <c r="DG48" i="4"/>
  <c r="DH48" i="4"/>
  <c r="DI48" i="4"/>
  <c r="DJ48" i="4"/>
  <c r="DK48" i="4"/>
  <c r="DL48" i="4"/>
  <c r="DM48" i="4"/>
  <c r="DN48" i="4"/>
  <c r="DO48" i="4"/>
  <c r="DP48" i="4"/>
  <c r="DQ48" i="4"/>
  <c r="DR48" i="4"/>
  <c r="DS48" i="4"/>
  <c r="DT48" i="4"/>
  <c r="DU48" i="4"/>
  <c r="DV48" i="4"/>
  <c r="DW48" i="4"/>
  <c r="DX48" i="4"/>
  <c r="DY48" i="4"/>
  <c r="DZ48" i="4"/>
  <c r="EA48" i="4"/>
  <c r="EB48" i="4"/>
  <c r="EC48" i="4"/>
  <c r="ED48" i="4"/>
  <c r="EE48" i="4"/>
  <c r="EF48" i="4"/>
  <c r="EG48" i="4"/>
  <c r="EH48" i="4"/>
  <c r="EI48" i="4"/>
  <c r="EJ48" i="4"/>
  <c r="EK48" i="4"/>
  <c r="EL48" i="4"/>
  <c r="EM48" i="4"/>
  <c r="EN48" i="4"/>
  <c r="EO48" i="4"/>
  <c r="EP48" i="4"/>
  <c r="EQ48" i="4"/>
  <c r="ER48" i="4"/>
  <c r="ES48" i="4"/>
  <c r="ET48" i="4"/>
  <c r="EU48" i="4"/>
  <c r="EV48" i="4"/>
  <c r="EW48" i="4"/>
  <c r="EX48" i="4"/>
  <c r="EY48" i="4"/>
  <c r="EZ48" i="4"/>
  <c r="FA48" i="4"/>
  <c r="FB48" i="4"/>
  <c r="FC48" i="4"/>
  <c r="FD48" i="4"/>
  <c r="FE48" i="4"/>
  <c r="FF48" i="4"/>
  <c r="FG48" i="4"/>
  <c r="FH48" i="4"/>
  <c r="FI48" i="4"/>
  <c r="FJ48" i="4"/>
  <c r="FK48" i="4"/>
  <c r="FL48" i="4"/>
  <c r="FM48" i="4"/>
  <c r="FN48" i="4"/>
  <c r="FO48" i="4"/>
  <c r="FP48" i="4"/>
  <c r="FQ48" i="4"/>
  <c r="FR48" i="4"/>
  <c r="FS48" i="4"/>
  <c r="FT48" i="4"/>
  <c r="FU48" i="4"/>
  <c r="FV48" i="4"/>
  <c r="FW48" i="4"/>
  <c r="FX48" i="4"/>
  <c r="FY48" i="4"/>
  <c r="FZ48" i="4"/>
  <c r="GA48" i="4"/>
  <c r="GB48" i="4"/>
  <c r="GC48" i="4"/>
  <c r="GD48" i="4"/>
  <c r="GE48" i="4"/>
  <c r="GF48" i="4"/>
  <c r="GG48" i="4"/>
  <c r="GH48" i="4"/>
  <c r="GI48" i="4"/>
  <c r="GJ48" i="4"/>
  <c r="GK48" i="4"/>
  <c r="GL48" i="4"/>
  <c r="GM48" i="4"/>
  <c r="GN48" i="4"/>
  <c r="GO48" i="4"/>
  <c r="GP48" i="4"/>
  <c r="GQ48" i="4"/>
  <c r="GR48" i="4"/>
  <c r="GS48" i="4"/>
  <c r="GT48" i="4"/>
  <c r="C43" i="4"/>
  <c r="C49" i="4"/>
  <c r="D49" i="4"/>
  <c r="E49" i="4"/>
  <c r="F49" i="4"/>
  <c r="G49" i="4"/>
  <c r="H49" i="4"/>
  <c r="I49" i="4"/>
  <c r="J49" i="4"/>
  <c r="K49" i="4"/>
  <c r="L49" i="4"/>
  <c r="M49" i="4"/>
  <c r="N49" i="4"/>
  <c r="O49" i="4"/>
  <c r="P49" i="4"/>
  <c r="Q49" i="4"/>
  <c r="R49" i="4"/>
  <c r="S49" i="4"/>
  <c r="T49" i="4"/>
  <c r="U49" i="4"/>
  <c r="V49" i="4"/>
  <c r="W49" i="4"/>
  <c r="X49" i="4"/>
  <c r="Y49" i="4"/>
  <c r="Z49" i="4"/>
  <c r="AA49" i="4"/>
  <c r="AB49" i="4"/>
  <c r="AC49" i="4"/>
  <c r="AD49" i="4"/>
  <c r="AE49" i="4"/>
  <c r="AF49" i="4"/>
  <c r="AG49" i="4"/>
  <c r="AH49" i="4"/>
  <c r="AI49" i="4"/>
  <c r="AJ49" i="4"/>
  <c r="AK49" i="4"/>
  <c r="AL49" i="4"/>
  <c r="AM49" i="4"/>
  <c r="AN49" i="4"/>
  <c r="AO49" i="4"/>
  <c r="AP49" i="4"/>
  <c r="AQ49" i="4"/>
  <c r="AR49" i="4"/>
  <c r="AS49" i="4"/>
  <c r="AT49" i="4"/>
  <c r="AU49" i="4"/>
  <c r="AV49" i="4"/>
  <c r="AW49" i="4"/>
  <c r="AX49" i="4"/>
  <c r="AY49" i="4"/>
  <c r="AZ49" i="4"/>
  <c r="BA49" i="4"/>
  <c r="BB49" i="4"/>
  <c r="BC49" i="4"/>
  <c r="BD49" i="4"/>
  <c r="BE49" i="4"/>
  <c r="BF49" i="4"/>
  <c r="BG49" i="4"/>
  <c r="BH49" i="4"/>
  <c r="BI49" i="4"/>
  <c r="BJ49" i="4"/>
  <c r="BK49" i="4"/>
  <c r="BL49" i="4"/>
  <c r="BM49" i="4"/>
  <c r="BN49" i="4"/>
  <c r="BO49" i="4"/>
  <c r="BP49" i="4"/>
  <c r="BQ49" i="4"/>
  <c r="BR49" i="4"/>
  <c r="BS49" i="4"/>
  <c r="BT49" i="4"/>
  <c r="BU49" i="4"/>
  <c r="BV49" i="4"/>
  <c r="BW49" i="4"/>
  <c r="BX49" i="4"/>
  <c r="BY49" i="4"/>
  <c r="BZ49" i="4"/>
  <c r="CA49" i="4"/>
  <c r="CB49" i="4"/>
  <c r="CC49" i="4"/>
  <c r="CD49" i="4"/>
  <c r="CE49" i="4"/>
  <c r="CF49" i="4"/>
  <c r="CG49" i="4"/>
  <c r="CH49" i="4"/>
  <c r="CI49" i="4"/>
  <c r="CJ49" i="4"/>
  <c r="CK49" i="4"/>
  <c r="CL49" i="4"/>
  <c r="CM49" i="4"/>
  <c r="CN49" i="4"/>
  <c r="CO49" i="4"/>
  <c r="CP49" i="4"/>
  <c r="CQ49" i="4"/>
  <c r="CR49" i="4"/>
  <c r="CS49" i="4"/>
  <c r="CT49" i="4"/>
  <c r="CU49" i="4"/>
  <c r="CV49" i="4"/>
  <c r="CW49" i="4"/>
  <c r="CX49" i="4"/>
  <c r="CY49" i="4"/>
  <c r="CZ49" i="4"/>
  <c r="DA49" i="4"/>
  <c r="DB49" i="4"/>
  <c r="DC49" i="4"/>
  <c r="DD49" i="4"/>
  <c r="DE49" i="4"/>
  <c r="DF49" i="4"/>
  <c r="DG49" i="4"/>
  <c r="DH49" i="4"/>
  <c r="DI49" i="4"/>
  <c r="DJ49" i="4"/>
  <c r="DK49" i="4"/>
  <c r="DL49" i="4"/>
  <c r="DM49" i="4"/>
  <c r="DN49" i="4"/>
  <c r="DO49" i="4"/>
  <c r="DP49" i="4"/>
  <c r="DQ49" i="4"/>
  <c r="DR49" i="4"/>
  <c r="DS49" i="4"/>
  <c r="DT49" i="4"/>
  <c r="DU49" i="4"/>
  <c r="DV49" i="4"/>
  <c r="DW49" i="4"/>
  <c r="DX49" i="4"/>
  <c r="DY49" i="4"/>
  <c r="DZ49" i="4"/>
  <c r="EA49" i="4"/>
  <c r="EB49" i="4"/>
  <c r="EC49" i="4"/>
  <c r="ED49" i="4"/>
  <c r="EE49" i="4"/>
  <c r="EF49" i="4"/>
  <c r="EG49" i="4"/>
  <c r="EH49" i="4"/>
  <c r="EI49" i="4"/>
  <c r="EJ49" i="4"/>
  <c r="EK49" i="4"/>
  <c r="EL49" i="4"/>
  <c r="EM49" i="4"/>
  <c r="EN49" i="4"/>
  <c r="EO49" i="4"/>
  <c r="EP49" i="4"/>
  <c r="EQ49" i="4"/>
  <c r="ER49" i="4"/>
  <c r="ES49" i="4"/>
  <c r="ET49" i="4"/>
  <c r="EU49" i="4"/>
  <c r="EV49" i="4"/>
  <c r="EW49" i="4"/>
  <c r="EX49" i="4"/>
  <c r="EY49" i="4"/>
  <c r="EZ49" i="4"/>
  <c r="FA49" i="4"/>
  <c r="FB49" i="4"/>
  <c r="FC49" i="4"/>
  <c r="FD49" i="4"/>
  <c r="FE49" i="4"/>
  <c r="FF49" i="4"/>
  <c r="FG49" i="4"/>
  <c r="FH49" i="4"/>
  <c r="FI49" i="4"/>
  <c r="FJ49" i="4"/>
  <c r="FK49" i="4"/>
  <c r="FL49" i="4"/>
  <c r="FM49" i="4"/>
  <c r="FN49" i="4"/>
  <c r="FO49" i="4"/>
  <c r="FP49" i="4"/>
  <c r="FQ49" i="4"/>
  <c r="FR49" i="4"/>
  <c r="FS49" i="4"/>
  <c r="FT49" i="4"/>
  <c r="FU49" i="4"/>
  <c r="FV49" i="4"/>
  <c r="FW49" i="4"/>
  <c r="FX49" i="4"/>
  <c r="FY49" i="4"/>
  <c r="FZ49" i="4"/>
  <c r="GA49" i="4"/>
  <c r="GB49" i="4"/>
  <c r="GC49" i="4"/>
  <c r="GD49" i="4"/>
  <c r="GE49" i="4"/>
  <c r="GF49" i="4"/>
  <c r="GG49" i="4"/>
  <c r="GH49" i="4"/>
  <c r="GI49" i="4"/>
  <c r="GJ49" i="4"/>
  <c r="GK49" i="4"/>
  <c r="GL49" i="4"/>
  <c r="GM49" i="4"/>
  <c r="GN49" i="4"/>
  <c r="GO49" i="4"/>
  <c r="GP49" i="4"/>
  <c r="GQ49" i="4"/>
  <c r="GR49" i="4"/>
  <c r="GS49" i="4"/>
  <c r="GT49" i="4"/>
  <c r="C44" i="4"/>
  <c r="C50" i="4"/>
  <c r="D50" i="4"/>
  <c r="E50" i="4"/>
  <c r="F50" i="4"/>
  <c r="G50" i="4"/>
  <c r="H50" i="4"/>
  <c r="I50" i="4"/>
  <c r="J50" i="4"/>
  <c r="K50" i="4"/>
  <c r="L50" i="4"/>
  <c r="M50" i="4"/>
  <c r="N50" i="4"/>
  <c r="O50" i="4"/>
  <c r="P50" i="4"/>
  <c r="Q50" i="4"/>
  <c r="R50" i="4"/>
  <c r="S50" i="4"/>
  <c r="T50" i="4"/>
  <c r="U50" i="4"/>
  <c r="V50" i="4"/>
  <c r="W50" i="4"/>
  <c r="X50" i="4"/>
  <c r="Y50" i="4"/>
  <c r="Z50" i="4"/>
  <c r="AA50" i="4"/>
  <c r="AB50" i="4"/>
  <c r="AC50" i="4"/>
  <c r="AD50" i="4"/>
  <c r="AE50" i="4"/>
  <c r="AF50" i="4"/>
  <c r="AG50" i="4"/>
  <c r="AH50" i="4"/>
  <c r="AI50" i="4"/>
  <c r="AJ50" i="4"/>
  <c r="AK50" i="4"/>
  <c r="AL50" i="4"/>
  <c r="AM50" i="4"/>
  <c r="AN50" i="4"/>
  <c r="AO50" i="4"/>
  <c r="AP50" i="4"/>
  <c r="AQ50" i="4"/>
  <c r="AR50" i="4"/>
  <c r="AS50" i="4"/>
  <c r="AT50" i="4"/>
  <c r="AU50" i="4"/>
  <c r="AV50" i="4"/>
  <c r="AW50" i="4"/>
  <c r="AX50" i="4"/>
  <c r="AY50" i="4"/>
  <c r="AZ50" i="4"/>
  <c r="BA50" i="4"/>
  <c r="BB50" i="4"/>
  <c r="BC50" i="4"/>
  <c r="BD50" i="4"/>
  <c r="BE50" i="4"/>
  <c r="BF50" i="4"/>
  <c r="BG50" i="4"/>
  <c r="BH50" i="4"/>
  <c r="BI50" i="4"/>
  <c r="BJ50" i="4"/>
  <c r="BK50" i="4"/>
  <c r="BL50" i="4"/>
  <c r="BM50" i="4"/>
  <c r="BN50" i="4"/>
  <c r="BO50" i="4"/>
  <c r="BP50" i="4"/>
  <c r="BQ50" i="4"/>
  <c r="BR50" i="4"/>
  <c r="BS50" i="4"/>
  <c r="BT50" i="4"/>
  <c r="BU50" i="4"/>
  <c r="BV50" i="4"/>
  <c r="BW50" i="4"/>
  <c r="BX50" i="4"/>
  <c r="BY50" i="4"/>
  <c r="BZ50" i="4"/>
  <c r="CA50" i="4"/>
  <c r="CB50" i="4"/>
  <c r="CC50" i="4"/>
  <c r="CD50" i="4"/>
  <c r="CE50" i="4"/>
  <c r="CF50" i="4"/>
  <c r="CG50" i="4"/>
  <c r="CH50" i="4"/>
  <c r="CI50" i="4"/>
  <c r="CJ50" i="4"/>
  <c r="CK50" i="4"/>
  <c r="CL50" i="4"/>
  <c r="CM50" i="4"/>
  <c r="CN50" i="4"/>
  <c r="CO50" i="4"/>
  <c r="CP50" i="4"/>
  <c r="CQ50" i="4"/>
  <c r="CR50" i="4"/>
  <c r="CS50" i="4"/>
  <c r="CT50" i="4"/>
  <c r="CU50" i="4"/>
  <c r="CV50" i="4"/>
  <c r="CW50" i="4"/>
  <c r="CX50" i="4"/>
  <c r="CY50" i="4"/>
  <c r="CZ50" i="4"/>
  <c r="DA50" i="4"/>
  <c r="DB50" i="4"/>
  <c r="DC50" i="4"/>
  <c r="DD50" i="4"/>
  <c r="DE50" i="4"/>
  <c r="DF50" i="4"/>
  <c r="DG50" i="4"/>
  <c r="DH50" i="4"/>
  <c r="DI50" i="4"/>
  <c r="DJ50" i="4"/>
  <c r="DK50" i="4"/>
  <c r="DL50" i="4"/>
  <c r="DM50" i="4"/>
  <c r="DN50" i="4"/>
  <c r="DO50" i="4"/>
  <c r="DP50" i="4"/>
  <c r="DQ50" i="4"/>
  <c r="DR50" i="4"/>
  <c r="DS50" i="4"/>
  <c r="DT50" i="4"/>
  <c r="DU50" i="4"/>
  <c r="DV50" i="4"/>
  <c r="DW50" i="4"/>
  <c r="DX50" i="4"/>
  <c r="DY50" i="4"/>
  <c r="DZ50" i="4"/>
  <c r="EA50" i="4"/>
  <c r="EB50" i="4"/>
  <c r="EC50" i="4"/>
  <c r="ED50" i="4"/>
  <c r="EE50" i="4"/>
  <c r="EF50" i="4"/>
  <c r="EG50" i="4"/>
  <c r="EH50" i="4"/>
  <c r="EI50" i="4"/>
  <c r="EJ50" i="4"/>
  <c r="EK50" i="4"/>
  <c r="EL50" i="4"/>
  <c r="EM50" i="4"/>
  <c r="EN50" i="4"/>
  <c r="EO50" i="4"/>
  <c r="EP50" i="4"/>
  <c r="EQ50" i="4"/>
  <c r="ER50" i="4"/>
  <c r="ES50" i="4"/>
  <c r="ET50" i="4"/>
  <c r="EU50" i="4"/>
  <c r="EV50" i="4"/>
  <c r="EW50" i="4"/>
  <c r="EX50" i="4"/>
  <c r="EY50" i="4"/>
  <c r="EZ50" i="4"/>
  <c r="FA50" i="4"/>
  <c r="FB50" i="4"/>
  <c r="FC50" i="4"/>
  <c r="FD50" i="4"/>
  <c r="FE50" i="4"/>
  <c r="FF50" i="4"/>
  <c r="FG50" i="4"/>
  <c r="FH50" i="4"/>
  <c r="FI50" i="4"/>
  <c r="FJ50" i="4"/>
  <c r="FK50" i="4"/>
  <c r="FL50" i="4"/>
  <c r="FM50" i="4"/>
  <c r="FN50" i="4"/>
  <c r="FO50" i="4"/>
  <c r="FP50" i="4"/>
  <c r="FQ50" i="4"/>
  <c r="FR50" i="4"/>
  <c r="FS50" i="4"/>
  <c r="FT50" i="4"/>
  <c r="FU50" i="4"/>
  <c r="FV50" i="4"/>
  <c r="FW50" i="4"/>
  <c r="FX50" i="4"/>
  <c r="FY50" i="4"/>
  <c r="FZ50" i="4"/>
  <c r="GA50" i="4"/>
  <c r="GB50" i="4"/>
  <c r="GC50" i="4"/>
  <c r="GD50" i="4"/>
  <c r="GE50" i="4"/>
  <c r="GF50" i="4"/>
  <c r="GG50" i="4"/>
  <c r="GH50" i="4"/>
  <c r="GI50" i="4"/>
  <c r="GJ50" i="4"/>
  <c r="GK50" i="4"/>
  <c r="GL50" i="4"/>
  <c r="GM50" i="4"/>
  <c r="GN50" i="4"/>
  <c r="GO50" i="4"/>
  <c r="GP50" i="4"/>
  <c r="GQ50" i="4"/>
  <c r="GR50" i="4"/>
  <c r="GS50" i="4"/>
  <c r="GT50" i="4"/>
  <c r="C45" i="4"/>
  <c r="C51" i="4"/>
  <c r="D51" i="4"/>
  <c r="E51" i="4"/>
  <c r="F51" i="4"/>
  <c r="G51" i="4"/>
  <c r="H51" i="4"/>
  <c r="I51" i="4"/>
  <c r="J51" i="4"/>
  <c r="K51" i="4"/>
  <c r="L51" i="4"/>
  <c r="M51" i="4"/>
  <c r="N51" i="4"/>
  <c r="O51" i="4"/>
  <c r="P51" i="4"/>
  <c r="Q51" i="4"/>
  <c r="R51" i="4"/>
  <c r="S51" i="4"/>
  <c r="T51" i="4"/>
  <c r="U51" i="4"/>
  <c r="V51" i="4"/>
  <c r="W51" i="4"/>
  <c r="X51" i="4"/>
  <c r="Y51" i="4"/>
  <c r="Z51" i="4"/>
  <c r="AA51" i="4"/>
  <c r="AB51" i="4"/>
  <c r="AC51" i="4"/>
  <c r="AD51" i="4"/>
  <c r="AE51" i="4"/>
  <c r="AF51" i="4"/>
  <c r="AG51" i="4"/>
  <c r="AH51" i="4"/>
  <c r="AI51" i="4"/>
  <c r="AJ51" i="4"/>
  <c r="AK51" i="4"/>
  <c r="AL51" i="4"/>
  <c r="AM51" i="4"/>
  <c r="AN51" i="4"/>
  <c r="AO51" i="4"/>
  <c r="AP51" i="4"/>
  <c r="AQ51" i="4"/>
  <c r="AR51" i="4"/>
  <c r="AS51" i="4"/>
  <c r="AT51" i="4"/>
  <c r="AU51" i="4"/>
  <c r="AV51" i="4"/>
  <c r="AW51" i="4"/>
  <c r="AX51" i="4"/>
  <c r="AY51" i="4"/>
  <c r="AZ51" i="4"/>
  <c r="BA51" i="4"/>
  <c r="BB51" i="4"/>
  <c r="BC51" i="4"/>
  <c r="BD51" i="4"/>
  <c r="BE51" i="4"/>
  <c r="BF51" i="4"/>
  <c r="BG51" i="4"/>
  <c r="BH51" i="4"/>
  <c r="BI51" i="4"/>
  <c r="BJ51" i="4"/>
  <c r="BK51" i="4"/>
  <c r="BL51" i="4"/>
  <c r="BM51" i="4"/>
  <c r="BN51" i="4"/>
  <c r="BO51" i="4"/>
  <c r="BP51" i="4"/>
  <c r="BQ51" i="4"/>
  <c r="BR51" i="4"/>
  <c r="BS51" i="4"/>
  <c r="BT51" i="4"/>
  <c r="BU51" i="4"/>
  <c r="BV51" i="4"/>
  <c r="BW51" i="4"/>
  <c r="BX51" i="4"/>
  <c r="BY51" i="4"/>
  <c r="BZ51" i="4"/>
  <c r="CA51" i="4"/>
  <c r="CB51" i="4"/>
  <c r="CC51" i="4"/>
  <c r="CD51" i="4"/>
  <c r="CE51" i="4"/>
  <c r="CF51" i="4"/>
  <c r="CG51" i="4"/>
  <c r="CH51" i="4"/>
  <c r="CI51" i="4"/>
  <c r="CJ51" i="4"/>
  <c r="CK51" i="4"/>
  <c r="CL51" i="4"/>
  <c r="CM51" i="4"/>
  <c r="CN51" i="4"/>
  <c r="CO51" i="4"/>
  <c r="CP51" i="4"/>
  <c r="CQ51" i="4"/>
  <c r="CR51" i="4"/>
  <c r="CS51" i="4"/>
  <c r="CT51" i="4"/>
  <c r="CU51" i="4"/>
  <c r="CV51" i="4"/>
  <c r="CW51" i="4"/>
  <c r="CX51" i="4"/>
  <c r="CY51" i="4"/>
  <c r="CZ51" i="4"/>
  <c r="DA51" i="4"/>
  <c r="DB51" i="4"/>
  <c r="DC51" i="4"/>
  <c r="DD51" i="4"/>
  <c r="DE51" i="4"/>
  <c r="DF51" i="4"/>
  <c r="DG51" i="4"/>
  <c r="DH51" i="4"/>
  <c r="DI51" i="4"/>
  <c r="DJ51" i="4"/>
  <c r="DK51" i="4"/>
  <c r="DL51" i="4"/>
  <c r="DM51" i="4"/>
  <c r="DN51" i="4"/>
  <c r="DO51" i="4"/>
  <c r="DP51" i="4"/>
  <c r="DQ51" i="4"/>
  <c r="DR51" i="4"/>
  <c r="DS51" i="4"/>
  <c r="DT51" i="4"/>
  <c r="DU51" i="4"/>
  <c r="DV51" i="4"/>
  <c r="DW51" i="4"/>
  <c r="DX51" i="4"/>
  <c r="DY51" i="4"/>
  <c r="DZ51" i="4"/>
  <c r="EA51" i="4"/>
  <c r="EB51" i="4"/>
  <c r="EC51" i="4"/>
  <c r="ED51" i="4"/>
  <c r="EE51" i="4"/>
  <c r="EF51" i="4"/>
  <c r="EG51" i="4"/>
  <c r="EH51" i="4"/>
  <c r="EI51" i="4"/>
  <c r="EJ51" i="4"/>
  <c r="EK51" i="4"/>
  <c r="EL51" i="4"/>
  <c r="EM51" i="4"/>
  <c r="EN51" i="4"/>
  <c r="EO51" i="4"/>
  <c r="EP51" i="4"/>
  <c r="EQ51" i="4"/>
  <c r="ER51" i="4"/>
  <c r="ES51" i="4"/>
  <c r="ET51" i="4"/>
  <c r="EU51" i="4"/>
  <c r="EV51" i="4"/>
  <c r="EW51" i="4"/>
  <c r="EX51" i="4"/>
  <c r="EY51" i="4"/>
  <c r="EZ51" i="4"/>
  <c r="FA51" i="4"/>
  <c r="FB51" i="4"/>
  <c r="FC51" i="4"/>
  <c r="FD51" i="4"/>
  <c r="FE51" i="4"/>
  <c r="FF51" i="4"/>
  <c r="FG51" i="4"/>
  <c r="FH51" i="4"/>
  <c r="FI51" i="4"/>
  <c r="FJ51" i="4"/>
  <c r="FK51" i="4"/>
  <c r="FL51" i="4"/>
  <c r="FM51" i="4"/>
  <c r="FN51" i="4"/>
  <c r="FO51" i="4"/>
  <c r="FP51" i="4"/>
  <c r="FQ51" i="4"/>
  <c r="FR51" i="4"/>
  <c r="FS51" i="4"/>
  <c r="FT51" i="4"/>
  <c r="FU51" i="4"/>
  <c r="FV51" i="4"/>
  <c r="FW51" i="4"/>
  <c r="FX51" i="4"/>
  <c r="FY51" i="4"/>
  <c r="FZ51" i="4"/>
  <c r="GA51" i="4"/>
  <c r="GB51" i="4"/>
  <c r="GC51" i="4"/>
  <c r="GD51" i="4"/>
  <c r="GE51" i="4"/>
  <c r="GF51" i="4"/>
  <c r="GG51" i="4"/>
  <c r="GH51" i="4"/>
  <c r="GI51" i="4"/>
  <c r="GJ51" i="4"/>
  <c r="GK51" i="4"/>
  <c r="GL51" i="4"/>
  <c r="GM51" i="4"/>
  <c r="GN51" i="4"/>
  <c r="GO51" i="4"/>
  <c r="GP51" i="4"/>
  <c r="GQ51" i="4"/>
  <c r="GR51" i="4"/>
  <c r="GS51" i="4"/>
  <c r="GT51" i="4"/>
  <c r="C60" i="4"/>
  <c r="D60" i="4"/>
  <c r="E60" i="4"/>
  <c r="F60" i="4"/>
  <c r="G60" i="4"/>
  <c r="H60" i="4"/>
  <c r="I60" i="4"/>
  <c r="J60" i="4"/>
  <c r="K60" i="4"/>
  <c r="L60" i="4"/>
  <c r="M60" i="4"/>
  <c r="N60" i="4"/>
  <c r="O60" i="4"/>
  <c r="P60" i="4"/>
  <c r="Q60" i="4"/>
  <c r="R60" i="4"/>
  <c r="S60" i="4"/>
  <c r="T60" i="4"/>
  <c r="U60" i="4"/>
  <c r="V60" i="4"/>
  <c r="W60" i="4"/>
  <c r="X60" i="4"/>
  <c r="Y60" i="4"/>
  <c r="Z60" i="4"/>
  <c r="AA60" i="4"/>
  <c r="AB60" i="4"/>
  <c r="AC60" i="4"/>
  <c r="AD60" i="4"/>
  <c r="AE60" i="4"/>
  <c r="AF60" i="4"/>
  <c r="AG60" i="4"/>
  <c r="AH60" i="4"/>
  <c r="AI60" i="4"/>
  <c r="AJ60" i="4"/>
  <c r="AK60" i="4"/>
  <c r="AL60" i="4"/>
  <c r="AM60" i="4"/>
  <c r="AN60" i="4"/>
  <c r="AO60" i="4"/>
  <c r="AP60" i="4"/>
  <c r="AQ60" i="4"/>
  <c r="AR60" i="4"/>
  <c r="AS60" i="4"/>
  <c r="AT60" i="4"/>
  <c r="AU60" i="4"/>
  <c r="AV60" i="4"/>
  <c r="AW60" i="4"/>
  <c r="AX60" i="4"/>
  <c r="AY60" i="4"/>
  <c r="AZ60" i="4"/>
  <c r="BA60" i="4"/>
  <c r="BB60" i="4"/>
  <c r="BC60" i="4"/>
  <c r="BD60" i="4"/>
  <c r="BE60" i="4"/>
  <c r="BF60" i="4"/>
  <c r="BG60" i="4"/>
  <c r="BH60" i="4"/>
  <c r="BI60" i="4"/>
  <c r="BJ60" i="4"/>
  <c r="BK60" i="4"/>
  <c r="BL60" i="4"/>
  <c r="BM60" i="4"/>
  <c r="BN60" i="4"/>
  <c r="BO60" i="4"/>
  <c r="BP60" i="4"/>
  <c r="BQ60" i="4"/>
  <c r="BR60" i="4"/>
  <c r="BS60" i="4"/>
  <c r="BT60" i="4"/>
  <c r="BU60" i="4"/>
  <c r="BV60" i="4"/>
  <c r="BW60" i="4"/>
  <c r="BX60" i="4"/>
  <c r="BY60" i="4"/>
  <c r="BZ60" i="4"/>
  <c r="CA60" i="4"/>
  <c r="CB60" i="4"/>
  <c r="CC60" i="4"/>
  <c r="CD60" i="4"/>
  <c r="CE60" i="4"/>
  <c r="CF60" i="4"/>
  <c r="CG60" i="4"/>
  <c r="CH60" i="4"/>
  <c r="CI60" i="4"/>
  <c r="CJ60" i="4"/>
  <c r="CK60" i="4"/>
  <c r="CL60" i="4"/>
  <c r="CM60" i="4"/>
  <c r="CN60" i="4"/>
  <c r="CO60" i="4"/>
  <c r="CP60" i="4"/>
  <c r="CQ60" i="4"/>
  <c r="CR60" i="4"/>
  <c r="CS60" i="4"/>
  <c r="CT60" i="4"/>
  <c r="CU60" i="4"/>
  <c r="CV60" i="4"/>
  <c r="CW60" i="4"/>
  <c r="CX60" i="4"/>
  <c r="CY60" i="4"/>
  <c r="CZ60" i="4"/>
  <c r="DA60" i="4"/>
  <c r="DB60" i="4"/>
  <c r="DC60" i="4"/>
  <c r="DD60" i="4"/>
  <c r="DE60" i="4"/>
  <c r="DF60" i="4"/>
  <c r="DG60" i="4"/>
  <c r="DH60" i="4"/>
  <c r="DI60" i="4"/>
  <c r="DJ60" i="4"/>
  <c r="DK60" i="4"/>
  <c r="DL60" i="4"/>
  <c r="DM60" i="4"/>
  <c r="DN60" i="4"/>
  <c r="DO60" i="4"/>
  <c r="DP60" i="4"/>
  <c r="DQ60" i="4"/>
  <c r="DR60" i="4"/>
  <c r="DS60" i="4"/>
  <c r="DT60" i="4"/>
  <c r="DU60" i="4"/>
  <c r="DV60" i="4"/>
  <c r="DW60" i="4"/>
  <c r="DX60" i="4"/>
  <c r="DY60" i="4"/>
  <c r="DZ60" i="4"/>
  <c r="EA60" i="4"/>
  <c r="EB60" i="4"/>
  <c r="EC60" i="4"/>
  <c r="ED60" i="4"/>
  <c r="EE60" i="4"/>
  <c r="EF60" i="4"/>
  <c r="EG60" i="4"/>
  <c r="EH60" i="4"/>
  <c r="EI60" i="4"/>
  <c r="EJ60" i="4"/>
  <c r="EK60" i="4"/>
  <c r="EL60" i="4"/>
  <c r="EM60" i="4"/>
  <c r="EN60" i="4"/>
  <c r="EO60" i="4"/>
  <c r="EP60" i="4"/>
  <c r="EQ60" i="4"/>
  <c r="ER60" i="4"/>
  <c r="ES60" i="4"/>
  <c r="ET60" i="4"/>
  <c r="EU60" i="4"/>
  <c r="EV60" i="4"/>
  <c r="EW60" i="4"/>
  <c r="EX60" i="4"/>
  <c r="EY60" i="4"/>
  <c r="EZ60" i="4"/>
  <c r="FA60" i="4"/>
  <c r="FB60" i="4"/>
  <c r="FC60" i="4"/>
  <c r="FD60" i="4"/>
  <c r="FE60" i="4"/>
  <c r="FF60" i="4"/>
  <c r="FG60" i="4"/>
  <c r="FH60" i="4"/>
  <c r="FI60" i="4"/>
  <c r="FJ60" i="4"/>
  <c r="FK60" i="4"/>
  <c r="FL60" i="4"/>
  <c r="FM60" i="4"/>
  <c r="FN60" i="4"/>
  <c r="FO60" i="4"/>
  <c r="FP60" i="4"/>
  <c r="FQ60" i="4"/>
  <c r="FR60" i="4"/>
  <c r="FS60" i="4"/>
  <c r="FT60" i="4"/>
  <c r="FU60" i="4"/>
  <c r="FV60" i="4"/>
  <c r="FW60" i="4"/>
  <c r="FX60" i="4"/>
  <c r="FY60" i="4"/>
  <c r="FZ60" i="4"/>
  <c r="GA60" i="4"/>
  <c r="GB60" i="4"/>
  <c r="GC60" i="4"/>
  <c r="GD60" i="4"/>
  <c r="GE60" i="4"/>
  <c r="GF60" i="4"/>
  <c r="GG60" i="4"/>
  <c r="GH60" i="4"/>
  <c r="GI60" i="4"/>
  <c r="GJ60" i="4"/>
  <c r="GK60" i="4"/>
  <c r="GL60" i="4"/>
  <c r="GM60" i="4"/>
  <c r="GN60" i="4"/>
  <c r="GO60" i="4"/>
  <c r="GP60" i="4"/>
  <c r="GQ60" i="4"/>
  <c r="GR60" i="4"/>
  <c r="GS60" i="4"/>
  <c r="GT60" i="4"/>
  <c r="C26" i="4" a="1"/>
  <c r="D26" i="4"/>
  <c r="E26" i="4"/>
  <c r="F26" i="4"/>
  <c r="G26" i="4"/>
  <c r="H26" i="4"/>
  <c r="I26" i="4"/>
  <c r="J26" i="4"/>
  <c r="K26" i="4"/>
  <c r="L26" i="4"/>
  <c r="M26" i="4"/>
  <c r="N26" i="4"/>
  <c r="O26" i="4"/>
  <c r="P26" i="4"/>
  <c r="Q26" i="4"/>
  <c r="R26" i="4"/>
  <c r="S26" i="4"/>
  <c r="T26" i="4"/>
  <c r="U26" i="4"/>
  <c r="V26" i="4"/>
  <c r="W26" i="4"/>
  <c r="X26" i="4"/>
  <c r="Y26" i="4"/>
  <c r="Z26" i="4"/>
  <c r="AA26" i="4"/>
  <c r="AB26" i="4"/>
  <c r="AC26" i="4"/>
  <c r="AD26" i="4"/>
  <c r="AE26" i="4"/>
  <c r="AF26" i="4"/>
  <c r="AG26" i="4"/>
  <c r="AH26" i="4"/>
  <c r="AI26" i="4"/>
  <c r="AJ26" i="4"/>
  <c r="AK26" i="4"/>
  <c r="AL26" i="4"/>
  <c r="AM26" i="4"/>
  <c r="AN26" i="4"/>
  <c r="AO26" i="4"/>
  <c r="AP26" i="4"/>
  <c r="AQ26" i="4"/>
  <c r="AR26" i="4"/>
  <c r="AS26" i="4"/>
  <c r="AT26" i="4"/>
  <c r="AU26" i="4"/>
  <c r="AV26" i="4"/>
  <c r="AW26" i="4"/>
  <c r="AX26" i="4"/>
  <c r="AY26" i="4"/>
  <c r="AZ26" i="4"/>
  <c r="BA26" i="4"/>
  <c r="BB26" i="4"/>
  <c r="BC26" i="4"/>
  <c r="BD26" i="4"/>
  <c r="BE26" i="4"/>
  <c r="BF26" i="4"/>
  <c r="BG26" i="4"/>
  <c r="BH26" i="4"/>
  <c r="BI26" i="4"/>
  <c r="BJ26" i="4"/>
  <c r="BK26" i="4"/>
  <c r="BL26" i="4"/>
  <c r="BM26" i="4"/>
  <c r="BN26" i="4"/>
  <c r="BO26" i="4"/>
  <c r="BP26" i="4"/>
  <c r="BQ26" i="4"/>
  <c r="BR26" i="4"/>
  <c r="BS26" i="4"/>
  <c r="BT26" i="4"/>
  <c r="BU26" i="4"/>
  <c r="BV26" i="4"/>
  <c r="BW26" i="4"/>
  <c r="BX26" i="4"/>
  <c r="BY26" i="4"/>
  <c r="BZ26" i="4"/>
  <c r="CA26" i="4"/>
  <c r="CB26" i="4"/>
  <c r="CC26" i="4"/>
  <c r="CD26" i="4"/>
  <c r="CE26" i="4"/>
  <c r="CF26" i="4"/>
  <c r="CG26" i="4"/>
  <c r="CH26" i="4"/>
  <c r="CI26" i="4"/>
  <c r="CJ26" i="4"/>
  <c r="CK26" i="4"/>
  <c r="CL26" i="4"/>
  <c r="CM26" i="4"/>
  <c r="CN26" i="4"/>
  <c r="CO26" i="4"/>
  <c r="CP26" i="4"/>
  <c r="CQ26" i="4"/>
  <c r="CR26" i="4"/>
  <c r="CS26" i="4"/>
  <c r="CT26" i="4"/>
  <c r="CU26" i="4"/>
  <c r="CV26" i="4"/>
  <c r="CW26" i="4"/>
  <c r="CX26" i="4"/>
  <c r="CY26" i="4"/>
  <c r="CZ26" i="4"/>
  <c r="DA26" i="4"/>
  <c r="DB26" i="4"/>
  <c r="DC26" i="4"/>
  <c r="DD26" i="4"/>
  <c r="DE26" i="4"/>
  <c r="DF26" i="4"/>
  <c r="DG26" i="4"/>
  <c r="DH26" i="4"/>
  <c r="DI26" i="4"/>
  <c r="DJ26" i="4"/>
  <c r="DK26" i="4"/>
  <c r="DL26" i="4"/>
  <c r="DM26" i="4"/>
  <c r="DN26" i="4"/>
  <c r="DO26" i="4"/>
  <c r="DP26" i="4"/>
  <c r="DQ26" i="4"/>
  <c r="DR26" i="4"/>
  <c r="DS26" i="4"/>
  <c r="DT26" i="4"/>
  <c r="DU26" i="4"/>
  <c r="DV26" i="4"/>
  <c r="DW26" i="4"/>
  <c r="DX26" i="4"/>
  <c r="DY26" i="4"/>
  <c r="DZ26" i="4"/>
  <c r="EA26" i="4"/>
  <c r="EB26" i="4"/>
  <c r="EC26" i="4"/>
  <c r="ED26" i="4"/>
  <c r="EE26" i="4"/>
  <c r="EF26" i="4"/>
  <c r="EG26" i="4"/>
  <c r="EH26" i="4"/>
  <c r="EI26" i="4"/>
  <c r="EJ26" i="4"/>
  <c r="EK26" i="4"/>
  <c r="EL26" i="4"/>
  <c r="EM26" i="4"/>
  <c r="EN26" i="4"/>
  <c r="EO26" i="4"/>
  <c r="EP26" i="4"/>
  <c r="EQ26" i="4"/>
  <c r="ER26" i="4"/>
  <c r="ES26" i="4"/>
  <c r="ET26" i="4"/>
  <c r="EU26" i="4"/>
  <c r="EV26" i="4"/>
  <c r="EW26" i="4"/>
  <c r="EX26" i="4"/>
  <c r="EY26" i="4"/>
  <c r="EZ26" i="4"/>
  <c r="FA26" i="4"/>
  <c r="FB26" i="4"/>
  <c r="FC26" i="4"/>
  <c r="FD26" i="4"/>
  <c r="FE26" i="4"/>
  <c r="FF26" i="4"/>
  <c r="FG26" i="4"/>
  <c r="FH26" i="4"/>
  <c r="FI26" i="4"/>
  <c r="FJ26" i="4"/>
  <c r="FK26" i="4"/>
  <c r="FL26" i="4"/>
  <c r="FM26" i="4"/>
  <c r="FN26" i="4"/>
  <c r="FO26" i="4"/>
  <c r="FP26" i="4"/>
  <c r="FQ26" i="4"/>
  <c r="FR26" i="4"/>
  <c r="FS26" i="4"/>
  <c r="FT26" i="4"/>
  <c r="FU26" i="4"/>
  <c r="FV26" i="4"/>
  <c r="FW26" i="4"/>
  <c r="FX26" i="4"/>
  <c r="FY26" i="4"/>
  <c r="FZ26" i="4"/>
  <c r="GA26" i="4"/>
  <c r="GB26" i="4"/>
  <c r="GC26" i="4"/>
  <c r="GD26" i="4"/>
  <c r="GE26" i="4"/>
  <c r="GF26" i="4"/>
  <c r="GG26" i="4"/>
  <c r="GH26" i="4"/>
  <c r="GI26" i="4"/>
  <c r="GJ26" i="4"/>
  <c r="GK26" i="4"/>
  <c r="GL26" i="4"/>
  <c r="GM26" i="4"/>
  <c r="GN26" i="4"/>
  <c r="GO26" i="4"/>
  <c r="GP26" i="4"/>
  <c r="GQ26" i="4"/>
  <c r="GR26" i="4"/>
  <c r="GS26" i="4"/>
  <c r="GT26" i="4"/>
  <c r="C27" i="4"/>
  <c r="D27" i="4"/>
  <c r="E27" i="4"/>
  <c r="F27" i="4"/>
  <c r="G27" i="4"/>
  <c r="H27" i="4"/>
  <c r="I27" i="4"/>
  <c r="J27" i="4"/>
  <c r="K27" i="4"/>
  <c r="L27" i="4"/>
  <c r="M27" i="4"/>
  <c r="N27" i="4"/>
  <c r="O27" i="4"/>
  <c r="P27" i="4"/>
  <c r="Q27" i="4"/>
  <c r="R27" i="4"/>
  <c r="S27" i="4"/>
  <c r="T27" i="4"/>
  <c r="U27" i="4"/>
  <c r="V27" i="4"/>
  <c r="W27" i="4"/>
  <c r="X27" i="4"/>
  <c r="Y27" i="4"/>
  <c r="Z27" i="4"/>
  <c r="AA27" i="4"/>
  <c r="AB27" i="4"/>
  <c r="AC27" i="4"/>
  <c r="AD27" i="4"/>
  <c r="AE27" i="4"/>
  <c r="AF27" i="4"/>
  <c r="AG27" i="4"/>
  <c r="AH27" i="4"/>
  <c r="AI27" i="4"/>
  <c r="AJ27" i="4"/>
  <c r="AK27" i="4"/>
  <c r="AL27" i="4"/>
  <c r="AM27" i="4"/>
  <c r="AN27" i="4"/>
  <c r="AO27" i="4"/>
  <c r="AP27" i="4"/>
  <c r="AQ27" i="4"/>
  <c r="AR27" i="4"/>
  <c r="AS27" i="4"/>
  <c r="AT27" i="4"/>
  <c r="AU27" i="4"/>
  <c r="AV27" i="4"/>
  <c r="AW27" i="4"/>
  <c r="AX27" i="4"/>
  <c r="AY27" i="4"/>
  <c r="AZ27" i="4"/>
  <c r="BA27" i="4"/>
  <c r="BB27" i="4"/>
  <c r="BC27" i="4"/>
  <c r="BD27" i="4"/>
  <c r="BE27" i="4"/>
  <c r="BF27" i="4"/>
  <c r="BG27" i="4"/>
  <c r="BH27" i="4"/>
  <c r="BI27" i="4"/>
  <c r="BJ27" i="4"/>
  <c r="BK27" i="4"/>
  <c r="BL27" i="4"/>
  <c r="BM27" i="4"/>
  <c r="BN27" i="4"/>
  <c r="BO27" i="4"/>
  <c r="BP27" i="4"/>
  <c r="BQ27" i="4"/>
  <c r="BR27" i="4"/>
  <c r="BS27" i="4"/>
  <c r="BT27" i="4"/>
  <c r="BU27" i="4"/>
  <c r="BV27" i="4"/>
  <c r="BW27" i="4"/>
  <c r="BX27" i="4"/>
  <c r="BY27" i="4"/>
  <c r="BZ27" i="4"/>
  <c r="CA27" i="4"/>
  <c r="CB27" i="4"/>
  <c r="CC27" i="4"/>
  <c r="CD27" i="4"/>
  <c r="CE27" i="4"/>
  <c r="CF27" i="4"/>
  <c r="CG27" i="4"/>
  <c r="CH27" i="4"/>
  <c r="CI27" i="4"/>
  <c r="CJ27" i="4"/>
  <c r="CK27" i="4"/>
  <c r="CL27" i="4"/>
  <c r="CM27" i="4"/>
  <c r="CN27" i="4"/>
  <c r="CO27" i="4"/>
  <c r="CP27" i="4"/>
  <c r="CQ27" i="4"/>
  <c r="CR27" i="4"/>
  <c r="CS27" i="4"/>
  <c r="CT27" i="4"/>
  <c r="CU27" i="4"/>
  <c r="CV27" i="4"/>
  <c r="CW27" i="4"/>
  <c r="CX27" i="4"/>
  <c r="CY27" i="4"/>
  <c r="CZ27" i="4"/>
  <c r="DA27" i="4"/>
  <c r="DB27" i="4"/>
  <c r="DC27" i="4"/>
  <c r="DD27" i="4"/>
  <c r="DE27" i="4"/>
  <c r="DF27" i="4"/>
  <c r="DG27" i="4"/>
  <c r="DH27" i="4"/>
  <c r="DI27" i="4"/>
  <c r="DJ27" i="4"/>
  <c r="DK27" i="4"/>
  <c r="DL27" i="4"/>
  <c r="DM27" i="4"/>
  <c r="DN27" i="4"/>
  <c r="DO27" i="4"/>
  <c r="DP27" i="4"/>
  <c r="DQ27" i="4"/>
  <c r="DR27" i="4"/>
  <c r="DS27" i="4"/>
  <c r="DT27" i="4"/>
  <c r="DU27" i="4"/>
  <c r="DV27" i="4"/>
  <c r="DW27" i="4"/>
  <c r="DX27" i="4"/>
  <c r="DY27" i="4"/>
  <c r="DZ27" i="4"/>
  <c r="EA27" i="4"/>
  <c r="EB27" i="4"/>
  <c r="EC27" i="4"/>
  <c r="ED27" i="4"/>
  <c r="EE27" i="4"/>
  <c r="EF27" i="4"/>
  <c r="EG27" i="4"/>
  <c r="EH27" i="4"/>
  <c r="EI27" i="4"/>
  <c r="EJ27" i="4"/>
  <c r="EK27" i="4"/>
  <c r="EL27" i="4"/>
  <c r="EM27" i="4"/>
  <c r="EN27" i="4"/>
  <c r="EO27" i="4"/>
  <c r="EP27" i="4"/>
  <c r="EQ27" i="4"/>
  <c r="ER27" i="4"/>
  <c r="ES27" i="4"/>
  <c r="ET27" i="4"/>
  <c r="EU27" i="4"/>
  <c r="EV27" i="4"/>
  <c r="EW27" i="4"/>
  <c r="EX27" i="4"/>
  <c r="EY27" i="4"/>
  <c r="EZ27" i="4"/>
  <c r="FA27" i="4"/>
  <c r="FB27" i="4"/>
  <c r="FC27" i="4"/>
  <c r="FD27" i="4"/>
  <c r="FE27" i="4"/>
  <c r="FF27" i="4"/>
  <c r="FG27" i="4"/>
  <c r="FH27" i="4"/>
  <c r="FI27" i="4"/>
  <c r="FJ27" i="4"/>
  <c r="FK27" i="4"/>
  <c r="FL27" i="4"/>
  <c r="FM27" i="4"/>
  <c r="FN27" i="4"/>
  <c r="FO27" i="4"/>
  <c r="FP27" i="4"/>
  <c r="FQ27" i="4"/>
  <c r="FR27" i="4"/>
  <c r="FS27" i="4"/>
  <c r="FT27" i="4"/>
  <c r="FU27" i="4"/>
  <c r="FV27" i="4"/>
  <c r="FW27" i="4"/>
  <c r="FX27" i="4"/>
  <c r="FY27" i="4"/>
  <c r="FZ27" i="4"/>
  <c r="GA27" i="4"/>
  <c r="GB27" i="4"/>
  <c r="GC27" i="4"/>
  <c r="GD27" i="4"/>
  <c r="GE27" i="4"/>
  <c r="GF27" i="4"/>
  <c r="GG27" i="4"/>
  <c r="GH27" i="4"/>
  <c r="GI27" i="4"/>
  <c r="GJ27" i="4"/>
  <c r="GK27" i="4"/>
  <c r="GL27" i="4"/>
  <c r="GM27" i="4"/>
  <c r="GN27" i="4"/>
  <c r="GO27" i="4"/>
  <c r="GP27" i="4"/>
  <c r="GQ27" i="4"/>
  <c r="GR27" i="4"/>
  <c r="GS27" i="4"/>
  <c r="GT27" i="4"/>
  <c r="C28" i="4"/>
  <c r="C20" i="4" a="1"/>
  <c r="C22" i="4"/>
  <c r="C29" i="4"/>
  <c r="D28" i="4"/>
  <c r="D22" i="4"/>
  <c r="D29" i="4"/>
  <c r="E28" i="4"/>
  <c r="E22" i="4"/>
  <c r="E29" i="4"/>
  <c r="F28" i="4"/>
  <c r="F22" i="4"/>
  <c r="F29" i="4"/>
  <c r="G28" i="4"/>
  <c r="G22" i="4"/>
  <c r="G29" i="4"/>
  <c r="H28" i="4"/>
  <c r="H22" i="4"/>
  <c r="H29" i="4"/>
  <c r="I28" i="4"/>
  <c r="I22" i="4"/>
  <c r="I29" i="4"/>
  <c r="J28" i="4"/>
  <c r="J22" i="4"/>
  <c r="J29" i="4"/>
  <c r="K28" i="4"/>
  <c r="K22" i="4"/>
  <c r="K29" i="4"/>
  <c r="L28" i="4"/>
  <c r="L22" i="4"/>
  <c r="L29" i="4"/>
  <c r="M28" i="4"/>
  <c r="M22" i="4"/>
  <c r="M29" i="4"/>
  <c r="N28" i="4"/>
  <c r="N22" i="4"/>
  <c r="N29" i="4"/>
  <c r="O28" i="4"/>
  <c r="O22" i="4"/>
  <c r="O29" i="4"/>
  <c r="P28" i="4"/>
  <c r="P22" i="4"/>
  <c r="P29" i="4"/>
  <c r="Q28" i="4"/>
  <c r="Q22" i="4"/>
  <c r="Q29" i="4"/>
  <c r="R28" i="4"/>
  <c r="R22" i="4"/>
  <c r="R29" i="4"/>
  <c r="S28" i="4"/>
  <c r="S22" i="4"/>
  <c r="S29" i="4"/>
  <c r="T28" i="4"/>
  <c r="T22" i="4"/>
  <c r="T29" i="4"/>
  <c r="U28" i="4"/>
  <c r="U22" i="4"/>
  <c r="U29" i="4"/>
  <c r="V28" i="4"/>
  <c r="V22" i="4"/>
  <c r="V29" i="4"/>
  <c r="W28" i="4"/>
  <c r="W22" i="4"/>
  <c r="W29" i="4"/>
  <c r="X28" i="4"/>
  <c r="X22" i="4"/>
  <c r="X29" i="4"/>
  <c r="Y28" i="4"/>
  <c r="Y22" i="4"/>
  <c r="Y29" i="4"/>
  <c r="Z28" i="4"/>
  <c r="Z22" i="4"/>
  <c r="Z29" i="4"/>
  <c r="AA28" i="4"/>
  <c r="AA22" i="4"/>
  <c r="AA29" i="4"/>
  <c r="AB28" i="4"/>
  <c r="AB22" i="4"/>
  <c r="AB29" i="4"/>
  <c r="AC28" i="4"/>
  <c r="AC22" i="4"/>
  <c r="AC29" i="4"/>
  <c r="AD28" i="4"/>
  <c r="AD22" i="4"/>
  <c r="AD29" i="4"/>
  <c r="AE28" i="4"/>
  <c r="AE22" i="4"/>
  <c r="AE29" i="4"/>
  <c r="AF28" i="4"/>
  <c r="AF22" i="4"/>
  <c r="AF29" i="4"/>
  <c r="AG28" i="4"/>
  <c r="AG22" i="4"/>
  <c r="AG29" i="4"/>
  <c r="AH28" i="4"/>
  <c r="AH22" i="4"/>
  <c r="AH29" i="4"/>
  <c r="AI28" i="4"/>
  <c r="AI22" i="4"/>
  <c r="AI29" i="4"/>
  <c r="AJ28" i="4"/>
  <c r="AJ22" i="4"/>
  <c r="AJ29" i="4"/>
  <c r="AK28" i="4"/>
  <c r="AK22" i="4"/>
  <c r="AK29" i="4"/>
  <c r="AL28" i="4"/>
  <c r="AL22" i="4"/>
  <c r="AL29" i="4"/>
  <c r="AM28" i="4"/>
  <c r="AM22" i="4"/>
  <c r="AM29" i="4"/>
  <c r="AN28" i="4"/>
  <c r="AN22" i="4"/>
  <c r="AN29" i="4"/>
  <c r="AO28" i="4"/>
  <c r="AO22" i="4"/>
  <c r="AO29" i="4"/>
  <c r="AP28" i="4"/>
  <c r="AP22" i="4"/>
  <c r="AP29" i="4"/>
  <c r="AQ28" i="4"/>
  <c r="AQ22" i="4"/>
  <c r="AQ29" i="4"/>
  <c r="AR28" i="4"/>
  <c r="AR22" i="4"/>
  <c r="AR29" i="4"/>
  <c r="AS28" i="4"/>
  <c r="AS22" i="4"/>
  <c r="AS29" i="4"/>
  <c r="AT28" i="4"/>
  <c r="AT22" i="4"/>
  <c r="AT29" i="4"/>
  <c r="AU28" i="4"/>
  <c r="AU22" i="4"/>
  <c r="AU29" i="4"/>
  <c r="AV28" i="4"/>
  <c r="AV22" i="4"/>
  <c r="AV29" i="4"/>
  <c r="AW28" i="4"/>
  <c r="AW22" i="4"/>
  <c r="AW29" i="4"/>
  <c r="AX28" i="4"/>
  <c r="AX22" i="4"/>
  <c r="AX29" i="4"/>
  <c r="AY28" i="4"/>
  <c r="AY22" i="4"/>
  <c r="AY29" i="4"/>
  <c r="AZ28" i="4"/>
  <c r="AZ22" i="4"/>
  <c r="AZ29" i="4"/>
  <c r="BA28" i="4"/>
  <c r="BA22" i="4"/>
  <c r="BA29" i="4"/>
  <c r="BB28" i="4"/>
  <c r="BB22" i="4"/>
  <c r="BB29" i="4"/>
  <c r="BC28" i="4"/>
  <c r="BC22" i="4"/>
  <c r="BC29" i="4"/>
  <c r="BD28" i="4"/>
  <c r="BD22" i="4"/>
  <c r="BD29" i="4"/>
  <c r="BE28" i="4"/>
  <c r="BE22" i="4"/>
  <c r="BE29" i="4"/>
  <c r="BF28" i="4"/>
  <c r="BF22" i="4"/>
  <c r="BF29" i="4"/>
  <c r="BG28" i="4"/>
  <c r="BG22" i="4"/>
  <c r="BG29" i="4"/>
  <c r="BH28" i="4"/>
  <c r="BH22" i="4"/>
  <c r="BH29" i="4"/>
  <c r="BI28" i="4"/>
  <c r="BI22" i="4"/>
  <c r="BI29" i="4"/>
  <c r="BJ28" i="4"/>
  <c r="BJ22" i="4"/>
  <c r="BJ29" i="4"/>
  <c r="BK28" i="4"/>
  <c r="BK22" i="4"/>
  <c r="BK29" i="4"/>
  <c r="BL28" i="4"/>
  <c r="BL22" i="4"/>
  <c r="BL29" i="4"/>
  <c r="BM28" i="4"/>
  <c r="BM22" i="4"/>
  <c r="BM29" i="4"/>
  <c r="BN28" i="4"/>
  <c r="BN22" i="4"/>
  <c r="BN29" i="4"/>
  <c r="BO28" i="4"/>
  <c r="BO22" i="4"/>
  <c r="BO29" i="4"/>
  <c r="BP28" i="4"/>
  <c r="BP22" i="4"/>
  <c r="BP29" i="4"/>
  <c r="BQ28" i="4"/>
  <c r="BQ22" i="4"/>
  <c r="BQ29" i="4"/>
  <c r="BR28" i="4"/>
  <c r="BR22" i="4"/>
  <c r="BR29" i="4"/>
  <c r="BS28" i="4"/>
  <c r="BS22" i="4"/>
  <c r="BS29" i="4"/>
  <c r="BT28" i="4"/>
  <c r="BT22" i="4"/>
  <c r="BT29" i="4"/>
  <c r="BU28" i="4"/>
  <c r="BU22" i="4"/>
  <c r="BU29" i="4"/>
  <c r="BV28" i="4"/>
  <c r="BV22" i="4"/>
  <c r="BV29" i="4"/>
  <c r="BW28" i="4"/>
  <c r="BW22" i="4"/>
  <c r="BW29" i="4"/>
  <c r="BX28" i="4"/>
  <c r="BX22" i="4"/>
  <c r="BX29" i="4"/>
  <c r="BY28" i="4"/>
  <c r="BY22" i="4"/>
  <c r="BY29" i="4"/>
  <c r="BZ28" i="4"/>
  <c r="BZ22" i="4"/>
  <c r="BZ29" i="4"/>
  <c r="CA28" i="4"/>
  <c r="CA22" i="4"/>
  <c r="CA29" i="4"/>
  <c r="CB28" i="4"/>
  <c r="CB22" i="4"/>
  <c r="CB29" i="4"/>
  <c r="CC28" i="4"/>
  <c r="CC22" i="4"/>
  <c r="CC29" i="4"/>
  <c r="CD28" i="4"/>
  <c r="CD22" i="4"/>
  <c r="CD29" i="4"/>
  <c r="CE28" i="4"/>
  <c r="CE22" i="4"/>
  <c r="CE29" i="4"/>
  <c r="CF28" i="4"/>
  <c r="CF22" i="4"/>
  <c r="CF29" i="4"/>
  <c r="CG28" i="4"/>
  <c r="CG22" i="4"/>
  <c r="CG29" i="4"/>
  <c r="CH28" i="4"/>
  <c r="CH22" i="4"/>
  <c r="CH29" i="4"/>
  <c r="CI28" i="4"/>
  <c r="CI22" i="4"/>
  <c r="CI29" i="4"/>
  <c r="CJ28" i="4"/>
  <c r="CJ22" i="4"/>
  <c r="CJ29" i="4"/>
  <c r="CK28" i="4"/>
  <c r="CK22" i="4"/>
  <c r="CK29" i="4"/>
  <c r="CL28" i="4"/>
  <c r="CL22" i="4"/>
  <c r="CL29" i="4"/>
  <c r="CM28" i="4"/>
  <c r="CM22" i="4"/>
  <c r="CM29" i="4"/>
  <c r="CN28" i="4"/>
  <c r="CN22" i="4"/>
  <c r="CN29" i="4"/>
  <c r="CO28" i="4"/>
  <c r="CO22" i="4"/>
  <c r="CO29" i="4"/>
  <c r="CP28" i="4"/>
  <c r="CP22" i="4"/>
  <c r="CP29" i="4"/>
  <c r="CQ28" i="4"/>
  <c r="CQ22" i="4"/>
  <c r="CQ29" i="4"/>
  <c r="CR28" i="4"/>
  <c r="CR22" i="4"/>
  <c r="CR29" i="4"/>
  <c r="CS28" i="4"/>
  <c r="CS22" i="4"/>
  <c r="CS29" i="4"/>
  <c r="CT28" i="4"/>
  <c r="CT22" i="4"/>
  <c r="CT29" i="4"/>
  <c r="CU28" i="4"/>
  <c r="CU22" i="4"/>
  <c r="CU29" i="4"/>
  <c r="CV28" i="4"/>
  <c r="CV22" i="4"/>
  <c r="CV29" i="4"/>
  <c r="CW28" i="4"/>
  <c r="CW22" i="4"/>
  <c r="CW29" i="4"/>
  <c r="CX28" i="4"/>
  <c r="CX22" i="4"/>
  <c r="CX29" i="4"/>
  <c r="CY28" i="4"/>
  <c r="CY22" i="4"/>
  <c r="CY29" i="4"/>
  <c r="CZ28" i="4"/>
  <c r="CZ22" i="4"/>
  <c r="CZ29" i="4"/>
  <c r="DA28" i="4"/>
  <c r="DA22" i="4"/>
  <c r="DA29" i="4"/>
  <c r="DB28" i="4"/>
  <c r="DB22" i="4"/>
  <c r="DB29" i="4"/>
  <c r="DC28" i="4"/>
  <c r="DC22" i="4"/>
  <c r="DC29" i="4"/>
  <c r="DD28" i="4"/>
  <c r="DD22" i="4"/>
  <c r="DD29" i="4"/>
  <c r="DE28" i="4"/>
  <c r="DE22" i="4"/>
  <c r="DE29" i="4"/>
  <c r="DF28" i="4"/>
  <c r="DF22" i="4"/>
  <c r="DF29" i="4"/>
  <c r="DG28" i="4"/>
  <c r="DG22" i="4"/>
  <c r="DG29" i="4"/>
  <c r="DH28" i="4"/>
  <c r="DH22" i="4"/>
  <c r="DH29" i="4"/>
  <c r="DI28" i="4"/>
  <c r="DI22" i="4"/>
  <c r="DI29" i="4"/>
  <c r="DJ28" i="4"/>
  <c r="DJ22" i="4"/>
  <c r="DJ29" i="4"/>
  <c r="DK28" i="4"/>
  <c r="DK22" i="4"/>
  <c r="DK29" i="4"/>
  <c r="DL28" i="4"/>
  <c r="DL22" i="4"/>
  <c r="DL29" i="4"/>
  <c r="DM28" i="4"/>
  <c r="DM22" i="4"/>
  <c r="DM29" i="4"/>
  <c r="DN28" i="4"/>
  <c r="DN22" i="4"/>
  <c r="DN29" i="4"/>
  <c r="DO28" i="4"/>
  <c r="DO22" i="4"/>
  <c r="DO29" i="4"/>
  <c r="DP28" i="4"/>
  <c r="DP22" i="4"/>
  <c r="DP29" i="4"/>
  <c r="DQ28" i="4"/>
  <c r="DQ22" i="4"/>
  <c r="DQ29" i="4"/>
  <c r="DR28" i="4"/>
  <c r="DR22" i="4"/>
  <c r="DR29" i="4"/>
  <c r="DS28" i="4"/>
  <c r="DS22" i="4"/>
  <c r="DS29" i="4"/>
  <c r="DT28" i="4"/>
  <c r="DT22" i="4"/>
  <c r="DT29" i="4"/>
  <c r="DU28" i="4"/>
  <c r="DU22" i="4"/>
  <c r="DU29" i="4"/>
  <c r="DV28" i="4"/>
  <c r="DV22" i="4"/>
  <c r="DV29" i="4"/>
  <c r="DW28" i="4"/>
  <c r="DW22" i="4"/>
  <c r="DW29" i="4"/>
  <c r="DX28" i="4"/>
  <c r="DX22" i="4"/>
  <c r="DX29" i="4"/>
  <c r="DY28" i="4"/>
  <c r="DY22" i="4"/>
  <c r="DY29" i="4"/>
  <c r="DZ28" i="4"/>
  <c r="DZ22" i="4"/>
  <c r="DZ29" i="4"/>
  <c r="EA28" i="4"/>
  <c r="EA22" i="4"/>
  <c r="EA29" i="4"/>
  <c r="EB28" i="4"/>
  <c r="EB22" i="4"/>
  <c r="EB29" i="4"/>
  <c r="EC28" i="4"/>
  <c r="EC22" i="4"/>
  <c r="EC29" i="4"/>
  <c r="ED28" i="4"/>
  <c r="ED22" i="4"/>
  <c r="ED29" i="4"/>
  <c r="EE28" i="4"/>
  <c r="EE22" i="4"/>
  <c r="EE29" i="4"/>
  <c r="EF28" i="4"/>
  <c r="EF22" i="4"/>
  <c r="EF29" i="4"/>
  <c r="EG28" i="4"/>
  <c r="EG22" i="4"/>
  <c r="EG29" i="4"/>
  <c r="EH28" i="4"/>
  <c r="EH22" i="4"/>
  <c r="EH29" i="4"/>
  <c r="EI28" i="4"/>
  <c r="EI22" i="4"/>
  <c r="EI29" i="4"/>
  <c r="EJ28" i="4"/>
  <c r="EJ22" i="4"/>
  <c r="EJ29" i="4"/>
  <c r="EK28" i="4"/>
  <c r="EK22" i="4"/>
  <c r="EK29" i="4"/>
  <c r="EL28" i="4"/>
  <c r="EL22" i="4"/>
  <c r="EL29" i="4"/>
  <c r="EM28" i="4"/>
  <c r="EM22" i="4"/>
  <c r="EM29" i="4"/>
  <c r="EN28" i="4"/>
  <c r="EN22" i="4"/>
  <c r="EN29" i="4"/>
  <c r="EO28" i="4"/>
  <c r="EO22" i="4"/>
  <c r="EO29" i="4"/>
  <c r="EP28" i="4"/>
  <c r="EP22" i="4"/>
  <c r="EP29" i="4"/>
  <c r="EQ28" i="4"/>
  <c r="EQ22" i="4"/>
  <c r="EQ29" i="4"/>
  <c r="ER28" i="4"/>
  <c r="ER22" i="4"/>
  <c r="ER29" i="4"/>
  <c r="ES28" i="4"/>
  <c r="ES22" i="4"/>
  <c r="ES29" i="4"/>
  <c r="ET28" i="4"/>
  <c r="ET22" i="4"/>
  <c r="ET29" i="4"/>
  <c r="EU28" i="4"/>
  <c r="EU22" i="4"/>
  <c r="EU29" i="4"/>
  <c r="EV28" i="4"/>
  <c r="EV22" i="4"/>
  <c r="EV29" i="4"/>
  <c r="EW28" i="4"/>
  <c r="EW22" i="4"/>
  <c r="EW29" i="4"/>
  <c r="EX28" i="4"/>
  <c r="EX22" i="4"/>
  <c r="EX29" i="4"/>
  <c r="EY28" i="4"/>
  <c r="EY22" i="4"/>
  <c r="EY29" i="4"/>
  <c r="EZ28" i="4"/>
  <c r="EZ22" i="4"/>
  <c r="EZ29" i="4"/>
  <c r="FA28" i="4"/>
  <c r="FA22" i="4"/>
  <c r="FA29" i="4"/>
  <c r="FB28" i="4"/>
  <c r="FB22" i="4"/>
  <c r="FB29" i="4"/>
  <c r="FC28" i="4"/>
  <c r="FC22" i="4"/>
  <c r="FC29" i="4"/>
  <c r="FD28" i="4"/>
  <c r="FD22" i="4"/>
  <c r="FD29" i="4"/>
  <c r="FE28" i="4"/>
  <c r="FE22" i="4"/>
  <c r="FE29" i="4"/>
  <c r="FF28" i="4"/>
  <c r="FF22" i="4"/>
  <c r="FF29" i="4"/>
  <c r="FG28" i="4"/>
  <c r="FG22" i="4"/>
  <c r="FG29" i="4"/>
  <c r="FH28" i="4"/>
  <c r="FH22" i="4"/>
  <c r="FH29" i="4"/>
  <c r="FI28" i="4"/>
  <c r="FI22" i="4"/>
  <c r="FI29" i="4"/>
  <c r="FJ28" i="4"/>
  <c r="FJ22" i="4"/>
  <c r="FJ29" i="4"/>
  <c r="FK28" i="4"/>
  <c r="FK22" i="4"/>
  <c r="FK29" i="4"/>
  <c r="FL28" i="4"/>
  <c r="FL22" i="4"/>
  <c r="FL29" i="4"/>
  <c r="FM28" i="4"/>
  <c r="FM22" i="4"/>
  <c r="FM29" i="4"/>
  <c r="FN28" i="4"/>
  <c r="FN22" i="4"/>
  <c r="FN29" i="4"/>
  <c r="FO28" i="4"/>
  <c r="FO22" i="4"/>
  <c r="FO29" i="4"/>
  <c r="FP28" i="4"/>
  <c r="FP22" i="4"/>
  <c r="FP29" i="4"/>
  <c r="FQ28" i="4"/>
  <c r="FQ22" i="4"/>
  <c r="FQ29" i="4"/>
  <c r="FR28" i="4"/>
  <c r="FR22" i="4"/>
  <c r="FR29" i="4"/>
  <c r="FS28" i="4"/>
  <c r="FS22" i="4"/>
  <c r="FS29" i="4"/>
  <c r="FT28" i="4"/>
  <c r="FT22" i="4"/>
  <c r="FT29" i="4"/>
  <c r="FU28" i="4"/>
  <c r="FU22" i="4"/>
  <c r="FU29" i="4"/>
  <c r="FV28" i="4"/>
  <c r="FV22" i="4"/>
  <c r="FV29" i="4"/>
  <c r="FW28" i="4"/>
  <c r="FW22" i="4"/>
  <c r="FW29" i="4"/>
  <c r="FX28" i="4"/>
  <c r="FX22" i="4"/>
  <c r="FX29" i="4"/>
  <c r="FY28" i="4"/>
  <c r="FY22" i="4"/>
  <c r="FY29" i="4"/>
  <c r="FZ28" i="4"/>
  <c r="FZ22" i="4"/>
  <c r="FZ29" i="4"/>
  <c r="GA28" i="4"/>
  <c r="GA22" i="4"/>
  <c r="GA29" i="4"/>
  <c r="GB28" i="4"/>
  <c r="GB22" i="4"/>
  <c r="GB29" i="4"/>
  <c r="GC28" i="4"/>
  <c r="GC22" i="4"/>
  <c r="GC29" i="4"/>
  <c r="GD28" i="4"/>
  <c r="GD22" i="4"/>
  <c r="GD29" i="4"/>
  <c r="GE28" i="4"/>
  <c r="GE22" i="4"/>
  <c r="GE29" i="4"/>
  <c r="GF28" i="4"/>
  <c r="GF22" i="4"/>
  <c r="GF29" i="4"/>
  <c r="GG28" i="4"/>
  <c r="GG22" i="4"/>
  <c r="GG29" i="4"/>
  <c r="GH28" i="4"/>
  <c r="GH22" i="4"/>
  <c r="GH29" i="4"/>
  <c r="GI28" i="4"/>
  <c r="GI22" i="4"/>
  <c r="GI29" i="4"/>
  <c r="GJ28" i="4"/>
  <c r="GJ22" i="4"/>
  <c r="GJ29" i="4"/>
  <c r="GK28" i="4"/>
  <c r="GK22" i="4"/>
  <c r="GK29" i="4"/>
  <c r="GL28" i="4"/>
  <c r="GL22" i="4"/>
  <c r="GL29" i="4"/>
  <c r="GM28" i="4"/>
  <c r="GM22" i="4"/>
  <c r="GM29" i="4"/>
  <c r="GN28" i="4"/>
  <c r="GN22" i="4"/>
  <c r="GN29" i="4"/>
  <c r="GO28" i="4"/>
  <c r="GO22" i="4"/>
  <c r="GO29" i="4"/>
  <c r="GP28" i="4"/>
  <c r="GP22" i="4"/>
  <c r="GP29" i="4"/>
  <c r="GQ28" i="4"/>
  <c r="GQ22" i="4"/>
  <c r="GQ29" i="4"/>
  <c r="GR28" i="4"/>
  <c r="GR22" i="4"/>
  <c r="GR29" i="4"/>
  <c r="GS28" i="4"/>
  <c r="GS22" i="4"/>
  <c r="GS29" i="4"/>
  <c r="GT28" i="4"/>
  <c r="GT22" i="4"/>
  <c r="GT29" i="4"/>
  <c r="C26" i="4"/>
  <c r="D20" i="4"/>
  <c r="D34" i="4"/>
  <c r="E20" i="4"/>
  <c r="E34" i="4"/>
  <c r="F20" i="4"/>
  <c r="F34" i="4"/>
  <c r="G20" i="4"/>
  <c r="G34" i="4"/>
  <c r="H20" i="4"/>
  <c r="H34" i="4"/>
  <c r="I20" i="4"/>
  <c r="I34" i="4"/>
  <c r="J20" i="4"/>
  <c r="J34" i="4"/>
  <c r="K20" i="4"/>
  <c r="K34" i="4"/>
  <c r="L20" i="4"/>
  <c r="L34" i="4"/>
  <c r="M20" i="4"/>
  <c r="M34" i="4"/>
  <c r="N20" i="4"/>
  <c r="N34" i="4"/>
  <c r="O20" i="4"/>
  <c r="O34" i="4"/>
  <c r="P20" i="4"/>
  <c r="P34" i="4"/>
  <c r="Q20" i="4"/>
  <c r="Q34" i="4"/>
  <c r="R20" i="4"/>
  <c r="R34" i="4"/>
  <c r="S20" i="4"/>
  <c r="S34" i="4"/>
  <c r="T20" i="4"/>
  <c r="T34" i="4"/>
  <c r="U20" i="4"/>
  <c r="U34" i="4"/>
  <c r="V20" i="4"/>
  <c r="V34" i="4"/>
  <c r="W20" i="4"/>
  <c r="W34" i="4"/>
  <c r="X20" i="4"/>
  <c r="X34" i="4"/>
  <c r="Y20" i="4"/>
  <c r="Y34" i="4"/>
  <c r="Z20" i="4"/>
  <c r="Z34" i="4"/>
  <c r="AA20" i="4"/>
  <c r="AA34" i="4"/>
  <c r="AB20" i="4"/>
  <c r="AB34" i="4"/>
  <c r="AC20" i="4"/>
  <c r="AC34" i="4"/>
  <c r="AD20" i="4"/>
  <c r="AD34" i="4"/>
  <c r="AE20" i="4"/>
  <c r="AE34" i="4"/>
  <c r="AF20" i="4"/>
  <c r="AF34" i="4"/>
  <c r="AG20" i="4"/>
  <c r="AG34" i="4"/>
  <c r="AH20" i="4"/>
  <c r="AH34" i="4"/>
  <c r="AI20" i="4"/>
  <c r="AI34" i="4"/>
  <c r="AJ20" i="4"/>
  <c r="AJ34" i="4"/>
  <c r="AK20" i="4"/>
  <c r="AK34" i="4"/>
  <c r="AL20" i="4"/>
  <c r="AL34" i="4"/>
  <c r="AM20" i="4"/>
  <c r="AM34" i="4"/>
  <c r="AN20" i="4"/>
  <c r="AN34" i="4"/>
  <c r="AO20" i="4"/>
  <c r="AO34" i="4"/>
  <c r="AP20" i="4"/>
  <c r="AP34" i="4"/>
  <c r="AQ20" i="4"/>
  <c r="AQ34" i="4"/>
  <c r="AR20" i="4"/>
  <c r="AR34" i="4"/>
  <c r="AS20" i="4"/>
  <c r="AS34" i="4"/>
  <c r="AT20" i="4"/>
  <c r="AT34" i="4"/>
  <c r="AU20" i="4"/>
  <c r="AU34" i="4"/>
  <c r="AV20" i="4"/>
  <c r="AV34" i="4"/>
  <c r="AW20" i="4"/>
  <c r="AW34" i="4"/>
  <c r="AX20" i="4"/>
  <c r="AX34" i="4"/>
  <c r="AY20" i="4"/>
  <c r="AY34" i="4"/>
  <c r="AZ20" i="4"/>
  <c r="AZ34" i="4"/>
  <c r="BA20" i="4"/>
  <c r="BA34" i="4"/>
  <c r="BB20" i="4"/>
  <c r="BB34" i="4"/>
  <c r="BC20" i="4"/>
  <c r="BC34" i="4"/>
  <c r="BD20" i="4"/>
  <c r="BD34" i="4"/>
  <c r="BE20" i="4"/>
  <c r="BE34" i="4"/>
  <c r="BF20" i="4"/>
  <c r="BF34" i="4"/>
  <c r="BG20" i="4"/>
  <c r="BG34" i="4"/>
  <c r="BH20" i="4"/>
  <c r="BH34" i="4"/>
  <c r="BI20" i="4"/>
  <c r="BI34" i="4"/>
  <c r="BJ20" i="4"/>
  <c r="BJ34" i="4"/>
  <c r="BK20" i="4"/>
  <c r="BK34" i="4"/>
  <c r="BL20" i="4"/>
  <c r="BL34" i="4"/>
  <c r="BM20" i="4"/>
  <c r="BM34" i="4"/>
  <c r="BN20" i="4"/>
  <c r="BN34" i="4"/>
  <c r="BO20" i="4"/>
  <c r="BO34" i="4"/>
  <c r="BP20" i="4"/>
  <c r="BP34" i="4"/>
  <c r="BQ20" i="4"/>
  <c r="BQ34" i="4"/>
  <c r="BR20" i="4"/>
  <c r="BR34" i="4"/>
  <c r="BS20" i="4"/>
  <c r="BS34" i="4"/>
  <c r="BT20" i="4"/>
  <c r="BT34" i="4"/>
  <c r="BU20" i="4"/>
  <c r="BU34" i="4"/>
  <c r="BV20" i="4"/>
  <c r="BV34" i="4"/>
  <c r="BW20" i="4"/>
  <c r="BW34" i="4"/>
  <c r="BX20" i="4"/>
  <c r="BX34" i="4"/>
  <c r="BY20" i="4"/>
  <c r="BY34" i="4"/>
  <c r="BZ20" i="4"/>
  <c r="BZ34" i="4"/>
  <c r="CA20" i="4"/>
  <c r="CA34" i="4"/>
  <c r="CB20" i="4"/>
  <c r="CB34" i="4"/>
  <c r="CC20" i="4"/>
  <c r="CC34" i="4"/>
  <c r="CD20" i="4"/>
  <c r="CD34" i="4"/>
  <c r="CE20" i="4"/>
  <c r="CE34" i="4"/>
  <c r="CF20" i="4"/>
  <c r="CF34" i="4"/>
  <c r="CG20" i="4"/>
  <c r="CG34" i="4"/>
  <c r="CH20" i="4"/>
  <c r="CH34" i="4"/>
  <c r="CI20" i="4"/>
  <c r="CI34" i="4"/>
  <c r="CJ20" i="4"/>
  <c r="CJ34" i="4"/>
  <c r="CK20" i="4"/>
  <c r="CK34" i="4"/>
  <c r="CL20" i="4"/>
  <c r="CL34" i="4"/>
  <c r="CM20" i="4"/>
  <c r="CM34" i="4"/>
  <c r="CN20" i="4"/>
  <c r="CN34" i="4"/>
  <c r="CO20" i="4"/>
  <c r="CO34" i="4"/>
  <c r="CP20" i="4"/>
  <c r="CP34" i="4"/>
  <c r="CQ20" i="4"/>
  <c r="CQ34" i="4"/>
  <c r="CR20" i="4"/>
  <c r="CR34" i="4"/>
  <c r="CS20" i="4"/>
  <c r="CS34" i="4"/>
  <c r="CT20" i="4"/>
  <c r="CT34" i="4"/>
  <c r="CU20" i="4"/>
  <c r="CU34" i="4"/>
  <c r="CV20" i="4"/>
  <c r="CV34" i="4"/>
  <c r="CW20" i="4"/>
  <c r="CW34" i="4"/>
  <c r="CX20" i="4"/>
  <c r="CX34" i="4"/>
  <c r="CY20" i="4"/>
  <c r="CY34" i="4"/>
  <c r="CZ20" i="4"/>
  <c r="CZ34" i="4"/>
  <c r="DA20" i="4"/>
  <c r="DA34" i="4"/>
  <c r="DB20" i="4"/>
  <c r="DB34" i="4"/>
  <c r="DC20" i="4"/>
  <c r="DC34" i="4"/>
  <c r="DD20" i="4"/>
  <c r="DD34" i="4"/>
  <c r="DE20" i="4"/>
  <c r="DE34" i="4"/>
  <c r="DF20" i="4"/>
  <c r="DF34" i="4"/>
  <c r="DG20" i="4"/>
  <c r="DG34" i="4"/>
  <c r="DH20" i="4"/>
  <c r="DH34" i="4"/>
  <c r="DI20" i="4"/>
  <c r="DI34" i="4"/>
  <c r="DJ20" i="4"/>
  <c r="DJ34" i="4"/>
  <c r="DK20" i="4"/>
  <c r="DK34" i="4"/>
  <c r="DL20" i="4"/>
  <c r="DL34" i="4"/>
  <c r="DM20" i="4"/>
  <c r="DM34" i="4"/>
  <c r="DN20" i="4"/>
  <c r="DN34" i="4"/>
  <c r="DO20" i="4"/>
  <c r="DO34" i="4"/>
  <c r="DP20" i="4"/>
  <c r="DP34" i="4"/>
  <c r="DQ20" i="4"/>
  <c r="DQ34" i="4"/>
  <c r="DR20" i="4"/>
  <c r="DR34" i="4"/>
  <c r="DS20" i="4"/>
  <c r="DS34" i="4"/>
  <c r="DT20" i="4"/>
  <c r="DT34" i="4"/>
  <c r="DU20" i="4"/>
  <c r="DU34" i="4"/>
  <c r="DV20" i="4"/>
  <c r="DV34" i="4"/>
  <c r="DW20" i="4"/>
  <c r="DW34" i="4"/>
  <c r="DX20" i="4"/>
  <c r="DX34" i="4"/>
  <c r="DY20" i="4"/>
  <c r="DY34" i="4"/>
  <c r="DZ20" i="4"/>
  <c r="DZ34" i="4"/>
  <c r="EA20" i="4"/>
  <c r="EA34" i="4"/>
  <c r="EB20" i="4"/>
  <c r="EB34" i="4"/>
  <c r="EC20" i="4"/>
  <c r="EC34" i="4"/>
  <c r="ED20" i="4"/>
  <c r="ED34" i="4"/>
  <c r="EE20" i="4"/>
  <c r="EE34" i="4"/>
  <c r="EF20" i="4"/>
  <c r="EF34" i="4"/>
  <c r="EG20" i="4"/>
  <c r="EG34" i="4"/>
  <c r="EH20" i="4"/>
  <c r="EH34" i="4"/>
  <c r="EI20" i="4"/>
  <c r="EI34" i="4"/>
  <c r="EJ20" i="4"/>
  <c r="EJ34" i="4"/>
  <c r="EK20" i="4"/>
  <c r="EK34" i="4"/>
  <c r="EL20" i="4"/>
  <c r="EL34" i="4"/>
  <c r="EM20" i="4"/>
  <c r="EM34" i="4"/>
  <c r="EN20" i="4"/>
  <c r="EN34" i="4"/>
  <c r="EO20" i="4"/>
  <c r="EO34" i="4"/>
  <c r="EP20" i="4"/>
  <c r="EP34" i="4"/>
  <c r="EQ20" i="4"/>
  <c r="EQ34" i="4"/>
  <c r="ER20" i="4"/>
  <c r="ER34" i="4"/>
  <c r="ES20" i="4"/>
  <c r="ES34" i="4"/>
  <c r="ET20" i="4"/>
  <c r="ET34" i="4"/>
  <c r="EU20" i="4"/>
  <c r="EU34" i="4"/>
  <c r="EV20" i="4"/>
  <c r="EV34" i="4"/>
  <c r="EW20" i="4"/>
  <c r="EW34" i="4"/>
  <c r="EX20" i="4"/>
  <c r="EX34" i="4"/>
  <c r="EY20" i="4"/>
  <c r="EY34" i="4"/>
  <c r="EZ20" i="4"/>
  <c r="EZ34" i="4"/>
  <c r="FA20" i="4"/>
  <c r="FA34" i="4"/>
  <c r="FB20" i="4"/>
  <c r="FB34" i="4"/>
  <c r="FC20" i="4"/>
  <c r="FC34" i="4"/>
  <c r="FD20" i="4"/>
  <c r="FD34" i="4"/>
  <c r="FE20" i="4"/>
  <c r="FE34" i="4"/>
  <c r="FF20" i="4"/>
  <c r="FF34" i="4"/>
  <c r="FG20" i="4"/>
  <c r="FG34" i="4"/>
  <c r="FH20" i="4"/>
  <c r="FH34" i="4"/>
  <c r="FI20" i="4"/>
  <c r="FI34" i="4"/>
  <c r="FJ20" i="4"/>
  <c r="FJ34" i="4"/>
  <c r="FK20" i="4"/>
  <c r="FK34" i="4"/>
  <c r="FL20" i="4"/>
  <c r="FL34" i="4"/>
  <c r="FM20" i="4"/>
  <c r="FM34" i="4"/>
  <c r="FN20" i="4"/>
  <c r="FN34" i="4"/>
  <c r="FO20" i="4"/>
  <c r="FO34" i="4"/>
  <c r="FP20" i="4"/>
  <c r="FP34" i="4"/>
  <c r="FQ20" i="4"/>
  <c r="FQ34" i="4"/>
  <c r="FR20" i="4"/>
  <c r="FR34" i="4"/>
  <c r="FS20" i="4"/>
  <c r="FS34" i="4"/>
  <c r="FT20" i="4"/>
  <c r="FT34" i="4"/>
  <c r="FU20" i="4"/>
  <c r="FU34" i="4"/>
  <c r="FV20" i="4"/>
  <c r="FV34" i="4"/>
  <c r="FW20" i="4"/>
  <c r="FW34" i="4"/>
  <c r="FX20" i="4"/>
  <c r="FX34" i="4"/>
  <c r="FY20" i="4"/>
  <c r="FY34" i="4"/>
  <c r="FZ20" i="4"/>
  <c r="FZ34" i="4"/>
  <c r="GA20" i="4"/>
  <c r="GA34" i="4"/>
  <c r="GB20" i="4"/>
  <c r="GB34" i="4"/>
  <c r="GC20" i="4"/>
  <c r="GC34" i="4"/>
  <c r="GD20" i="4"/>
  <c r="GD34" i="4"/>
  <c r="GE20" i="4"/>
  <c r="GE34" i="4"/>
  <c r="GF20" i="4"/>
  <c r="GF34" i="4"/>
  <c r="GG20" i="4"/>
  <c r="GG34" i="4"/>
  <c r="GH20" i="4"/>
  <c r="GH34" i="4"/>
  <c r="GI20" i="4"/>
  <c r="GI34" i="4"/>
  <c r="GJ20" i="4"/>
  <c r="GJ34" i="4"/>
  <c r="GK20" i="4"/>
  <c r="GK34" i="4"/>
  <c r="GL20" i="4"/>
  <c r="GL34" i="4"/>
  <c r="GM20" i="4"/>
  <c r="GM34" i="4"/>
  <c r="GN20" i="4"/>
  <c r="GN34" i="4"/>
  <c r="GO20" i="4"/>
  <c r="GO34" i="4"/>
  <c r="GP20" i="4"/>
  <c r="GP34" i="4"/>
  <c r="GQ20" i="4"/>
  <c r="GQ34" i="4"/>
  <c r="GR20" i="4"/>
  <c r="GR34" i="4"/>
  <c r="GS20" i="4"/>
  <c r="GS34" i="4"/>
  <c r="GT20" i="4"/>
  <c r="GT34" i="4"/>
  <c r="C21" i="4"/>
  <c r="C33" i="4"/>
  <c r="C35" i="4"/>
  <c r="C53" i="4"/>
  <c r="C54" i="4"/>
  <c r="C55" i="4"/>
  <c r="C56" i="4"/>
  <c r="C57" i="4"/>
  <c r="D21" i="4"/>
  <c r="D33" i="4"/>
  <c r="D35" i="4"/>
  <c r="D53" i="4"/>
  <c r="D54" i="4"/>
  <c r="D55" i="4"/>
  <c r="D56" i="4"/>
  <c r="D57" i="4"/>
  <c r="E21" i="4"/>
  <c r="E33" i="4"/>
  <c r="E35" i="4"/>
  <c r="E53" i="4"/>
  <c r="E54" i="4"/>
  <c r="E55" i="4"/>
  <c r="E56" i="4"/>
  <c r="E57" i="4"/>
  <c r="F21" i="4"/>
  <c r="F33" i="4"/>
  <c r="F35" i="4"/>
  <c r="F53" i="4"/>
  <c r="F54" i="4"/>
  <c r="F55" i="4"/>
  <c r="F56" i="4"/>
  <c r="F57" i="4"/>
  <c r="G21" i="4"/>
  <c r="G33" i="4"/>
  <c r="G35" i="4"/>
  <c r="G53" i="4"/>
  <c r="G54" i="4"/>
  <c r="G55" i="4"/>
  <c r="G56" i="4"/>
  <c r="G57" i="4"/>
  <c r="H21" i="4"/>
  <c r="H33" i="4"/>
  <c r="H35" i="4"/>
  <c r="H53" i="4"/>
  <c r="H54" i="4"/>
  <c r="H55" i="4"/>
  <c r="H56" i="4"/>
  <c r="H57" i="4"/>
  <c r="I21" i="4"/>
  <c r="I33" i="4"/>
  <c r="I35" i="4"/>
  <c r="I53" i="4"/>
  <c r="I54" i="4"/>
  <c r="I55" i="4"/>
  <c r="I56" i="4"/>
  <c r="I57" i="4"/>
  <c r="J21" i="4"/>
  <c r="J33" i="4"/>
  <c r="J35" i="4"/>
  <c r="J53" i="4"/>
  <c r="J54" i="4"/>
  <c r="J55" i="4"/>
  <c r="J56" i="4"/>
  <c r="J57" i="4"/>
  <c r="K21" i="4"/>
  <c r="K33" i="4"/>
  <c r="K35" i="4"/>
  <c r="K53" i="4"/>
  <c r="K54" i="4"/>
  <c r="K55" i="4"/>
  <c r="K56" i="4"/>
  <c r="K57" i="4"/>
  <c r="L21" i="4"/>
  <c r="L33" i="4"/>
  <c r="L35" i="4"/>
  <c r="L53" i="4"/>
  <c r="L54" i="4"/>
  <c r="L55" i="4"/>
  <c r="L56" i="4"/>
  <c r="L57" i="4"/>
  <c r="M21" i="4"/>
  <c r="M33" i="4"/>
  <c r="M35" i="4"/>
  <c r="M53" i="4"/>
  <c r="M54" i="4"/>
  <c r="M55" i="4"/>
  <c r="M56" i="4"/>
  <c r="M57" i="4"/>
  <c r="N21" i="4"/>
  <c r="N33" i="4"/>
  <c r="N35" i="4"/>
  <c r="N53" i="4"/>
  <c r="N54" i="4"/>
  <c r="N55" i="4"/>
  <c r="N56" i="4"/>
  <c r="N57" i="4"/>
  <c r="O21" i="4"/>
  <c r="O33" i="4"/>
  <c r="O35" i="4"/>
  <c r="O53" i="4"/>
  <c r="O54" i="4"/>
  <c r="O55" i="4"/>
  <c r="O56" i="4"/>
  <c r="O57" i="4"/>
  <c r="P21" i="4"/>
  <c r="P33" i="4"/>
  <c r="P35" i="4"/>
  <c r="P53" i="4"/>
  <c r="P54" i="4"/>
  <c r="P55" i="4"/>
  <c r="P56" i="4"/>
  <c r="P57" i="4"/>
  <c r="Q21" i="4"/>
  <c r="Q33" i="4"/>
  <c r="Q35" i="4"/>
  <c r="Q53" i="4"/>
  <c r="Q54" i="4"/>
  <c r="Q55" i="4"/>
  <c r="Q56" i="4"/>
  <c r="Q57" i="4"/>
  <c r="R21" i="4"/>
  <c r="R33" i="4"/>
  <c r="R35" i="4"/>
  <c r="R53" i="4"/>
  <c r="R54" i="4"/>
  <c r="R55" i="4"/>
  <c r="R56" i="4"/>
  <c r="R57" i="4"/>
  <c r="S21" i="4"/>
  <c r="S33" i="4"/>
  <c r="S35" i="4"/>
  <c r="S53" i="4"/>
  <c r="S54" i="4"/>
  <c r="S55" i="4"/>
  <c r="S56" i="4"/>
  <c r="S57" i="4"/>
  <c r="T21" i="4"/>
  <c r="T33" i="4"/>
  <c r="T35" i="4"/>
  <c r="T53" i="4"/>
  <c r="T54" i="4"/>
  <c r="T55" i="4"/>
  <c r="T56" i="4"/>
  <c r="T57" i="4"/>
  <c r="U21" i="4"/>
  <c r="U33" i="4"/>
  <c r="U35" i="4"/>
  <c r="U53" i="4"/>
  <c r="U54" i="4"/>
  <c r="U55" i="4"/>
  <c r="U56" i="4"/>
  <c r="U57" i="4"/>
  <c r="V21" i="4"/>
  <c r="V33" i="4"/>
  <c r="V35" i="4"/>
  <c r="V53" i="4"/>
  <c r="V54" i="4"/>
  <c r="V55" i="4"/>
  <c r="V56" i="4"/>
  <c r="V57" i="4"/>
  <c r="W21" i="4"/>
  <c r="W33" i="4"/>
  <c r="W35" i="4"/>
  <c r="W53" i="4"/>
  <c r="W54" i="4"/>
  <c r="W55" i="4"/>
  <c r="W56" i="4"/>
  <c r="W57" i="4"/>
  <c r="X21" i="4"/>
  <c r="X33" i="4"/>
  <c r="X35" i="4"/>
  <c r="X53" i="4"/>
  <c r="X54" i="4"/>
  <c r="X55" i="4"/>
  <c r="X56" i="4"/>
  <c r="X57" i="4"/>
  <c r="Y21" i="4"/>
  <c r="Y33" i="4"/>
  <c r="Y35" i="4"/>
  <c r="Y53" i="4"/>
  <c r="Y54" i="4"/>
  <c r="Y55" i="4"/>
  <c r="Y56" i="4"/>
  <c r="Y57" i="4"/>
  <c r="Z21" i="4"/>
  <c r="Z33" i="4"/>
  <c r="Z35" i="4"/>
  <c r="Z53" i="4"/>
  <c r="Z54" i="4"/>
  <c r="Z55" i="4"/>
  <c r="Z56" i="4"/>
  <c r="Z57" i="4"/>
  <c r="AA21" i="4"/>
  <c r="AA33" i="4"/>
  <c r="AA35" i="4"/>
  <c r="AA53" i="4"/>
  <c r="AA54" i="4"/>
  <c r="AA55" i="4"/>
  <c r="AA56" i="4"/>
  <c r="AA57" i="4"/>
  <c r="AB21" i="4"/>
  <c r="AB33" i="4"/>
  <c r="AB35" i="4"/>
  <c r="AB53" i="4"/>
  <c r="AB54" i="4"/>
  <c r="AB55" i="4"/>
  <c r="AB56" i="4"/>
  <c r="AB57" i="4"/>
  <c r="AC21" i="4"/>
  <c r="AC33" i="4"/>
  <c r="AC35" i="4"/>
  <c r="AC53" i="4"/>
  <c r="AC54" i="4"/>
  <c r="AC55" i="4"/>
  <c r="AC56" i="4"/>
  <c r="AC57" i="4"/>
  <c r="AD21" i="4"/>
  <c r="AD33" i="4"/>
  <c r="AD35" i="4"/>
  <c r="AD53" i="4"/>
  <c r="AD54" i="4"/>
  <c r="AD55" i="4"/>
  <c r="AD56" i="4"/>
  <c r="AD57" i="4"/>
  <c r="AE21" i="4"/>
  <c r="AE33" i="4"/>
  <c r="AE35" i="4"/>
  <c r="AE53" i="4"/>
  <c r="AE54" i="4"/>
  <c r="AE55" i="4"/>
  <c r="AE56" i="4"/>
  <c r="AE57" i="4"/>
  <c r="AF21" i="4"/>
  <c r="AF33" i="4"/>
  <c r="AF35" i="4"/>
  <c r="AF53" i="4"/>
  <c r="AF54" i="4"/>
  <c r="AF55" i="4"/>
  <c r="AF56" i="4"/>
  <c r="AF57" i="4"/>
  <c r="AG21" i="4"/>
  <c r="AG33" i="4"/>
  <c r="AG35" i="4"/>
  <c r="AG53" i="4"/>
  <c r="AG54" i="4"/>
  <c r="AG55" i="4"/>
  <c r="AG56" i="4"/>
  <c r="AG57" i="4"/>
  <c r="AH21" i="4"/>
  <c r="AH33" i="4"/>
  <c r="AH35" i="4"/>
  <c r="AH53" i="4"/>
  <c r="AH54" i="4"/>
  <c r="AH55" i="4"/>
  <c r="AH56" i="4"/>
  <c r="AH57" i="4"/>
  <c r="AI21" i="4"/>
  <c r="AI33" i="4"/>
  <c r="AI35" i="4"/>
  <c r="AI53" i="4"/>
  <c r="AI54" i="4"/>
  <c r="AI55" i="4"/>
  <c r="AI56" i="4"/>
  <c r="AI57" i="4"/>
  <c r="AJ21" i="4"/>
  <c r="AJ33" i="4"/>
  <c r="AJ35" i="4"/>
  <c r="AJ53" i="4"/>
  <c r="AJ54" i="4"/>
  <c r="AJ55" i="4"/>
  <c r="AJ56" i="4"/>
  <c r="AJ57" i="4"/>
  <c r="AK21" i="4"/>
  <c r="AK33" i="4"/>
  <c r="AK35" i="4"/>
  <c r="AK53" i="4"/>
  <c r="AK54" i="4"/>
  <c r="AK55" i="4"/>
  <c r="AK56" i="4"/>
  <c r="AK57" i="4"/>
  <c r="AL21" i="4"/>
  <c r="AL33" i="4"/>
  <c r="AL35" i="4"/>
  <c r="AL53" i="4"/>
  <c r="AL54" i="4"/>
  <c r="AL55" i="4"/>
  <c r="AL56" i="4"/>
  <c r="AL57" i="4"/>
  <c r="AM21" i="4"/>
  <c r="AM33" i="4"/>
  <c r="AM35" i="4"/>
  <c r="AM53" i="4"/>
  <c r="AM54" i="4"/>
  <c r="AM55" i="4"/>
  <c r="AM56" i="4"/>
  <c r="AM57" i="4"/>
  <c r="AN21" i="4"/>
  <c r="AN33" i="4"/>
  <c r="AN35" i="4"/>
  <c r="AN53" i="4"/>
  <c r="AN54" i="4"/>
  <c r="AN55" i="4"/>
  <c r="AN56" i="4"/>
  <c r="AN57" i="4"/>
  <c r="AO21" i="4"/>
  <c r="AO33" i="4"/>
  <c r="AO35" i="4"/>
  <c r="AO53" i="4"/>
  <c r="AO54" i="4"/>
  <c r="AO55" i="4"/>
  <c r="AO56" i="4"/>
  <c r="AO57" i="4"/>
  <c r="AP21" i="4"/>
  <c r="AP33" i="4"/>
  <c r="AP35" i="4"/>
  <c r="AP53" i="4"/>
  <c r="AP54" i="4"/>
  <c r="AP55" i="4"/>
  <c r="AP56" i="4"/>
  <c r="AP57" i="4"/>
  <c r="AQ21" i="4"/>
  <c r="AQ33" i="4"/>
  <c r="AQ35" i="4"/>
  <c r="AQ53" i="4"/>
  <c r="AQ54" i="4"/>
  <c r="AQ55" i="4"/>
  <c r="AQ56" i="4"/>
  <c r="AQ57" i="4"/>
  <c r="AR21" i="4"/>
  <c r="AR33" i="4"/>
  <c r="AR35" i="4"/>
  <c r="AR53" i="4"/>
  <c r="AR54" i="4"/>
  <c r="AR55" i="4"/>
  <c r="AR56" i="4"/>
  <c r="AR57" i="4"/>
  <c r="AS21" i="4"/>
  <c r="AS33" i="4"/>
  <c r="AS35" i="4"/>
  <c r="AS53" i="4"/>
  <c r="AS54" i="4"/>
  <c r="AS55" i="4"/>
  <c r="AS56" i="4"/>
  <c r="AS57" i="4"/>
  <c r="AT21" i="4"/>
  <c r="AT33" i="4"/>
  <c r="AT35" i="4"/>
  <c r="AT53" i="4"/>
  <c r="AT54" i="4"/>
  <c r="AT55" i="4"/>
  <c r="AT56" i="4"/>
  <c r="AT57" i="4"/>
  <c r="AU21" i="4"/>
  <c r="AU33" i="4"/>
  <c r="AU35" i="4"/>
  <c r="AU53" i="4"/>
  <c r="AU54" i="4"/>
  <c r="AU55" i="4"/>
  <c r="AU56" i="4"/>
  <c r="AU57" i="4"/>
  <c r="AV21" i="4"/>
  <c r="AV33" i="4"/>
  <c r="AV35" i="4"/>
  <c r="AV53" i="4"/>
  <c r="AV54" i="4"/>
  <c r="AV55" i="4"/>
  <c r="AV56" i="4"/>
  <c r="AV57" i="4"/>
  <c r="AW21" i="4"/>
  <c r="AW33" i="4"/>
  <c r="AW35" i="4"/>
  <c r="AW53" i="4"/>
  <c r="AW54" i="4"/>
  <c r="AW55" i="4"/>
  <c r="AW56" i="4"/>
  <c r="AW57" i="4"/>
  <c r="AX21" i="4"/>
  <c r="AX33" i="4"/>
  <c r="AX35" i="4"/>
  <c r="AX53" i="4"/>
  <c r="AX54" i="4"/>
  <c r="AX55" i="4"/>
  <c r="AX56" i="4"/>
  <c r="AX57" i="4"/>
  <c r="AY21" i="4"/>
  <c r="AY33" i="4"/>
  <c r="AY35" i="4"/>
  <c r="AY53" i="4"/>
  <c r="AY54" i="4"/>
  <c r="AY55" i="4"/>
  <c r="AY56" i="4"/>
  <c r="AY57" i="4"/>
  <c r="AZ21" i="4"/>
  <c r="AZ33" i="4"/>
  <c r="AZ35" i="4"/>
  <c r="AZ53" i="4"/>
  <c r="AZ54" i="4"/>
  <c r="AZ55" i="4"/>
  <c r="AZ56" i="4"/>
  <c r="AZ57" i="4"/>
  <c r="BA21" i="4"/>
  <c r="BA33" i="4"/>
  <c r="BA35" i="4"/>
  <c r="BA53" i="4"/>
  <c r="BA54" i="4"/>
  <c r="BA55" i="4"/>
  <c r="BA56" i="4"/>
  <c r="BA57" i="4"/>
  <c r="BB21" i="4"/>
  <c r="BB33" i="4"/>
  <c r="BB35" i="4"/>
  <c r="BB53" i="4"/>
  <c r="BB54" i="4"/>
  <c r="BB55" i="4"/>
  <c r="BB56" i="4"/>
  <c r="BB57" i="4"/>
  <c r="BC21" i="4"/>
  <c r="BC33" i="4"/>
  <c r="BC35" i="4"/>
  <c r="BC53" i="4"/>
  <c r="BC54" i="4"/>
  <c r="BC55" i="4"/>
  <c r="BC56" i="4"/>
  <c r="BC57" i="4"/>
  <c r="BD21" i="4"/>
  <c r="BD33" i="4"/>
  <c r="BD35" i="4"/>
  <c r="BD53" i="4"/>
  <c r="BD54" i="4"/>
  <c r="BD55" i="4"/>
  <c r="BD56" i="4"/>
  <c r="BD57" i="4"/>
  <c r="BE21" i="4"/>
  <c r="BE33" i="4"/>
  <c r="BE35" i="4"/>
  <c r="BE53" i="4"/>
  <c r="BE54" i="4"/>
  <c r="BE55" i="4"/>
  <c r="BE56" i="4"/>
  <c r="BE57" i="4"/>
  <c r="BF21" i="4"/>
  <c r="BF33" i="4"/>
  <c r="BF35" i="4"/>
  <c r="BF53" i="4"/>
  <c r="BF54" i="4"/>
  <c r="BF55" i="4"/>
  <c r="BF56" i="4"/>
  <c r="BF57" i="4"/>
  <c r="BG21" i="4"/>
  <c r="BG33" i="4"/>
  <c r="BG35" i="4"/>
  <c r="BG53" i="4"/>
  <c r="BG54" i="4"/>
  <c r="BG55" i="4"/>
  <c r="BG56" i="4"/>
  <c r="BG57" i="4"/>
  <c r="BH21" i="4"/>
  <c r="BH33" i="4"/>
  <c r="BH35" i="4"/>
  <c r="BH53" i="4"/>
  <c r="BH54" i="4"/>
  <c r="BH55" i="4"/>
  <c r="BH56" i="4"/>
  <c r="BH57" i="4"/>
  <c r="BI21" i="4"/>
  <c r="BI33" i="4"/>
  <c r="BI35" i="4"/>
  <c r="BI53" i="4"/>
  <c r="BI54" i="4"/>
  <c r="BI55" i="4"/>
  <c r="BI56" i="4"/>
  <c r="BI57" i="4"/>
  <c r="BJ21" i="4"/>
  <c r="BJ33" i="4"/>
  <c r="BJ35" i="4"/>
  <c r="BJ53" i="4"/>
  <c r="BJ54" i="4"/>
  <c r="BJ55" i="4"/>
  <c r="BJ56" i="4"/>
  <c r="BJ57" i="4"/>
  <c r="BK21" i="4"/>
  <c r="BK33" i="4"/>
  <c r="BK35" i="4"/>
  <c r="BK53" i="4"/>
  <c r="BK54" i="4"/>
  <c r="BK55" i="4"/>
  <c r="BK56" i="4"/>
  <c r="BK57" i="4"/>
  <c r="BL21" i="4"/>
  <c r="BL33" i="4"/>
  <c r="BL35" i="4"/>
  <c r="BL53" i="4"/>
  <c r="BL54" i="4"/>
  <c r="BL55" i="4"/>
  <c r="BL56" i="4"/>
  <c r="BL57" i="4"/>
  <c r="BM21" i="4"/>
  <c r="BM33" i="4"/>
  <c r="BM35" i="4"/>
  <c r="BM53" i="4"/>
  <c r="BM54" i="4"/>
  <c r="BM55" i="4"/>
  <c r="BM56" i="4"/>
  <c r="BM57" i="4"/>
  <c r="BN21" i="4"/>
  <c r="BN33" i="4"/>
  <c r="BN35" i="4"/>
  <c r="BN53" i="4"/>
  <c r="BN54" i="4"/>
  <c r="BN55" i="4"/>
  <c r="BN56" i="4"/>
  <c r="BN57" i="4"/>
  <c r="BO21" i="4"/>
  <c r="BO33" i="4"/>
  <c r="BO35" i="4"/>
  <c r="BO53" i="4"/>
  <c r="BO54" i="4"/>
  <c r="BO55" i="4"/>
  <c r="BO56" i="4"/>
  <c r="BO57" i="4"/>
  <c r="BP21" i="4"/>
  <c r="BP33" i="4"/>
  <c r="BP35" i="4"/>
  <c r="BP53" i="4"/>
  <c r="BP54" i="4"/>
  <c r="BP55" i="4"/>
  <c r="BP56" i="4"/>
  <c r="BP57" i="4"/>
  <c r="BQ21" i="4"/>
  <c r="BQ33" i="4"/>
  <c r="BQ35" i="4"/>
  <c r="BQ53" i="4"/>
  <c r="BQ54" i="4"/>
  <c r="BQ55" i="4"/>
  <c r="BQ56" i="4"/>
  <c r="BQ57" i="4"/>
  <c r="BR21" i="4"/>
  <c r="BR33" i="4"/>
  <c r="BR35" i="4"/>
  <c r="BR53" i="4"/>
  <c r="BR54" i="4"/>
  <c r="BR55" i="4"/>
  <c r="BR56" i="4"/>
  <c r="BR57" i="4"/>
  <c r="BS21" i="4"/>
  <c r="BS33" i="4"/>
  <c r="BS35" i="4"/>
  <c r="BS53" i="4"/>
  <c r="BS54" i="4"/>
  <c r="BS55" i="4"/>
  <c r="BS56" i="4"/>
  <c r="BS57" i="4"/>
  <c r="BT21" i="4"/>
  <c r="BT33" i="4"/>
  <c r="BT35" i="4"/>
  <c r="BT53" i="4"/>
  <c r="BT54" i="4"/>
  <c r="BT55" i="4"/>
  <c r="BT56" i="4"/>
  <c r="BT57" i="4"/>
  <c r="BU21" i="4"/>
  <c r="BU33" i="4"/>
  <c r="BU35" i="4"/>
  <c r="BU53" i="4"/>
  <c r="BU54" i="4"/>
  <c r="BU55" i="4"/>
  <c r="BU56" i="4"/>
  <c r="BU57" i="4"/>
  <c r="BV21" i="4"/>
  <c r="BV33" i="4"/>
  <c r="BV35" i="4"/>
  <c r="BV53" i="4"/>
  <c r="BV54" i="4"/>
  <c r="BV55" i="4"/>
  <c r="BV56" i="4"/>
  <c r="BV57" i="4"/>
  <c r="BW21" i="4"/>
  <c r="BW33" i="4"/>
  <c r="BW35" i="4"/>
  <c r="BW53" i="4"/>
  <c r="BW54" i="4"/>
  <c r="BW55" i="4"/>
  <c r="BW56" i="4"/>
  <c r="BW57" i="4"/>
  <c r="BX21" i="4"/>
  <c r="BX33" i="4"/>
  <c r="BX35" i="4"/>
  <c r="BX53" i="4"/>
  <c r="BX54" i="4"/>
  <c r="BX55" i="4"/>
  <c r="BX56" i="4"/>
  <c r="BX57" i="4"/>
  <c r="BY21" i="4"/>
  <c r="BY33" i="4"/>
  <c r="BY35" i="4"/>
  <c r="BY53" i="4"/>
  <c r="BY54" i="4"/>
  <c r="BY55" i="4"/>
  <c r="BY56" i="4"/>
  <c r="BY57" i="4"/>
  <c r="BZ21" i="4"/>
  <c r="BZ33" i="4"/>
  <c r="BZ35" i="4"/>
  <c r="BZ53" i="4"/>
  <c r="BZ54" i="4"/>
  <c r="BZ55" i="4"/>
  <c r="BZ56" i="4"/>
  <c r="BZ57" i="4"/>
  <c r="CA21" i="4"/>
  <c r="CA33" i="4"/>
  <c r="CA35" i="4"/>
  <c r="CA53" i="4"/>
  <c r="CA54" i="4"/>
  <c r="CA55" i="4"/>
  <c r="CA56" i="4"/>
  <c r="CA57" i="4"/>
  <c r="CB21" i="4"/>
  <c r="CB33" i="4"/>
  <c r="CB35" i="4"/>
  <c r="CB53" i="4"/>
  <c r="CB54" i="4"/>
  <c r="CB55" i="4"/>
  <c r="CB56" i="4"/>
  <c r="CB57" i="4"/>
  <c r="CC21" i="4"/>
  <c r="CC33" i="4"/>
  <c r="CC35" i="4"/>
  <c r="CC53" i="4"/>
  <c r="CC54" i="4"/>
  <c r="CC55" i="4"/>
  <c r="CC56" i="4"/>
  <c r="CC57" i="4"/>
  <c r="CD21" i="4"/>
  <c r="CD33" i="4"/>
  <c r="CD35" i="4"/>
  <c r="CD53" i="4"/>
  <c r="CD54" i="4"/>
  <c r="CD55" i="4"/>
  <c r="CD56" i="4"/>
  <c r="CD57" i="4"/>
  <c r="CE21" i="4"/>
  <c r="CE33" i="4"/>
  <c r="CE35" i="4"/>
  <c r="CE53" i="4"/>
  <c r="CE54" i="4"/>
  <c r="CE55" i="4"/>
  <c r="CE56" i="4"/>
  <c r="CE57" i="4"/>
  <c r="CF21" i="4"/>
  <c r="CF33" i="4"/>
  <c r="CF35" i="4"/>
  <c r="CF53" i="4"/>
  <c r="CF54" i="4"/>
  <c r="CF55" i="4"/>
  <c r="CF56" i="4"/>
  <c r="CF57" i="4"/>
  <c r="CG21" i="4"/>
  <c r="CG33" i="4"/>
  <c r="CG35" i="4"/>
  <c r="CG53" i="4"/>
  <c r="CG54" i="4"/>
  <c r="CG55" i="4"/>
  <c r="CG56" i="4"/>
  <c r="CG57" i="4"/>
  <c r="CH21" i="4"/>
  <c r="CH33" i="4"/>
  <c r="CH35" i="4"/>
  <c r="CH53" i="4"/>
  <c r="CH54" i="4"/>
  <c r="CH55" i="4"/>
  <c r="CH56" i="4"/>
  <c r="CH57" i="4"/>
  <c r="CI21" i="4"/>
  <c r="CI33" i="4"/>
  <c r="CI35" i="4"/>
  <c r="CI53" i="4"/>
  <c r="CI54" i="4"/>
  <c r="CI55" i="4"/>
  <c r="CI56" i="4"/>
  <c r="CI57" i="4"/>
  <c r="CJ21" i="4"/>
  <c r="CJ33" i="4"/>
  <c r="CJ35" i="4"/>
  <c r="CJ53" i="4"/>
  <c r="CJ54" i="4"/>
  <c r="CJ55" i="4"/>
  <c r="CJ56" i="4"/>
  <c r="CJ57" i="4"/>
  <c r="CK21" i="4"/>
  <c r="CK33" i="4"/>
  <c r="CK35" i="4"/>
  <c r="CK53" i="4"/>
  <c r="CK54" i="4"/>
  <c r="CK55" i="4"/>
  <c r="CK56" i="4"/>
  <c r="CK57" i="4"/>
  <c r="CL21" i="4"/>
  <c r="CL33" i="4"/>
  <c r="CL35" i="4"/>
  <c r="CL53" i="4"/>
  <c r="CL54" i="4"/>
  <c r="CL55" i="4"/>
  <c r="CL56" i="4"/>
  <c r="CL57" i="4"/>
  <c r="CM21" i="4"/>
  <c r="CM33" i="4"/>
  <c r="CM35" i="4"/>
  <c r="CM53" i="4"/>
  <c r="CM54" i="4"/>
  <c r="CM55" i="4"/>
  <c r="CM56" i="4"/>
  <c r="CM57" i="4"/>
  <c r="CN21" i="4"/>
  <c r="CN33" i="4"/>
  <c r="CN35" i="4"/>
  <c r="CN53" i="4"/>
  <c r="CN54" i="4"/>
  <c r="CN55" i="4"/>
  <c r="CN56" i="4"/>
  <c r="CN57" i="4"/>
  <c r="CO21" i="4"/>
  <c r="CO33" i="4"/>
  <c r="CO35" i="4"/>
  <c r="CO53" i="4"/>
  <c r="CO54" i="4"/>
  <c r="CO55" i="4"/>
  <c r="CO56" i="4"/>
  <c r="CO57" i="4"/>
  <c r="CP21" i="4"/>
  <c r="CP33" i="4"/>
  <c r="CP35" i="4"/>
  <c r="CP53" i="4"/>
  <c r="CP54" i="4"/>
  <c r="CP55" i="4"/>
  <c r="CP56" i="4"/>
  <c r="CP57" i="4"/>
  <c r="CQ21" i="4"/>
  <c r="CQ33" i="4"/>
  <c r="CQ35" i="4"/>
  <c r="CQ53" i="4"/>
  <c r="CQ54" i="4"/>
  <c r="CQ55" i="4"/>
  <c r="CQ56" i="4"/>
  <c r="CQ57" i="4"/>
  <c r="CR21" i="4"/>
  <c r="CR33" i="4"/>
  <c r="CR35" i="4"/>
  <c r="CR53" i="4"/>
  <c r="CR54" i="4"/>
  <c r="CR55" i="4"/>
  <c r="CR56" i="4"/>
  <c r="CR57" i="4"/>
  <c r="CS21" i="4"/>
  <c r="CS33" i="4"/>
  <c r="CS35" i="4"/>
  <c r="CS53" i="4"/>
  <c r="CS54" i="4"/>
  <c r="CS55" i="4"/>
  <c r="CS56" i="4"/>
  <c r="CS57" i="4"/>
  <c r="CT21" i="4"/>
  <c r="CT33" i="4"/>
  <c r="CT35" i="4"/>
  <c r="CT53" i="4"/>
  <c r="CT54" i="4"/>
  <c r="CT55" i="4"/>
  <c r="CT56" i="4"/>
  <c r="CT57" i="4"/>
  <c r="CU21" i="4"/>
  <c r="CU33" i="4"/>
  <c r="CU35" i="4"/>
  <c r="CU53" i="4"/>
  <c r="CU54" i="4"/>
  <c r="CU55" i="4"/>
  <c r="CU56" i="4"/>
  <c r="CU57" i="4"/>
  <c r="CV21" i="4"/>
  <c r="CV33" i="4"/>
  <c r="CV35" i="4"/>
  <c r="CV53" i="4"/>
  <c r="CV54" i="4"/>
  <c r="CV55" i="4"/>
  <c r="CV56" i="4"/>
  <c r="CV57" i="4"/>
  <c r="CW21" i="4"/>
  <c r="CW33" i="4"/>
  <c r="CW35" i="4"/>
  <c r="CW53" i="4"/>
  <c r="CW54" i="4"/>
  <c r="CW55" i="4"/>
  <c r="CW56" i="4"/>
  <c r="CW57" i="4"/>
  <c r="CX21" i="4"/>
  <c r="CX33" i="4"/>
  <c r="CX35" i="4"/>
  <c r="CX53" i="4"/>
  <c r="CX54" i="4"/>
  <c r="CX55" i="4"/>
  <c r="CX56" i="4"/>
  <c r="CX57" i="4"/>
  <c r="CY21" i="4"/>
  <c r="CY33" i="4"/>
  <c r="CY35" i="4"/>
  <c r="CY53" i="4"/>
  <c r="CY54" i="4"/>
  <c r="CY55" i="4"/>
  <c r="CY56" i="4"/>
  <c r="CY57" i="4"/>
  <c r="CZ21" i="4"/>
  <c r="CZ33" i="4"/>
  <c r="CZ35" i="4"/>
  <c r="CZ53" i="4"/>
  <c r="CZ54" i="4"/>
  <c r="CZ55" i="4"/>
  <c r="CZ56" i="4"/>
  <c r="CZ57" i="4"/>
  <c r="DA21" i="4"/>
  <c r="DA33" i="4"/>
  <c r="DA35" i="4"/>
  <c r="DA53" i="4"/>
  <c r="DA54" i="4"/>
  <c r="DA55" i="4"/>
  <c r="DA56" i="4"/>
  <c r="DA57" i="4"/>
  <c r="DB21" i="4"/>
  <c r="DB33" i="4"/>
  <c r="DB35" i="4"/>
  <c r="DB53" i="4"/>
  <c r="DB54" i="4"/>
  <c r="DB55" i="4"/>
  <c r="DB56" i="4"/>
  <c r="DB57" i="4"/>
  <c r="DC21" i="4"/>
  <c r="DC33" i="4"/>
  <c r="DC35" i="4"/>
  <c r="DC53" i="4"/>
  <c r="DC54" i="4"/>
  <c r="DC55" i="4"/>
  <c r="DC56" i="4"/>
  <c r="DC57" i="4"/>
  <c r="DD21" i="4"/>
  <c r="DD33" i="4"/>
  <c r="DD35" i="4"/>
  <c r="DD53" i="4"/>
  <c r="DD54" i="4"/>
  <c r="DD55" i="4"/>
  <c r="DD56" i="4"/>
  <c r="DD57" i="4"/>
  <c r="DE21" i="4"/>
  <c r="DE33" i="4"/>
  <c r="DE35" i="4"/>
  <c r="DE53" i="4"/>
  <c r="DE54" i="4"/>
  <c r="DE55" i="4"/>
  <c r="DE56" i="4"/>
  <c r="DE57" i="4"/>
  <c r="DF21" i="4"/>
  <c r="DF33" i="4"/>
  <c r="DF35" i="4"/>
  <c r="DF53" i="4"/>
  <c r="DF54" i="4"/>
  <c r="DF55" i="4"/>
  <c r="DF56" i="4"/>
  <c r="DF57" i="4"/>
  <c r="DG21" i="4"/>
  <c r="DG33" i="4"/>
  <c r="DG35" i="4"/>
  <c r="DG53" i="4"/>
  <c r="DG54" i="4"/>
  <c r="DG55" i="4"/>
  <c r="DG56" i="4"/>
  <c r="DG57" i="4"/>
  <c r="DH21" i="4"/>
  <c r="DH33" i="4"/>
  <c r="DH35" i="4"/>
  <c r="DH53" i="4"/>
  <c r="DH54" i="4"/>
  <c r="DH55" i="4"/>
  <c r="DH56" i="4"/>
  <c r="DH57" i="4"/>
  <c r="DI21" i="4"/>
  <c r="DI33" i="4"/>
  <c r="DI35" i="4"/>
  <c r="DI53" i="4"/>
  <c r="DI54" i="4"/>
  <c r="DI55" i="4"/>
  <c r="DI56" i="4"/>
  <c r="DI57" i="4"/>
  <c r="DJ21" i="4"/>
  <c r="DJ33" i="4"/>
  <c r="DJ35" i="4"/>
  <c r="DJ53" i="4"/>
  <c r="DJ54" i="4"/>
  <c r="DJ55" i="4"/>
  <c r="DJ56" i="4"/>
  <c r="DJ57" i="4"/>
  <c r="DK21" i="4"/>
  <c r="DK33" i="4"/>
  <c r="DK35" i="4"/>
  <c r="DK53" i="4"/>
  <c r="DK54" i="4"/>
  <c r="DK55" i="4"/>
  <c r="DK56" i="4"/>
  <c r="DK57" i="4"/>
  <c r="DL21" i="4"/>
  <c r="DL33" i="4"/>
  <c r="DL35" i="4"/>
  <c r="DL53" i="4"/>
  <c r="DL54" i="4"/>
  <c r="DL55" i="4"/>
  <c r="DL56" i="4"/>
  <c r="DL57" i="4"/>
  <c r="DM21" i="4"/>
  <c r="DM33" i="4"/>
  <c r="DM35" i="4"/>
  <c r="DM53" i="4"/>
  <c r="DM54" i="4"/>
  <c r="DM55" i="4"/>
  <c r="DM56" i="4"/>
  <c r="DM57" i="4"/>
  <c r="DN21" i="4"/>
  <c r="DN33" i="4"/>
  <c r="DN35" i="4"/>
  <c r="DN53" i="4"/>
  <c r="DN54" i="4"/>
  <c r="DN55" i="4"/>
  <c r="DN56" i="4"/>
  <c r="DN57" i="4"/>
  <c r="DO21" i="4"/>
  <c r="DO33" i="4"/>
  <c r="DO35" i="4"/>
  <c r="DO53" i="4"/>
  <c r="DO54" i="4"/>
  <c r="DO55" i="4"/>
  <c r="DO56" i="4"/>
  <c r="DO57" i="4"/>
  <c r="DP21" i="4"/>
  <c r="DP33" i="4"/>
  <c r="DP35" i="4"/>
  <c r="DP53" i="4"/>
  <c r="DP54" i="4"/>
  <c r="DP55" i="4"/>
  <c r="DP56" i="4"/>
  <c r="DP57" i="4"/>
  <c r="DQ21" i="4"/>
  <c r="DQ33" i="4"/>
  <c r="DQ35" i="4"/>
  <c r="DQ53" i="4"/>
  <c r="DQ54" i="4"/>
  <c r="DQ55" i="4"/>
  <c r="DQ56" i="4"/>
  <c r="DQ57" i="4"/>
  <c r="DR21" i="4"/>
  <c r="DR33" i="4"/>
  <c r="DR35" i="4"/>
  <c r="DR53" i="4"/>
  <c r="DR54" i="4"/>
  <c r="DR55" i="4"/>
  <c r="DR56" i="4"/>
  <c r="DR57" i="4"/>
  <c r="DS21" i="4"/>
  <c r="DS33" i="4"/>
  <c r="DS35" i="4"/>
  <c r="DS53" i="4"/>
  <c r="DS54" i="4"/>
  <c r="DS55" i="4"/>
  <c r="DS56" i="4"/>
  <c r="DS57" i="4"/>
  <c r="DT21" i="4"/>
  <c r="DT33" i="4"/>
  <c r="DT35" i="4"/>
  <c r="DT53" i="4"/>
  <c r="DT54" i="4"/>
  <c r="DT55" i="4"/>
  <c r="DT56" i="4"/>
  <c r="DT57" i="4"/>
  <c r="DU21" i="4"/>
  <c r="DU33" i="4"/>
  <c r="DU35" i="4"/>
  <c r="DU53" i="4"/>
  <c r="DU54" i="4"/>
  <c r="DU55" i="4"/>
  <c r="DU56" i="4"/>
  <c r="DU57" i="4"/>
  <c r="DV21" i="4"/>
  <c r="DV33" i="4"/>
  <c r="DV35" i="4"/>
  <c r="DV53" i="4"/>
  <c r="DV54" i="4"/>
  <c r="DV55" i="4"/>
  <c r="DV56" i="4"/>
  <c r="DV57" i="4"/>
  <c r="DW21" i="4"/>
  <c r="DW33" i="4"/>
  <c r="DW35" i="4"/>
  <c r="DW53" i="4"/>
  <c r="DW54" i="4"/>
  <c r="DW55" i="4"/>
  <c r="DW56" i="4"/>
  <c r="DW57" i="4"/>
  <c r="DX21" i="4"/>
  <c r="DX33" i="4"/>
  <c r="DX35" i="4"/>
  <c r="DX53" i="4"/>
  <c r="DX54" i="4"/>
  <c r="DX55" i="4"/>
  <c r="DX56" i="4"/>
  <c r="DX57" i="4"/>
  <c r="DY21" i="4"/>
  <c r="DY33" i="4"/>
  <c r="DY35" i="4"/>
  <c r="DY53" i="4"/>
  <c r="DY54" i="4"/>
  <c r="DY55" i="4"/>
  <c r="DY56" i="4"/>
  <c r="DY57" i="4"/>
  <c r="DZ21" i="4"/>
  <c r="DZ33" i="4"/>
  <c r="DZ35" i="4"/>
  <c r="DZ53" i="4"/>
  <c r="DZ54" i="4"/>
  <c r="DZ55" i="4"/>
  <c r="DZ56" i="4"/>
  <c r="DZ57" i="4"/>
  <c r="EA21" i="4"/>
  <c r="EA33" i="4"/>
  <c r="EA35" i="4"/>
  <c r="EA53" i="4"/>
  <c r="EA54" i="4"/>
  <c r="EA55" i="4"/>
  <c r="EA56" i="4"/>
  <c r="EA57" i="4"/>
  <c r="EB21" i="4"/>
  <c r="EB33" i="4"/>
  <c r="EB35" i="4"/>
  <c r="EB53" i="4"/>
  <c r="EB54" i="4"/>
  <c r="EB55" i="4"/>
  <c r="EB56" i="4"/>
  <c r="EB57" i="4"/>
  <c r="EC21" i="4"/>
  <c r="EC33" i="4"/>
  <c r="EC35" i="4"/>
  <c r="EC53" i="4"/>
  <c r="EC54" i="4"/>
  <c r="EC55" i="4"/>
  <c r="EC56" i="4"/>
  <c r="EC57" i="4"/>
  <c r="ED21" i="4"/>
  <c r="ED33" i="4"/>
  <c r="ED35" i="4"/>
  <c r="ED53" i="4"/>
  <c r="ED54" i="4"/>
  <c r="ED55" i="4"/>
  <c r="ED56" i="4"/>
  <c r="ED57" i="4"/>
  <c r="EE21" i="4"/>
  <c r="EE33" i="4"/>
  <c r="EE35" i="4"/>
  <c r="EE53" i="4"/>
  <c r="EE54" i="4"/>
  <c r="EE55" i="4"/>
  <c r="EE56" i="4"/>
  <c r="EE57" i="4"/>
  <c r="EF21" i="4"/>
  <c r="EF33" i="4"/>
  <c r="EF35" i="4"/>
  <c r="EF53" i="4"/>
  <c r="EF54" i="4"/>
  <c r="EF55" i="4"/>
  <c r="EF56" i="4"/>
  <c r="EF57" i="4"/>
  <c r="EG21" i="4"/>
  <c r="EG33" i="4"/>
  <c r="EG35" i="4"/>
  <c r="EG53" i="4"/>
  <c r="EG54" i="4"/>
  <c r="EG55" i="4"/>
  <c r="EG56" i="4"/>
  <c r="EG57" i="4"/>
  <c r="EH21" i="4"/>
  <c r="EH33" i="4"/>
  <c r="EH35" i="4"/>
  <c r="EH53" i="4"/>
  <c r="EH54" i="4"/>
  <c r="EH55" i="4"/>
  <c r="EH56" i="4"/>
  <c r="EH57" i="4"/>
  <c r="EI21" i="4"/>
  <c r="EI33" i="4"/>
  <c r="EI35" i="4"/>
  <c r="EI53" i="4"/>
  <c r="EI54" i="4"/>
  <c r="EI55" i="4"/>
  <c r="EI56" i="4"/>
  <c r="EI57" i="4"/>
  <c r="EJ21" i="4"/>
  <c r="EJ33" i="4"/>
  <c r="EJ35" i="4"/>
  <c r="EJ53" i="4"/>
  <c r="EJ54" i="4"/>
  <c r="EJ55" i="4"/>
  <c r="EJ56" i="4"/>
  <c r="EJ57" i="4"/>
  <c r="EK21" i="4"/>
  <c r="EK33" i="4"/>
  <c r="EK35" i="4"/>
  <c r="EK53" i="4"/>
  <c r="EK54" i="4"/>
  <c r="EK55" i="4"/>
  <c r="EK56" i="4"/>
  <c r="EK57" i="4"/>
  <c r="EL21" i="4"/>
  <c r="EL33" i="4"/>
  <c r="EL35" i="4"/>
  <c r="EL53" i="4"/>
  <c r="EL54" i="4"/>
  <c r="EL55" i="4"/>
  <c r="EL56" i="4"/>
  <c r="EL57" i="4"/>
  <c r="EM21" i="4"/>
  <c r="EM33" i="4"/>
  <c r="EM35" i="4"/>
  <c r="EM53" i="4"/>
  <c r="EM54" i="4"/>
  <c r="EM55" i="4"/>
  <c r="EM56" i="4"/>
  <c r="EM57" i="4"/>
  <c r="EN21" i="4"/>
  <c r="EN33" i="4"/>
  <c r="EN35" i="4"/>
  <c r="EN53" i="4"/>
  <c r="EN54" i="4"/>
  <c r="EN55" i="4"/>
  <c r="EN56" i="4"/>
  <c r="EN57" i="4"/>
  <c r="EO21" i="4"/>
  <c r="EO33" i="4"/>
  <c r="EO35" i="4"/>
  <c r="EO53" i="4"/>
  <c r="EO54" i="4"/>
  <c r="EO55" i="4"/>
  <c r="EO56" i="4"/>
  <c r="EO57" i="4"/>
  <c r="EP21" i="4"/>
  <c r="EP33" i="4"/>
  <c r="EP35" i="4"/>
  <c r="EP53" i="4"/>
  <c r="EP54" i="4"/>
  <c r="EP55" i="4"/>
  <c r="EP56" i="4"/>
  <c r="EP57" i="4"/>
  <c r="EQ21" i="4"/>
  <c r="EQ33" i="4"/>
  <c r="EQ35" i="4"/>
  <c r="EQ53" i="4"/>
  <c r="EQ54" i="4"/>
  <c r="EQ55" i="4"/>
  <c r="EQ56" i="4"/>
  <c r="EQ57" i="4"/>
  <c r="ER21" i="4"/>
  <c r="ER33" i="4"/>
  <c r="ER35" i="4"/>
  <c r="ER53" i="4"/>
  <c r="ER54" i="4"/>
  <c r="ER55" i="4"/>
  <c r="ER56" i="4"/>
  <c r="ER57" i="4"/>
  <c r="ES21" i="4"/>
  <c r="ES33" i="4"/>
  <c r="ES35" i="4"/>
  <c r="ES53" i="4"/>
  <c r="ES54" i="4"/>
  <c r="ES55" i="4"/>
  <c r="ES56" i="4"/>
  <c r="ES57" i="4"/>
  <c r="ET21" i="4"/>
  <c r="ET33" i="4"/>
  <c r="ET35" i="4"/>
  <c r="ET53" i="4"/>
  <c r="ET54" i="4"/>
  <c r="ET55" i="4"/>
  <c r="ET56" i="4"/>
  <c r="ET57" i="4"/>
  <c r="EU21" i="4"/>
  <c r="EU33" i="4"/>
  <c r="EU35" i="4"/>
  <c r="EU53" i="4"/>
  <c r="EU54" i="4"/>
  <c r="EU55" i="4"/>
  <c r="EU56" i="4"/>
  <c r="EU57" i="4"/>
  <c r="EV21" i="4"/>
  <c r="EV33" i="4"/>
  <c r="EV35" i="4"/>
  <c r="EV53" i="4"/>
  <c r="EV54" i="4"/>
  <c r="EV55" i="4"/>
  <c r="EV56" i="4"/>
  <c r="EV57" i="4"/>
  <c r="EW21" i="4"/>
  <c r="EW33" i="4"/>
  <c r="EW35" i="4"/>
  <c r="EW53" i="4"/>
  <c r="EW54" i="4"/>
  <c r="EW55" i="4"/>
  <c r="EW56" i="4"/>
  <c r="EW57" i="4"/>
  <c r="EX21" i="4"/>
  <c r="EX33" i="4"/>
  <c r="EX35" i="4"/>
  <c r="EX53" i="4"/>
  <c r="EX54" i="4"/>
  <c r="EX55" i="4"/>
  <c r="EX56" i="4"/>
  <c r="EX57" i="4"/>
  <c r="EY21" i="4"/>
  <c r="EY33" i="4"/>
  <c r="EY35" i="4"/>
  <c r="EY53" i="4"/>
  <c r="EY54" i="4"/>
  <c r="EY55" i="4"/>
  <c r="EY56" i="4"/>
  <c r="EY57" i="4"/>
  <c r="EZ21" i="4"/>
  <c r="EZ33" i="4"/>
  <c r="EZ35" i="4"/>
  <c r="EZ53" i="4"/>
  <c r="EZ54" i="4"/>
  <c r="EZ55" i="4"/>
  <c r="EZ56" i="4"/>
  <c r="EZ57" i="4"/>
  <c r="FA21" i="4"/>
  <c r="FA33" i="4"/>
  <c r="FA35" i="4"/>
  <c r="FA53" i="4"/>
  <c r="FA54" i="4"/>
  <c r="FA55" i="4"/>
  <c r="FA56" i="4"/>
  <c r="FA57" i="4"/>
  <c r="FB21" i="4"/>
  <c r="FB33" i="4"/>
  <c r="FB35" i="4"/>
  <c r="FB53" i="4"/>
  <c r="FB54" i="4"/>
  <c r="FB55" i="4"/>
  <c r="FB56" i="4"/>
  <c r="FB57" i="4"/>
  <c r="FC21" i="4"/>
  <c r="FC33" i="4"/>
  <c r="FC35" i="4"/>
  <c r="FC53" i="4"/>
  <c r="FC54" i="4"/>
  <c r="FC55" i="4"/>
  <c r="FC56" i="4"/>
  <c r="FC57" i="4"/>
  <c r="FD21" i="4"/>
  <c r="FD33" i="4"/>
  <c r="FD35" i="4"/>
  <c r="FD53" i="4"/>
  <c r="FD54" i="4"/>
  <c r="FD55" i="4"/>
  <c r="FD56" i="4"/>
  <c r="FD57" i="4"/>
  <c r="FE21" i="4"/>
  <c r="FE33" i="4"/>
  <c r="FE35" i="4"/>
  <c r="FE53" i="4"/>
  <c r="FE54" i="4"/>
  <c r="FE55" i="4"/>
  <c r="FE56" i="4"/>
  <c r="FE57" i="4"/>
  <c r="FF21" i="4"/>
  <c r="FF33" i="4"/>
  <c r="FF35" i="4"/>
  <c r="FF53" i="4"/>
  <c r="FF54" i="4"/>
  <c r="FF55" i="4"/>
  <c r="FF56" i="4"/>
  <c r="FF57" i="4"/>
  <c r="FG21" i="4"/>
  <c r="FG33" i="4"/>
  <c r="FG35" i="4"/>
  <c r="FG53" i="4"/>
  <c r="FG54" i="4"/>
  <c r="FG55" i="4"/>
  <c r="FG56" i="4"/>
  <c r="FG57" i="4"/>
  <c r="FH21" i="4"/>
  <c r="FH33" i="4"/>
  <c r="FH35" i="4"/>
  <c r="FH53" i="4"/>
  <c r="FH54" i="4"/>
  <c r="FH55" i="4"/>
  <c r="FH56" i="4"/>
  <c r="FH57" i="4"/>
  <c r="FI21" i="4"/>
  <c r="FI33" i="4"/>
  <c r="FI35" i="4"/>
  <c r="FI53" i="4"/>
  <c r="FI54" i="4"/>
  <c r="FI55" i="4"/>
  <c r="FI56" i="4"/>
  <c r="FI57" i="4"/>
  <c r="FJ21" i="4"/>
  <c r="FJ33" i="4"/>
  <c r="FJ35" i="4"/>
  <c r="FJ53" i="4"/>
  <c r="FJ54" i="4"/>
  <c r="FJ55" i="4"/>
  <c r="FJ56" i="4"/>
  <c r="FJ57" i="4"/>
  <c r="FK21" i="4"/>
  <c r="FK33" i="4"/>
  <c r="FK35" i="4"/>
  <c r="FK53" i="4"/>
  <c r="FK54" i="4"/>
  <c r="FK55" i="4"/>
  <c r="FK56" i="4"/>
  <c r="FK57" i="4"/>
  <c r="FL21" i="4"/>
  <c r="FL33" i="4"/>
  <c r="FL35" i="4"/>
  <c r="FL53" i="4"/>
  <c r="FL54" i="4"/>
  <c r="FL55" i="4"/>
  <c r="FL56" i="4"/>
  <c r="FL57" i="4"/>
  <c r="FM21" i="4"/>
  <c r="FM33" i="4"/>
  <c r="FM35" i="4"/>
  <c r="FM53" i="4"/>
  <c r="FM54" i="4"/>
  <c r="FM55" i="4"/>
  <c r="FM56" i="4"/>
  <c r="FM57" i="4"/>
  <c r="FN21" i="4"/>
  <c r="FN33" i="4"/>
  <c r="FN35" i="4"/>
  <c r="FN53" i="4"/>
  <c r="FN54" i="4"/>
  <c r="FN55" i="4"/>
  <c r="FN56" i="4"/>
  <c r="FN57" i="4"/>
  <c r="FO21" i="4"/>
  <c r="FO33" i="4"/>
  <c r="FO35" i="4"/>
  <c r="FO53" i="4"/>
  <c r="FO54" i="4"/>
  <c r="FO55" i="4"/>
  <c r="FO56" i="4"/>
  <c r="FO57" i="4"/>
  <c r="FP21" i="4"/>
  <c r="FP33" i="4"/>
  <c r="FP35" i="4"/>
  <c r="FP53" i="4"/>
  <c r="FP54" i="4"/>
  <c r="FP55" i="4"/>
  <c r="FP56" i="4"/>
  <c r="FP57" i="4"/>
  <c r="FQ21" i="4"/>
  <c r="FQ33" i="4"/>
  <c r="FQ35" i="4"/>
  <c r="FQ53" i="4"/>
  <c r="FQ54" i="4"/>
  <c r="FQ55" i="4"/>
  <c r="FQ56" i="4"/>
  <c r="FQ57" i="4"/>
  <c r="FR21" i="4"/>
  <c r="FR33" i="4"/>
  <c r="FR35" i="4"/>
  <c r="FR53" i="4"/>
  <c r="FR54" i="4"/>
  <c r="FR55" i="4"/>
  <c r="FR56" i="4"/>
  <c r="FR57" i="4"/>
  <c r="FS21" i="4"/>
  <c r="FS33" i="4"/>
  <c r="FS35" i="4"/>
  <c r="FS53" i="4"/>
  <c r="FS54" i="4"/>
  <c r="FS55" i="4"/>
  <c r="FS56" i="4"/>
  <c r="FS57" i="4"/>
  <c r="FT21" i="4"/>
  <c r="FT33" i="4"/>
  <c r="FT35" i="4"/>
  <c r="FT53" i="4"/>
  <c r="FT54" i="4"/>
  <c r="FT55" i="4"/>
  <c r="FT56" i="4"/>
  <c r="FT57" i="4"/>
  <c r="FU21" i="4"/>
  <c r="FU33" i="4"/>
  <c r="FU35" i="4"/>
  <c r="FU53" i="4"/>
  <c r="FU54" i="4"/>
  <c r="FU55" i="4"/>
  <c r="FU56" i="4"/>
  <c r="FU57" i="4"/>
  <c r="FV21" i="4"/>
  <c r="FV33" i="4"/>
  <c r="FV35" i="4"/>
  <c r="FV53" i="4"/>
  <c r="FV54" i="4"/>
  <c r="FV55" i="4"/>
  <c r="FV56" i="4"/>
  <c r="FV57" i="4"/>
  <c r="FW21" i="4"/>
  <c r="FW33" i="4"/>
  <c r="FW35" i="4"/>
  <c r="FW53" i="4"/>
  <c r="FW54" i="4"/>
  <c r="FW55" i="4"/>
  <c r="FW56" i="4"/>
  <c r="FW57" i="4"/>
  <c r="FX21" i="4"/>
  <c r="FX33" i="4"/>
  <c r="FX35" i="4"/>
  <c r="FX53" i="4"/>
  <c r="FX54" i="4"/>
  <c r="FX55" i="4"/>
  <c r="FX56" i="4"/>
  <c r="FX57" i="4"/>
  <c r="FY21" i="4"/>
  <c r="FY33" i="4"/>
  <c r="FY35" i="4"/>
  <c r="FY53" i="4"/>
  <c r="FY54" i="4"/>
  <c r="FY55" i="4"/>
  <c r="FY56" i="4"/>
  <c r="FY57" i="4"/>
  <c r="FZ21" i="4"/>
  <c r="FZ33" i="4"/>
  <c r="FZ35" i="4"/>
  <c r="FZ53" i="4"/>
  <c r="FZ54" i="4"/>
  <c r="FZ55" i="4"/>
  <c r="FZ56" i="4"/>
  <c r="FZ57" i="4"/>
  <c r="GA21" i="4"/>
  <c r="GA33" i="4"/>
  <c r="GA35" i="4"/>
  <c r="GA53" i="4"/>
  <c r="GA54" i="4"/>
  <c r="GA55" i="4"/>
  <c r="GA56" i="4"/>
  <c r="GA57" i="4"/>
  <c r="GB21" i="4"/>
  <c r="GB33" i="4"/>
  <c r="GB35" i="4"/>
  <c r="GB53" i="4"/>
  <c r="GB54" i="4"/>
  <c r="GB55" i="4"/>
  <c r="GB56" i="4"/>
  <c r="GB57" i="4"/>
  <c r="GC21" i="4"/>
  <c r="GC33" i="4"/>
  <c r="GC35" i="4"/>
  <c r="GC53" i="4"/>
  <c r="GC54" i="4"/>
  <c r="GC55" i="4"/>
  <c r="GC56" i="4"/>
  <c r="GC57" i="4"/>
  <c r="GD21" i="4"/>
  <c r="GD33" i="4"/>
  <c r="GD35" i="4"/>
  <c r="GD53" i="4"/>
  <c r="GD54" i="4"/>
  <c r="GD55" i="4"/>
  <c r="GD56" i="4"/>
  <c r="GD57" i="4"/>
  <c r="GE21" i="4"/>
  <c r="GE33" i="4"/>
  <c r="GE35" i="4"/>
  <c r="GE53" i="4"/>
  <c r="GE54" i="4"/>
  <c r="GE55" i="4"/>
  <c r="GE56" i="4"/>
  <c r="GE57" i="4"/>
  <c r="GF21" i="4"/>
  <c r="GF33" i="4"/>
  <c r="GF35" i="4"/>
  <c r="GF53" i="4"/>
  <c r="GF54" i="4"/>
  <c r="GF55" i="4"/>
  <c r="GF56" i="4"/>
  <c r="GF57" i="4"/>
  <c r="GG21" i="4"/>
  <c r="GG33" i="4"/>
  <c r="GG35" i="4"/>
  <c r="GG53" i="4"/>
  <c r="GG54" i="4"/>
  <c r="GG55" i="4"/>
  <c r="GG56" i="4"/>
  <c r="GG57" i="4"/>
  <c r="GH21" i="4"/>
  <c r="GH33" i="4"/>
  <c r="GH35" i="4"/>
  <c r="GH53" i="4"/>
  <c r="GH54" i="4"/>
  <c r="GH55" i="4"/>
  <c r="GH56" i="4"/>
  <c r="GH57" i="4"/>
  <c r="GI21" i="4"/>
  <c r="GI33" i="4"/>
  <c r="GI35" i="4"/>
  <c r="GI53" i="4"/>
  <c r="GI54" i="4"/>
  <c r="GI55" i="4"/>
  <c r="GI56" i="4"/>
  <c r="GI57" i="4"/>
  <c r="GJ21" i="4"/>
  <c r="GJ33" i="4"/>
  <c r="GJ35" i="4"/>
  <c r="GJ53" i="4"/>
  <c r="GJ54" i="4"/>
  <c r="GJ55" i="4"/>
  <c r="GJ56" i="4"/>
  <c r="GJ57" i="4"/>
  <c r="GK21" i="4"/>
  <c r="GK33" i="4"/>
  <c r="GK35" i="4"/>
  <c r="GK53" i="4"/>
  <c r="GK54" i="4"/>
  <c r="GK55" i="4"/>
  <c r="GK56" i="4"/>
  <c r="GK57" i="4"/>
  <c r="GL21" i="4"/>
  <c r="GL33" i="4"/>
  <c r="GL35" i="4"/>
  <c r="GL53" i="4"/>
  <c r="GL54" i="4"/>
  <c r="GL55" i="4"/>
  <c r="GL56" i="4"/>
  <c r="GL57" i="4"/>
  <c r="GM21" i="4"/>
  <c r="GM33" i="4"/>
  <c r="GM35" i="4"/>
  <c r="GM53" i="4"/>
  <c r="GM54" i="4"/>
  <c r="GM55" i="4"/>
  <c r="GM56" i="4"/>
  <c r="GM57" i="4"/>
  <c r="GN21" i="4"/>
  <c r="GN33" i="4"/>
  <c r="GN35" i="4"/>
  <c r="GN53" i="4"/>
  <c r="GN54" i="4"/>
  <c r="GN55" i="4"/>
  <c r="GN56" i="4"/>
  <c r="GN57" i="4"/>
  <c r="GO21" i="4"/>
  <c r="GO33" i="4"/>
  <c r="GO35" i="4"/>
  <c r="GO53" i="4"/>
  <c r="GO54" i="4"/>
  <c r="GO55" i="4"/>
  <c r="GO56" i="4"/>
  <c r="GO57" i="4"/>
  <c r="GP21" i="4"/>
  <c r="GP33" i="4"/>
  <c r="GP35" i="4"/>
  <c r="GP53" i="4"/>
  <c r="GP54" i="4"/>
  <c r="GP55" i="4"/>
  <c r="GP56" i="4"/>
  <c r="GP57" i="4"/>
  <c r="GQ21" i="4"/>
  <c r="GQ33" i="4"/>
  <c r="GQ35" i="4"/>
  <c r="GQ53" i="4"/>
  <c r="GQ54" i="4"/>
  <c r="GQ55" i="4"/>
  <c r="GQ56" i="4"/>
  <c r="GQ57" i="4"/>
  <c r="GR21" i="4"/>
  <c r="GR33" i="4"/>
  <c r="GR35" i="4"/>
  <c r="GR53" i="4"/>
  <c r="GR54" i="4"/>
  <c r="GR55" i="4"/>
  <c r="GR56" i="4"/>
  <c r="GR57" i="4"/>
  <c r="GS21" i="4"/>
  <c r="GS33" i="4"/>
  <c r="GS35" i="4"/>
  <c r="GS53" i="4"/>
  <c r="GS54" i="4"/>
  <c r="GS55" i="4"/>
  <c r="GS56" i="4"/>
  <c r="GS57" i="4"/>
  <c r="GT21" i="4"/>
  <c r="GT33" i="4"/>
  <c r="GT35" i="4"/>
  <c r="GT53" i="4"/>
  <c r="GT54" i="4"/>
  <c r="GT55" i="4"/>
  <c r="GT56" i="4"/>
  <c r="GT57" i="4"/>
  <c r="C20" i="4"/>
  <c r="C34" i="4"/>
  <c r="C36" i="4"/>
  <c r="D36" i="4"/>
  <c r="E36" i="4"/>
  <c r="F36" i="4"/>
  <c r="G36" i="4"/>
  <c r="H36" i="4"/>
  <c r="I36" i="4"/>
  <c r="J36" i="4"/>
  <c r="K36" i="4"/>
  <c r="L36" i="4"/>
  <c r="M36" i="4"/>
  <c r="N36" i="4"/>
  <c r="O36" i="4"/>
  <c r="P36" i="4"/>
  <c r="Q36" i="4"/>
  <c r="R36" i="4"/>
  <c r="S36" i="4"/>
  <c r="T36" i="4"/>
  <c r="U36" i="4"/>
  <c r="V36" i="4"/>
  <c r="W36" i="4"/>
  <c r="X36" i="4"/>
  <c r="Y36" i="4"/>
  <c r="Z36" i="4"/>
  <c r="AA36" i="4"/>
  <c r="AB36" i="4"/>
  <c r="AC36" i="4"/>
  <c r="AD36" i="4"/>
  <c r="AE36" i="4"/>
  <c r="AF36" i="4"/>
  <c r="AG36" i="4"/>
  <c r="AH36" i="4"/>
  <c r="AI36" i="4"/>
  <c r="AJ36" i="4"/>
  <c r="AK36" i="4"/>
  <c r="AL36" i="4"/>
  <c r="AM36" i="4"/>
  <c r="AN36" i="4"/>
  <c r="AO36" i="4"/>
  <c r="AP36" i="4"/>
  <c r="AQ36" i="4"/>
  <c r="AR36" i="4"/>
  <c r="AS36" i="4"/>
  <c r="AT36" i="4"/>
  <c r="AU36" i="4"/>
  <c r="AV36" i="4"/>
  <c r="AW36" i="4"/>
  <c r="AX36" i="4"/>
  <c r="AY36" i="4"/>
  <c r="AZ36" i="4"/>
  <c r="BA36" i="4"/>
  <c r="BB36" i="4"/>
  <c r="BC36" i="4"/>
  <c r="BD36" i="4"/>
  <c r="BE36" i="4"/>
  <c r="BF36" i="4"/>
  <c r="BG36" i="4"/>
  <c r="BH36" i="4"/>
  <c r="BI36" i="4"/>
  <c r="BJ36" i="4"/>
  <c r="BK36" i="4"/>
  <c r="BL36" i="4"/>
  <c r="BM36" i="4"/>
  <c r="BN36" i="4"/>
  <c r="BO36" i="4"/>
  <c r="BP36" i="4"/>
  <c r="BQ36" i="4"/>
  <c r="BR36" i="4"/>
  <c r="BS36" i="4"/>
  <c r="BT36" i="4"/>
  <c r="BU36" i="4"/>
  <c r="BV36" i="4"/>
  <c r="BW36" i="4"/>
  <c r="BX36" i="4"/>
  <c r="BY36" i="4"/>
  <c r="BZ36" i="4"/>
  <c r="CA36" i="4"/>
  <c r="CB36" i="4"/>
  <c r="CC36" i="4"/>
  <c r="CD36" i="4"/>
  <c r="CE36" i="4"/>
  <c r="CF36" i="4"/>
  <c r="CG36" i="4"/>
  <c r="CH36" i="4"/>
  <c r="CI36" i="4"/>
  <c r="CJ36" i="4"/>
  <c r="CK36" i="4"/>
  <c r="CL36" i="4"/>
  <c r="CM36" i="4"/>
  <c r="CN36" i="4"/>
  <c r="CO36" i="4"/>
  <c r="CP36" i="4"/>
  <c r="CQ36" i="4"/>
  <c r="CR36" i="4"/>
  <c r="CS36" i="4"/>
  <c r="CT36" i="4"/>
  <c r="CU36" i="4"/>
  <c r="CV36" i="4"/>
  <c r="CW36" i="4"/>
  <c r="CX36" i="4"/>
  <c r="CY36" i="4"/>
  <c r="CZ36" i="4"/>
  <c r="DA36" i="4"/>
  <c r="DB36" i="4"/>
  <c r="DC36" i="4"/>
  <c r="DD36" i="4"/>
  <c r="DE36" i="4"/>
  <c r="DF36" i="4"/>
  <c r="DG36" i="4"/>
  <c r="DH36" i="4"/>
  <c r="DI36" i="4"/>
  <c r="DJ36" i="4"/>
  <c r="DK36" i="4"/>
  <c r="DL36" i="4"/>
  <c r="DM36" i="4"/>
  <c r="DN36" i="4"/>
  <c r="DO36" i="4"/>
  <c r="DP36" i="4"/>
  <c r="DQ36" i="4"/>
  <c r="DR36" i="4"/>
  <c r="DS36" i="4"/>
  <c r="DT36" i="4"/>
  <c r="DU36" i="4"/>
  <c r="DV36" i="4"/>
  <c r="DW36" i="4"/>
  <c r="DX36" i="4"/>
  <c r="DY36" i="4"/>
  <c r="DZ36" i="4"/>
  <c r="EA36" i="4"/>
  <c r="EB36" i="4"/>
  <c r="EC36" i="4"/>
  <c r="ED36" i="4"/>
  <c r="EE36" i="4"/>
  <c r="EF36" i="4"/>
  <c r="EG36" i="4"/>
  <c r="EH36" i="4"/>
  <c r="EI36" i="4"/>
  <c r="EJ36" i="4"/>
  <c r="EK36" i="4"/>
  <c r="EL36" i="4"/>
  <c r="EM36" i="4"/>
  <c r="EN36" i="4"/>
  <c r="EO36" i="4"/>
  <c r="EP36" i="4"/>
  <c r="EQ36" i="4"/>
  <c r="ER36" i="4"/>
  <c r="ES36" i="4"/>
  <c r="ET36" i="4"/>
  <c r="EU36" i="4"/>
  <c r="EV36" i="4"/>
  <c r="EW36" i="4"/>
  <c r="EX36" i="4"/>
  <c r="EY36" i="4"/>
  <c r="EZ36" i="4"/>
  <c r="FA36" i="4"/>
  <c r="FB36" i="4"/>
  <c r="FC36" i="4"/>
  <c r="FD36" i="4"/>
  <c r="FE36" i="4"/>
  <c r="FF36" i="4"/>
  <c r="FG36" i="4"/>
  <c r="FH36" i="4"/>
  <c r="FI36" i="4"/>
  <c r="FJ36" i="4"/>
  <c r="FK36" i="4"/>
  <c r="FL36" i="4"/>
  <c r="FM36" i="4"/>
  <c r="FN36" i="4"/>
  <c r="FO36" i="4"/>
  <c r="FP36" i="4"/>
  <c r="FQ36" i="4"/>
  <c r="FR36" i="4"/>
  <c r="FS36" i="4"/>
  <c r="FT36" i="4"/>
  <c r="FU36" i="4"/>
  <c r="FV36" i="4"/>
  <c r="FW36" i="4"/>
  <c r="FX36" i="4"/>
  <c r="FY36" i="4"/>
  <c r="FZ36" i="4"/>
  <c r="GA36" i="4"/>
  <c r="GB36" i="4"/>
  <c r="GC36" i="4"/>
  <c r="GD36" i="4"/>
  <c r="GE36" i="4"/>
  <c r="GF36" i="4"/>
  <c r="GG36" i="4"/>
  <c r="GH36" i="4"/>
  <c r="GI36" i="4"/>
  <c r="GJ36" i="4"/>
  <c r="GK36" i="4"/>
  <c r="GL36" i="4"/>
  <c r="GM36" i="4"/>
  <c r="GN36" i="4"/>
  <c r="GO36" i="4"/>
  <c r="GP36" i="4"/>
  <c r="GQ36" i="4"/>
  <c r="GR36" i="4"/>
  <c r="GS36" i="4"/>
  <c r="GT36" i="4"/>
  <c r="C52" i="1" a="1"/>
  <c r="D52" i="1"/>
  <c r="E52" i="1"/>
  <c r="F52" i="1"/>
  <c r="G52" i="1"/>
  <c r="C52" i="1"/>
  <c r="E69" i="4"/>
  <c r="F69" i="4"/>
  <c r="D69" i="4"/>
  <c r="C65" i="4"/>
  <c r="G69" i="4"/>
  <c r="C64" i="4"/>
  <c r="C69" i="4"/>
  <c r="C70" i="4" l="1"/>
  <c r="C72" i="4"/>
  <c r="G70" i="4"/>
  <c r="G72" i="4"/>
  <c r="C66" i="4"/>
  <c r="D72" i="4"/>
  <c r="D70" i="4"/>
  <c r="F72" i="4"/>
  <c r="F70" i="4"/>
  <c r="E70" i="4"/>
  <c r="E72" i="4"/>
</calcChain>
</file>

<file path=xl/sharedStrings.xml><?xml version="1.0" encoding="utf-8"?>
<sst xmlns="http://schemas.openxmlformats.org/spreadsheetml/2006/main" count="767" uniqueCount="343">
  <si>
    <t>Mērķtiecīga organisko augšņu apmežošana LIZ</t>
  </si>
  <si>
    <t>Ikdienišķais scenārijs</t>
  </si>
  <si>
    <t>Pasākuma īstenošanas scenārijs</t>
  </si>
  <si>
    <t>SEG emisijas alternatīvajā scenārijā (zālājs ar organisku augsni)</t>
  </si>
  <si>
    <t>Parametrs</t>
  </si>
  <si>
    <t>Mērvienība</t>
  </si>
  <si>
    <t>Neto SEG emisijas</t>
  </si>
  <si>
    <t>tons CO₂ eq. ha⁻¹ yr⁻¹</t>
  </si>
  <si>
    <t>Neto SEG emisijas, neskaitot meža biokurināmo</t>
  </si>
  <si>
    <t>Oglekļa uzkrājums zemsedzes augu biomasā</t>
  </si>
  <si>
    <t>tons C ha⁻¹</t>
  </si>
  <si>
    <t>SEG emisijas pasākuma īstenošanas scenārijā (egles audze)</t>
  </si>
  <si>
    <t>Oglekļa uzkrājuma izmaiņas zemsedzes augu biomasā</t>
  </si>
  <si>
    <t>Kopējās izmaksas</t>
  </si>
  <si>
    <t>€ ha⁻¹</t>
  </si>
  <si>
    <t>Kopējie ieņēmumi</t>
  </si>
  <si>
    <t>Naudas plūsma</t>
  </si>
  <si>
    <t>SEG emisiju samazinājums</t>
  </si>
  <si>
    <t>SEG emisiju samazinājums ar biokurināmā aizstāšanas efektu</t>
  </si>
  <si>
    <t>SEG emisiju samazinājums kumulatīvi</t>
  </si>
  <si>
    <t>tons CO₂ eq. ha⁻¹</t>
  </si>
  <si>
    <t>SEG emisiju samazinājums kumulatīvi ar biokurināmo</t>
  </si>
  <si>
    <t>SEG emisiju samazinājuma izmaksu aprēķins, diskontējot naudas plūsmu</t>
  </si>
  <si>
    <t>Diskontētās izmaksas un ieņēmumi:</t>
  </si>
  <si>
    <t>Diskontētā finanšu plūsma</t>
  </si>
  <si>
    <t>SEG emisiju samazinājuma izmaksas, atkarībā no diskonta likmes:</t>
  </si>
  <si>
    <t>IRR</t>
  </si>
  <si>
    <t>Laika perioda ilgums</t>
  </si>
  <si>
    <t>gadi</t>
  </si>
  <si>
    <t>Periods sākums</t>
  </si>
  <si>
    <t>gads</t>
  </si>
  <si>
    <t>SEG emisiju samazinājums, neskaitot aizstāšanas efektu</t>
  </si>
  <si>
    <t>tonnas CO₂ ekv. ha⁻¹</t>
  </si>
  <si>
    <t>Kopējais SEG emisiju samazinājums ar aizstāšanas efektu</t>
  </si>
  <si>
    <t>Aizstāšanas efekts SEG emisiju samazinājumā</t>
  </si>
  <si>
    <t>NPV</t>
  </si>
  <si>
    <t>SEG emisiju samazinājums, neskaitot aizstāšanas efektu:</t>
  </si>
  <si>
    <t>SEG emisiju samazinājuma izmaksas</t>
  </si>
  <si>
    <t>€ tonna⁻¹ CO₂ ekv.</t>
  </si>
  <si>
    <t>Kopējais SEG emisiju samazinājums:</t>
  </si>
  <si>
    <t>Summary of GHG emissions</t>
  </si>
  <si>
    <t>No</t>
  </si>
  <si>
    <t>Sheet</t>
  </si>
  <si>
    <t>CL_O_D</t>
  </si>
  <si>
    <t>GL_O_D</t>
  </si>
  <si>
    <t>CL_M_D</t>
  </si>
  <si>
    <t>GL_M_D</t>
  </si>
  <si>
    <t>WL_O_W</t>
  </si>
  <si>
    <t>AF_O_D_S</t>
  </si>
  <si>
    <t>AF_O_D_S_Ash</t>
  </si>
  <si>
    <t>AF_O_W_S</t>
  </si>
  <si>
    <t>AF_M_W_S</t>
  </si>
  <si>
    <t>AF_M_D_S</t>
  </si>
  <si>
    <t>AF_M_D_S_N</t>
  </si>
  <si>
    <t>FM_O_D_S</t>
  </si>
  <si>
    <t>FM_O_D_S_Ash</t>
  </si>
  <si>
    <t>FM_O_W_S</t>
  </si>
  <si>
    <t>FM_M_D_S</t>
  </si>
  <si>
    <t>FM_M_D_S_N</t>
  </si>
  <si>
    <t>FM_M_W_S</t>
  </si>
  <si>
    <t>AF_O_D_P</t>
  </si>
  <si>
    <t>AF_O_W_P</t>
  </si>
  <si>
    <t>AF_M_D_P</t>
  </si>
  <si>
    <t>AF_M_W_P</t>
  </si>
  <si>
    <t>FM_O_D_P</t>
  </si>
  <si>
    <t>FM_O_W_P</t>
  </si>
  <si>
    <t>FM_M_D_P</t>
  </si>
  <si>
    <t>FM_M_W_P</t>
  </si>
  <si>
    <t>AF_O_D_B</t>
  </si>
  <si>
    <t>AF_O_W_B</t>
  </si>
  <si>
    <t>AF_M_D_B</t>
  </si>
  <si>
    <t>AF_M_D_B_KG</t>
  </si>
  <si>
    <t>AF_M_W_B</t>
  </si>
  <si>
    <t>FM_O_D_B</t>
  </si>
  <si>
    <t>FM_O_W_B</t>
  </si>
  <si>
    <t>FM_M_D_B</t>
  </si>
  <si>
    <t>FM_M_W_B</t>
  </si>
  <si>
    <t>AF_O_D_Ma</t>
  </si>
  <si>
    <t>AF_O_W_Ma</t>
  </si>
  <si>
    <t>AF_M_D_Ma</t>
  </si>
  <si>
    <t>AF_M_W_Ma</t>
  </si>
  <si>
    <t>FM_O_D_Ma</t>
  </si>
  <si>
    <t>FM_O_W_Ma</t>
  </si>
  <si>
    <t>FM_M_D_Ma</t>
  </si>
  <si>
    <t>FM_M_W_Ma</t>
  </si>
  <si>
    <t>AF_O_D_Po</t>
  </si>
  <si>
    <t>AF_M_D_Po</t>
  </si>
  <si>
    <t>Willow</t>
  </si>
  <si>
    <t>G</t>
  </si>
  <si>
    <t>H</t>
  </si>
  <si>
    <t>I</t>
  </si>
  <si>
    <t>J</t>
  </si>
  <si>
    <t>K</t>
  </si>
  <si>
    <t>L</t>
  </si>
  <si>
    <t>M</t>
  </si>
  <si>
    <t>N</t>
  </si>
  <si>
    <t>O</t>
  </si>
  <si>
    <t>P</t>
  </si>
  <si>
    <t>Q</t>
  </si>
  <si>
    <t>R</t>
  </si>
  <si>
    <t>S</t>
  </si>
  <si>
    <t>T</t>
  </si>
  <si>
    <t>U</t>
  </si>
  <si>
    <t>V</t>
  </si>
  <si>
    <t>W</t>
  </si>
  <si>
    <t>X</t>
  </si>
  <si>
    <t>Y</t>
  </si>
  <si>
    <t>Z</t>
  </si>
  <si>
    <t>AA</t>
  </si>
  <si>
    <t>AB</t>
  </si>
  <si>
    <t>AC</t>
  </si>
  <si>
    <t>AD</t>
  </si>
  <si>
    <t>AE</t>
  </si>
  <si>
    <t>AF</t>
  </si>
  <si>
    <t>AG</t>
  </si>
  <si>
    <t>AH</t>
  </si>
  <si>
    <t>AI</t>
  </si>
  <si>
    <t>AJ</t>
  </si>
  <si>
    <t>AK</t>
  </si>
  <si>
    <t>AL</t>
  </si>
  <si>
    <t>AM</t>
  </si>
  <si>
    <t>AN</t>
  </si>
  <si>
    <t>AO</t>
  </si>
  <si>
    <t>AP</t>
  </si>
  <si>
    <t>AQ</t>
  </si>
  <si>
    <t>AR</t>
  </si>
  <si>
    <t>AS</t>
  </si>
  <si>
    <t>AT</t>
  </si>
  <si>
    <t>AU</t>
  </si>
  <si>
    <t>AV</t>
  </si>
  <si>
    <t>AW</t>
  </si>
  <si>
    <t>AX</t>
  </si>
  <si>
    <t>AY</t>
  </si>
  <si>
    <t>AZ</t>
  </si>
  <si>
    <t>BA</t>
  </si>
  <si>
    <t>BB</t>
  </si>
  <si>
    <t>BC</t>
  </si>
  <si>
    <t>BD</t>
  </si>
  <si>
    <t>BE</t>
  </si>
  <si>
    <t>BF</t>
  </si>
  <si>
    <t>BG</t>
  </si>
  <si>
    <t>BH</t>
  </si>
  <si>
    <t>BI</t>
  </si>
  <si>
    <t>BJ</t>
  </si>
  <si>
    <t>BK</t>
  </si>
  <si>
    <t>BL</t>
  </si>
  <si>
    <t>BM</t>
  </si>
  <si>
    <t>BN</t>
  </si>
  <si>
    <t>BO</t>
  </si>
  <si>
    <t>BP</t>
  </si>
  <si>
    <t>BQ</t>
  </si>
  <si>
    <t>BR</t>
  </si>
  <si>
    <t>BS</t>
  </si>
  <si>
    <t>BT</t>
  </si>
  <si>
    <t>BU</t>
  </si>
  <si>
    <t>BV</t>
  </si>
  <si>
    <t>BW</t>
  </si>
  <si>
    <t>BX</t>
  </si>
  <si>
    <t>BY</t>
  </si>
  <si>
    <t>BZ</t>
  </si>
  <si>
    <t>CA</t>
  </si>
  <si>
    <t>CB</t>
  </si>
  <si>
    <t>CC</t>
  </si>
  <si>
    <t>CD</t>
  </si>
  <si>
    <t>CE</t>
  </si>
  <si>
    <t>CF</t>
  </si>
  <si>
    <t>CG</t>
  </si>
  <si>
    <t>CH</t>
  </si>
  <si>
    <t>CI</t>
  </si>
  <si>
    <t>CJ</t>
  </si>
  <si>
    <t>CK</t>
  </si>
  <si>
    <t>CL</t>
  </si>
  <si>
    <t>CM</t>
  </si>
  <si>
    <t>CN</t>
  </si>
  <si>
    <t>CO</t>
  </si>
  <si>
    <t>CP</t>
  </si>
  <si>
    <t>CQ</t>
  </si>
  <si>
    <t>CR</t>
  </si>
  <si>
    <t>CS</t>
  </si>
  <si>
    <t>CT</t>
  </si>
  <si>
    <t>CU</t>
  </si>
  <si>
    <t>CV</t>
  </si>
  <si>
    <t>CW</t>
  </si>
  <si>
    <t>CX</t>
  </si>
  <si>
    <t>CY</t>
  </si>
  <si>
    <t>CZ</t>
  </si>
  <si>
    <t>DA</t>
  </si>
  <si>
    <t>DB</t>
  </si>
  <si>
    <t>DC</t>
  </si>
  <si>
    <t>DD</t>
  </si>
  <si>
    <t>DE</t>
  </si>
  <si>
    <t>DF</t>
  </si>
  <si>
    <t>DG</t>
  </si>
  <si>
    <t>DH</t>
  </si>
  <si>
    <t>DI</t>
  </si>
  <si>
    <t>DJ</t>
  </si>
  <si>
    <t>DK</t>
  </si>
  <si>
    <t>DL</t>
  </si>
  <si>
    <t>DM</t>
  </si>
  <si>
    <t>DN</t>
  </si>
  <si>
    <t>DO</t>
  </si>
  <si>
    <t>DP</t>
  </si>
  <si>
    <t>DQ</t>
  </si>
  <si>
    <t>DR</t>
  </si>
  <si>
    <t>DS</t>
  </si>
  <si>
    <t>DT</t>
  </si>
  <si>
    <t>DU</t>
  </si>
  <si>
    <t>DV</t>
  </si>
  <si>
    <t>DW</t>
  </si>
  <si>
    <t>DX</t>
  </si>
  <si>
    <t>DY</t>
  </si>
  <si>
    <t>DZ</t>
  </si>
  <si>
    <t>EA</t>
  </si>
  <si>
    <t>EB</t>
  </si>
  <si>
    <t>EC</t>
  </si>
  <si>
    <t>ED</t>
  </si>
  <si>
    <t>EE</t>
  </si>
  <si>
    <t>EF</t>
  </si>
  <si>
    <t>EG</t>
  </si>
  <si>
    <t>EH</t>
  </si>
  <si>
    <t>EI</t>
  </si>
  <si>
    <t>EJ</t>
  </si>
  <si>
    <t>EK</t>
  </si>
  <si>
    <t>EL</t>
  </si>
  <si>
    <t>EM</t>
  </si>
  <si>
    <t>EN</t>
  </si>
  <si>
    <t>EO</t>
  </si>
  <si>
    <t>EP</t>
  </si>
  <si>
    <t>EQ</t>
  </si>
  <si>
    <t>ER</t>
  </si>
  <si>
    <t>ES</t>
  </si>
  <si>
    <t>ET</t>
  </si>
  <si>
    <t>EU</t>
  </si>
  <si>
    <t>EV</t>
  </si>
  <si>
    <t>EW</t>
  </si>
  <si>
    <t>EX</t>
  </si>
  <si>
    <t>EY</t>
  </si>
  <si>
    <t>EZ</t>
  </si>
  <si>
    <t>FA</t>
  </si>
  <si>
    <t>FB</t>
  </si>
  <si>
    <t>FC</t>
  </si>
  <si>
    <t>FD</t>
  </si>
  <si>
    <t>FE</t>
  </si>
  <si>
    <t>FF</t>
  </si>
  <si>
    <t>FG</t>
  </si>
  <si>
    <t>FH</t>
  </si>
  <si>
    <t>FI</t>
  </si>
  <si>
    <t>FJ</t>
  </si>
  <si>
    <t>FK</t>
  </si>
  <si>
    <t>FL</t>
  </si>
  <si>
    <t>FM</t>
  </si>
  <si>
    <t>FN</t>
  </si>
  <si>
    <t>FO</t>
  </si>
  <si>
    <t>FP</t>
  </si>
  <si>
    <t>FQ</t>
  </si>
  <si>
    <t>FR</t>
  </si>
  <si>
    <t>FS</t>
  </si>
  <si>
    <t>FT</t>
  </si>
  <si>
    <t>FU</t>
  </si>
  <si>
    <t>FV</t>
  </si>
  <si>
    <t>FW</t>
  </si>
  <si>
    <t>FX</t>
  </si>
  <si>
    <t>FY</t>
  </si>
  <si>
    <t>FZ</t>
  </si>
  <si>
    <t>GA</t>
  </si>
  <si>
    <t>GB</t>
  </si>
  <si>
    <t>GC</t>
  </si>
  <si>
    <t>GD</t>
  </si>
  <si>
    <t>GE</t>
  </si>
  <si>
    <t>GF</t>
  </si>
  <si>
    <t>GG</t>
  </si>
  <si>
    <t>GH</t>
  </si>
  <si>
    <t>GI</t>
  </si>
  <si>
    <t>GJ</t>
  </si>
  <si>
    <t>GK</t>
  </si>
  <si>
    <t>GL</t>
  </si>
  <si>
    <t>GM</t>
  </si>
  <si>
    <t>GN</t>
  </si>
  <si>
    <t>GO</t>
  </si>
  <si>
    <t>GP</t>
  </si>
  <si>
    <t>GQ</t>
  </si>
  <si>
    <t>GR</t>
  </si>
  <si>
    <t>GS</t>
  </si>
  <si>
    <t>GT</t>
  </si>
  <si>
    <t>GU</t>
  </si>
  <si>
    <t>GV</t>
  </si>
  <si>
    <t>GW</t>
  </si>
  <si>
    <t>GX</t>
  </si>
  <si>
    <t>C</t>
  </si>
  <si>
    <t>D</t>
  </si>
  <si>
    <t>E</t>
  </si>
  <si>
    <t>F</t>
  </si>
  <si>
    <t>Summary of GHG emissions without substitution effect</t>
  </si>
  <si>
    <t>Carbon stock in undergrowth crops</t>
  </si>
  <si>
    <t>Total costs</t>
  </si>
  <si>
    <t>Total income</t>
  </si>
  <si>
    <t>Nosaukums</t>
  </si>
  <si>
    <t>Komentārs</t>
  </si>
  <si>
    <t>Mērķtiecīga organisko augšņu apmežošana</t>
  </si>
  <si>
    <t>Par 20 cm dziļāku hidromorfo un pushidromorfo augšņu apmežošana, stādot 1500-2000 egles uz ha uz pacilām, veicot 2 krājas kopšanas cirtes un nozāģējot audzi galvenajā cirtē pēc mērķa caurmēra sasniegšanas (60 gadu vecumā). Meža atjaunošana veicama ar egli uz pacilām. Meliorācijas sistēmas jāuztur labā stāvoklī un jāatjauno pēc nepieciešamības.</t>
  </si>
  <si>
    <t>Mazauglīgu lauksaimniecības zemju uz minerālaugsnēm apmežošana</t>
  </si>
  <si>
    <t>Minerālaugšņu apmežošana, stādot 1500-2000 egles uz ha uz pacilām, veicot 2-3 krājas kopšanas cirtes un nozāģējot audzi galvenajā cirtē pēc mērķa caurmēra sasniegšanas (60 gadu vecumā). Meža atjaunošana veicama ar egli uz pacilām. Meliorācijas sistēmas jāuztur labā stāvoklī un jāatjauno pēc nepieciešamības.</t>
  </si>
  <si>
    <t>Kopšanas cirte, lai uzlabotu sugu sastāvu, palielinātu augšanas ātrumu un saīsinātu aprites ciklu</t>
  </si>
  <si>
    <t>Aprēķinā salīdzināta egles audzes augšanas gaita, veicot vai neveicot jaunaudžu kopšanas cirti. Variantā, kurā paredzētas jaunaudžu kopšanas cirtes, paredzēts veikt 2-3 krājas kopšanas cirtes un nozāģēt audzi galvenajā cirtē pēc mērķa caurmēra sasniegšanas (60 gadu vecumā). Alternatīvajā variantā, neveicot jaunaudžu kopšanas cirti, paredzēts veikt 2 krājas kopšanas cirtes un veikt galveno cirti pēc mērķa vecuma sasniegšanas (81 gada vecumā).</t>
  </si>
  <si>
    <t>Intensīvi kultivēti kokaugu stādījumi kokmateriālu un biokurināmā ieguvei mazauglīgās un auglīgās augsnēs</t>
  </si>
  <si>
    <r>
      <rPr>
        <sz val="8"/>
        <color rgb="FF000000"/>
        <rFont val="FreeSerif"/>
        <family val="1"/>
      </rPr>
      <t>Papeles hibrīdu spraudeņu stādīšana (1200-1500 gab. ha</t>
    </r>
    <r>
      <rPr>
        <vertAlign val="superscript"/>
        <sz val="8"/>
        <color rgb="FF000000"/>
        <rFont val="FreeSerif"/>
        <family val="1"/>
      </rPr>
      <t>-1</t>
    </r>
    <r>
      <rPr>
        <sz val="8"/>
        <color rgb="FF000000"/>
        <rFont val="FreeSerif"/>
        <family val="1"/>
      </rPr>
      <t>) iežogotā platībā minerālaugsnē un audzēšana ar 20 gadu aprites ciklu, atjaunojot 2 reizes kā atvasāju un tad pilnībā atjaunojot stādījumu. Meliorācijas sistēmas atjaunojamas pēc nepieciešamības. Nozāģēto koksni izmanto kā zāģmateriālus un kurināmo.</t>
    </r>
  </si>
  <si>
    <t>Kokaugu joslu stādījumi gar meliorācijas sistēmām kokmateriālu un biokurināmā ieguvei</t>
  </si>
  <si>
    <t>Bērza vai citu lapu koku sugu stādīšana par 20 m šaurākās joslās, paredzot, ka joslu nozāģē atjaunošanas cirtē līdz 60 gadu vecumam, un veicot 2 retināšanas. Joslu atjauno stādot. Aprēķinā nav ietverta krūmu joslas ierīkošana.</t>
  </si>
  <si>
    <t>Kārklu plantācijas notekūdeņu dūņu izmantošanai</t>
  </si>
  <si>
    <t>Spraudeņu stādīšana (12000 gab uz 1 ha) minerālaugsnē, izmantojot notekūdeņu dūņas un veicot pļaušanu reizi 3-5 gados. Stādījuma atjaunošana paredzēta reizi 30 gados. Materiālu izmanto enerģētiskās koksnes ieguvei.</t>
  </si>
  <si>
    <t>Kokaugu grupu stādījumu ganībās</t>
  </si>
  <si>
    <t>Lapu koku grupas līdz 0,1 ha platībā (līdz 100 koki uz 1 ha), ko atjauno galvenajā cirtē 60 gadu veicumā, 2-3 reizes veicot retināšanu. Atjauno tajā pašā vai citā vietā.</t>
  </si>
  <si>
    <t>Koksnes pelnu atgriešana mežā koku augšanas apstākļu uzlabošanai kūdreņos</t>
  </si>
  <si>
    <t>Koksnes pelnus ienes egles audzē šaurlapju kūdrenī egļu audzē pēc katras kopšanas cirtes, deva 5 tonnas uz 1 ha. Galveno cirti veic pēc mērķa caurmēra sasniegšanas 60 gadu vecumā. Kopšanas cirtes veic 3 reizes gadā.</t>
  </si>
  <si>
    <t>Minerālmēslojuma izmantošana koku augšanas apstākļu uzlabošanai sausieņos un āreņos</t>
  </si>
  <si>
    <t>Minrālmēslojumu ienes egles audzē damaksnī egļu audzē pēc katras kopšanas cirtes, deva 150 kg N uz 1 ha. Galveno cirti veic pēc mērķa caurmēra sasniegšanas 60 gadu vecumā. Kopšanas cirtes veic 3 reizes gadā.</t>
  </si>
  <si>
    <t>Meža hidrotehniskā meliorācija slapjaiņos</t>
  </si>
  <si>
    <t>Meža meliorācijas sistēmu ierīkošana slapjajā damaksnī vienlaicīgi ar meža atjaunošanu, stādot egli uz pacilām (1500-2000 stādi uz 1 ha). Egli audzē 60 gadus līdz mērķa caurmēram, veicot trīs kopšanas cirtes. Alternatīvajā scenārijā egli audzē līdz 80 gadu vecumam veicot 2 kopšanas cirtes.</t>
  </si>
  <si>
    <t>Dabisko traucējumu bojāto un neproduktīvo mežaudžu mērķtiecīga atjaunošana</t>
  </si>
  <si>
    <t>Aprēķinā salīdzināta dabiski atjaunojušās bērza audzes un stādītas egles audzēšana damaksnī, paredzot, ka egli stāda uz pacilām (1500-2000 stādi uz 1 ha). Egli audzē 60 gadus līdz mērķa caurmēram, veicot trīs kopšanas cirtes. Alternatīvajā scenārijā bērzu audzē līdz 70 gadu vecumam, veicot vienu krājas kopšanas cirti.</t>
  </si>
  <si>
    <t>Organisko augšņu pārslapināšana un apmežošana ar purva bērzu un melnalksni</t>
  </si>
  <si>
    <t>Par 20 cm dziļāku hidromorfo un pushidromorfo augšņu apmežošana, stādot 1500-2000 melnalkšņus uz ha uz pacilām, krājas kopšanas cirtes neveic, audzi nozāģē galvenajā cirtē pēc 70 gadu vecuma sasniegšanas.</t>
  </si>
  <si>
    <t>Audžu kvalitātes uzlabošana dabiski apmežojušās lauksaimniecības zemēs</t>
  </si>
  <si>
    <t>Apmežošana, papildinot platību ar egli līdz 1500-2000 stādiem uz ha, stādot uz pacilām, veicot 2-3 krājas kopšanas cirtes un nozāģējot audzi galvenajā cirtē pēc mērķa caurmēra sasniegšanas (60 gadu vecumā). Meža atjaunošana veicama ar egli uz pacilām. Meliorācijas sistēmas jāuztur labā stāvoklī un jāatjauno pēc nepieciešamības.</t>
  </si>
  <si>
    <t>Mērķtiecīga mežaudžu atjaunošana, stādot selekcionētu stādmateriālu</t>
  </si>
  <si>
    <t>Instrukcija</t>
  </si>
  <si>
    <t>1. Izvēlieties no saraksta interesējošo pasākumu (5. rinda).
2. Ievadiet projekta īstenošanas gadu (15. rinda).
3. Ievadiet platību (ha), kurā īstenojams pasākums (16. rinda).
4. Izvēlieties no saraksta laika posmu gados (maks. 200), kuram vēlaties redzēt finanšu un emisiju samazinājuma rādītājus (61. rinda).
5. Izvēlieties no saraksta, kurā gadā no projekta īstenošanas sākuma vēlaties sākt finanšu un emisiju samazinājuma aprēķinu (62. rinda).
6. Aprēķinu kopsavilkums izvēlētajam laika posmam parādīts 63.-71. rindās, pārējās rindās var redzēt visu aprēķinu 200 gadiem.</t>
  </si>
  <si>
    <t>Pasākuma izvēle</t>
  </si>
  <si>
    <t>Par izvēlēto pasākumu</t>
  </si>
  <si>
    <t>Projekta raksturojums</t>
  </si>
  <si>
    <t>Ieviešanas gads</t>
  </si>
  <si>
    <t>Platība, ha</t>
  </si>
  <si>
    <t>tonnas CO₂ ekv. gadā</t>
  </si>
  <si>
    <t>tonnas C</t>
  </si>
  <si>
    <t>€</t>
  </si>
  <si>
    <t xml:space="preserve">tonnas CO₂ ekv. </t>
  </si>
  <si>
    <t>Diskontētā finanšu plūsma:</t>
  </si>
  <si>
    <t>Aprēķinu perioda ilgums</t>
  </si>
  <si>
    <t>Aprēķinu periods sākums</t>
  </si>
  <si>
    <t>gads no projekta uzsākšanas</t>
  </si>
  <si>
    <t>tonnas CO₂ ekv.</t>
  </si>
  <si>
    <t>SEG emisijas alternatīvajā scenārijā (saglabājas esošais stāvoklis)</t>
  </si>
  <si>
    <t>SEG emisijas pasākuma īstenošanas scenārijs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</si>
</sst>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0.0"/>
    <numFmt numFmtId="167" formatCode="0.0%"/>
    <numFmt numFmtId="168" formatCode="0.000000"/>
  </numFmts>
  <fonts count="8">
    <font>
      <sz val="8"/>
      <color rgb="FF000000"/>
      <name val="FreeSerif"/>
      <family val="1"/>
    </font>
    <font>
      <b/>
      <sz val="8"/>
      <color rgb="FF000000"/>
      <name val="FreeSerif"/>
      <family val="1"/>
    </font>
    <font>
      <i/>
      <sz val="8"/>
      <color rgb="FF000000"/>
      <name val="FreeSerif"/>
      <family val="1"/>
    </font>
    <font>
      <b/>
      <sz val="16"/>
      <color rgb="FF000000"/>
      <name val="FreeSerif"/>
      <family val="1"/>
    </font>
    <font>
      <b/>
      <u/>
      <sz val="12"/>
      <color rgb="FF000000"/>
      <name val="FreeSerif"/>
      <family val="1"/>
    </font>
    <font>
      <sz val="18"/>
      <color rgb="FF000000"/>
      <name val="FreeSerif"/>
      <family val="1"/>
    </font>
    <font>
      <vertAlign val="superscript"/>
      <sz val="8"/>
      <color rgb="FF000000"/>
      <name val="FreeSerif"/>
      <family val="1"/>
    </font>
    <font>
      <sz val="8"/>
      <color rgb="FF000000"/>
      <name val="FreeSerif"/>
      <family val="1"/>
    </font>
  </fonts>
  <fills count="3">
    <fill>
      <patternFill patternType="none"/>
    </fill>
    <fill>
      <patternFill patternType="gray125"/>
    </fill>
    <fill>
      <patternFill patternType="solid">
        <fgColor rgb="FFDEE7E5"/>
        <bgColor rgb="FFCCFFFF"/>
      </patternFill>
    </fill>
  </fills>
  <borders count="2">
    <border>
      <left/>
      <right/>
      <top/>
      <bottom/>
      <diagonal/>
    </border>
    <border>
      <left/>
      <right/>
      <top style="hair">
        <color auto="1"/>
      </top>
      <bottom style="hair">
        <color auto="1"/>
      </bottom>
      <diagonal/>
    </border>
  </borders>
  <cellStyleXfs count="23">
    <xf numFmtId="0" fontId="0" fillId="0" borderId="0">
      <alignment vertical="top" wrapText="1"/>
    </xf>
    <xf numFmtId="0" fontId="1" fillId="2" borderId="1" applyProtection="0">
      <alignment horizontal="center" vertical="top" wrapText="1"/>
    </xf>
    <xf numFmtId="0" fontId="7" fillId="0" borderId="1" applyProtection="0">
      <alignment horizontal="left" vertical="top" wrapText="1"/>
    </xf>
    <xf numFmtId="1" fontId="7" fillId="0" borderId="1" applyProtection="0">
      <alignment vertical="top" wrapText="1"/>
    </xf>
    <xf numFmtId="164" fontId="7" fillId="0" borderId="1" applyProtection="0">
      <alignment vertical="top" wrapText="1"/>
    </xf>
    <xf numFmtId="165" fontId="7" fillId="0" borderId="1" applyProtection="0">
      <alignment vertical="top" wrapText="1"/>
    </xf>
    <xf numFmtId="9" fontId="7" fillId="0" borderId="1" applyProtection="0">
      <alignment vertical="top" wrapText="1"/>
    </xf>
    <xf numFmtId="0" fontId="2" fillId="0" borderId="0" applyProtection="0">
      <alignment horizontal="left" vertical="top"/>
    </xf>
    <xf numFmtId="0" fontId="7" fillId="0" borderId="1" applyProtection="0">
      <alignment horizontal="left" vertical="top" wrapText="1"/>
    </xf>
    <xf numFmtId="0" fontId="3" fillId="0" borderId="0" applyProtection="0">
      <alignment vertical="top"/>
    </xf>
    <xf numFmtId="166" fontId="7" fillId="0" borderId="1" applyProtection="0">
      <alignment vertical="top" wrapText="1"/>
    </xf>
    <xf numFmtId="0" fontId="2" fillId="0" borderId="0" applyProtection="0">
      <alignment vertical="top"/>
    </xf>
    <xf numFmtId="0" fontId="7" fillId="0" borderId="1" applyProtection="0">
      <alignment horizontal="left" vertical="top" wrapText="1"/>
    </xf>
    <xf numFmtId="167" fontId="7" fillId="0" borderId="1" applyProtection="0">
      <alignment vertical="top" wrapText="1"/>
    </xf>
    <xf numFmtId="164" fontId="7" fillId="0" borderId="1" applyProtection="0">
      <alignment vertical="top" wrapText="1"/>
    </xf>
    <xf numFmtId="0" fontId="7" fillId="0" borderId="0" applyProtection="0">
      <alignment vertical="top" wrapText="1"/>
    </xf>
    <xf numFmtId="0" fontId="7" fillId="0" borderId="0" applyProtection="0">
      <alignment vertical="top" wrapText="1"/>
    </xf>
    <xf numFmtId="0" fontId="7" fillId="0" borderId="0" applyProtection="0">
      <alignment vertical="top" wrapText="1"/>
    </xf>
    <xf numFmtId="0" fontId="7" fillId="0" borderId="0" applyProtection="0">
      <alignment horizontal="left" vertical="top" wrapText="1"/>
    </xf>
    <xf numFmtId="0" fontId="4" fillId="0" borderId="0" applyProtection="0">
      <alignment vertical="top"/>
    </xf>
    <xf numFmtId="168" fontId="7" fillId="0" borderId="1" applyProtection="0">
      <alignment vertical="top" wrapText="1"/>
    </xf>
    <xf numFmtId="0" fontId="1" fillId="0" borderId="1" applyProtection="0">
      <alignment horizontal="left" vertical="top" wrapText="1"/>
    </xf>
    <xf numFmtId="0" fontId="5" fillId="0" borderId="0" applyProtection="0">
      <alignment vertical="top"/>
    </xf>
  </cellStyleXfs>
  <cellXfs count="25">
    <xf numFmtId="0" fontId="0" fillId="0" borderId="0" xfId="0">
      <alignment vertical="top" wrapText="1"/>
    </xf>
    <xf numFmtId="0" fontId="7" fillId="0" borderId="1" xfId="12">
      <alignment horizontal="left" vertical="top" wrapText="1"/>
    </xf>
    <xf numFmtId="0" fontId="7" fillId="0" borderId="1" xfId="2">
      <alignment horizontal="left" vertical="top" wrapText="1"/>
    </xf>
    <xf numFmtId="0" fontId="3" fillId="0" borderId="0" xfId="9">
      <alignment vertical="top"/>
    </xf>
    <xf numFmtId="0" fontId="0" fillId="0" borderId="0" xfId="0" applyAlignment="1">
      <alignment horizontal="left" vertical="top"/>
    </xf>
    <xf numFmtId="0" fontId="0" fillId="0" borderId="0" xfId="0" applyAlignment="1">
      <alignment vertical="top"/>
    </xf>
    <xf numFmtId="0" fontId="4" fillId="0" borderId="0" xfId="19">
      <alignment vertical="top"/>
    </xf>
    <xf numFmtId="0" fontId="1" fillId="2" borderId="1" xfId="1">
      <alignment horizontal="center" vertical="top" wrapText="1"/>
    </xf>
    <xf numFmtId="0" fontId="7" fillId="0" borderId="1" xfId="8">
      <alignment horizontal="left" vertical="top" wrapText="1"/>
    </xf>
    <xf numFmtId="164" fontId="7" fillId="0" borderId="1" xfId="4">
      <alignment vertical="top" wrapText="1"/>
    </xf>
    <xf numFmtId="167" fontId="7" fillId="0" borderId="1" xfId="13">
      <alignment vertical="top" wrapText="1"/>
    </xf>
    <xf numFmtId="164" fontId="0" fillId="0" borderId="0" xfId="0" applyNumberFormat="1">
      <alignment vertical="top" wrapText="1"/>
    </xf>
    <xf numFmtId="1" fontId="7" fillId="0" borderId="1" xfId="3">
      <alignment vertical="top" wrapText="1"/>
    </xf>
    <xf numFmtId="1" fontId="7" fillId="0" borderId="1" xfId="4" applyNumberFormat="1">
      <alignment vertical="top" wrapText="1"/>
    </xf>
    <xf numFmtId="167" fontId="1" fillId="2" borderId="1" xfId="1" applyNumberFormat="1">
      <alignment horizontal="center" vertical="top" wrapText="1"/>
    </xf>
    <xf numFmtId="0" fontId="5" fillId="0" borderId="0" xfId="22">
      <alignment vertical="top"/>
    </xf>
    <xf numFmtId="1" fontId="7" fillId="0" borderId="1" xfId="3" applyProtection="1">
      <alignment vertical="top" wrapText="1"/>
      <protection locked="0"/>
    </xf>
    <xf numFmtId="164" fontId="7" fillId="0" borderId="1" xfId="4" applyProtection="1">
      <alignment vertical="top" wrapText="1"/>
      <protection locked="0"/>
    </xf>
    <xf numFmtId="167" fontId="7" fillId="0" borderId="1" xfId="13" applyProtection="1">
      <alignment vertical="top" wrapText="1"/>
      <protection locked="0"/>
    </xf>
    <xf numFmtId="0" fontId="2" fillId="0" borderId="0" xfId="0" applyFont="1">
      <alignment vertical="top" wrapText="1"/>
    </xf>
    <xf numFmtId="0" fontId="0" fillId="0" borderId="0" xfId="0" applyAlignment="1">
      <alignment horizontal="center" vertical="top" wrapText="1"/>
    </xf>
    <xf numFmtId="0" fontId="1" fillId="0" borderId="0" xfId="0" applyFont="1">
      <alignment vertical="top" wrapText="1"/>
    </xf>
    <xf numFmtId="0" fontId="7" fillId="0" borderId="1" xfId="2">
      <alignment horizontal="left" vertical="top" wrapText="1"/>
    </xf>
    <xf numFmtId="0" fontId="7" fillId="0" borderId="1" xfId="12" applyProtection="1">
      <alignment horizontal="left" vertical="top" wrapText="1"/>
      <protection locked="0"/>
    </xf>
    <xf numFmtId="0" fontId="7" fillId="0" borderId="1" xfId="12">
      <alignment horizontal="left" vertical="top" wrapText="1"/>
    </xf>
  </cellXfs>
  <cellStyles count="23">
    <cellStyle name="H01" xfId="9" xr:uid="{00000000-0005-0000-0000-00000E000000}"/>
    <cellStyle name="H02" xfId="19" xr:uid="{00000000-0005-0000-0000-000018000000}"/>
    <cellStyle name="Heading 1" xfId="22" xr:uid="{00000000-0005-0000-0000-00001B000000}"/>
    <cellStyle name="Normal" xfId="0" builtinId="0"/>
    <cellStyle name="Notes" xfId="11" xr:uid="{00000000-0005-0000-0000-000010000000}"/>
    <cellStyle name="Pivot Table Category" xfId="18" xr:uid="{00000000-0005-0000-0000-000017000000}"/>
    <cellStyle name="Pivot Table Corner" xfId="15" xr:uid="{00000000-0005-0000-0000-000014000000}"/>
    <cellStyle name="Pivot Table Field" xfId="17" xr:uid="{00000000-0005-0000-0000-000016000000}"/>
    <cellStyle name="Pivot Table Value" xfId="16" xr:uid="{00000000-0005-0000-0000-000015000000}"/>
    <cellStyle name="T01" xfId="1" xr:uid="{00000000-0005-0000-0000-000006000000}"/>
    <cellStyle name="T01 - Comment" xfId="7" xr:uid="{00000000-0005-0000-0000-00000C000000}"/>
    <cellStyle name="T01 - Number" xfId="3" xr:uid="{00000000-0005-0000-0000-000008000000}"/>
    <cellStyle name="T01 - Number %" xfId="6" xr:uid="{00000000-0005-0000-0000-00000B000000}"/>
    <cellStyle name="T01 - Number %1" xfId="13" xr:uid="{00000000-0005-0000-0000-000012000000}"/>
    <cellStyle name="T01 - Number 1" xfId="4" xr:uid="{00000000-0005-0000-0000-000009000000}"/>
    <cellStyle name="T01 - Number 4" xfId="5" xr:uid="{00000000-0005-0000-0000-00000A000000}"/>
    <cellStyle name="T01 - Number 6" xfId="20" xr:uid="{00000000-0005-0000-0000-000019000000}"/>
    <cellStyle name="T01 - Number D1" xfId="14" xr:uid="{00000000-0005-0000-0000-000013000000}"/>
    <cellStyle name="T01 - Teksts" xfId="2" xr:uid="{00000000-0005-0000-0000-000007000000}"/>
    <cellStyle name="T01 - Teksts B" xfId="21" xr:uid="{00000000-0005-0000-0000-00001A000000}"/>
    <cellStyle name="T01 - Text L" xfId="12" xr:uid="{00000000-0005-0000-0000-000011000000}"/>
    <cellStyle name="T02 - Skaitlis" xfId="10" xr:uid="{00000000-0005-0000-0000-00000F000000}"/>
    <cellStyle name="T02 - Teksts" xfId="8" xr:uid="{00000000-0005-0000-0000-00000D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7E0021"/>
      <rgbColor rgb="FF00A933"/>
      <rgbColor rgb="FF000080"/>
      <rgbColor rgb="FF808000"/>
      <rgbColor rgb="FF800080"/>
      <rgbColor rgb="FF008080"/>
      <rgbColor rgb="FFB3B3B3"/>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EE7E5"/>
      <rgbColor rgb="FFFFFF99"/>
      <rgbColor rgb="FF83CAFF"/>
      <rgbColor rgb="FFFF99CC"/>
      <rgbColor rgb="FFCC99FF"/>
      <rgbColor rgb="FFFFCC99"/>
      <rgbColor rgb="FF3366FF"/>
      <rgbColor rgb="FF33CCCC"/>
      <rgbColor rgb="FF99CC00"/>
      <rgbColor rgb="FFFFD320"/>
      <rgbColor rgb="FFFF9900"/>
      <rgbColor rgb="FFFF420E"/>
      <rgbColor rgb="FF666699"/>
      <rgbColor rgb="FFB2B2B2"/>
      <rgbColor rgb="FF003366"/>
      <rgbColor rgb="FF579D1C"/>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lang="lv-LV" sz="1300" b="0" u="none" strike="noStrike">
                <a:uFillTx/>
                <a:latin typeface="Arial"/>
              </a:defRPr>
            </a:pPr>
            <a:r>
              <a:rPr lang="lv-LV" sz="1000" b="0" u="none" strike="noStrike">
                <a:uFillTx/>
                <a:latin typeface="Times New Roman"/>
              </a:rPr>
              <a:t>SEG emisiju samazinājuma izmaksas, atkarībā no diskonta likmes</a:t>
            </a:r>
          </a:p>
        </c:rich>
      </c:tx>
      <c:layout>
        <c:manualLayout>
          <c:xMode val="edge"/>
          <c:yMode val="edge"/>
          <c:x val="0.23391186343832601"/>
          <c:y val="1.66638893517747E-4"/>
        </c:manualLayout>
      </c:layout>
      <c:overlay val="0"/>
      <c:spPr>
        <a:noFill/>
        <a:ln w="0">
          <a:noFill/>
        </a:ln>
      </c:spPr>
    </c:title>
    <c:autoTitleDeleted val="0"/>
    <c:plotArea>
      <c:layout>
        <c:manualLayout>
          <c:layoutTarget val="inner"/>
          <c:xMode val="edge"/>
          <c:yMode val="edge"/>
          <c:x val="0.117277337333048"/>
          <c:y val="0.122312947842026"/>
          <c:w val="0.861367045211056"/>
          <c:h val="0.67755374104316002"/>
        </c:manualLayout>
      </c:layout>
      <c:lineChart>
        <c:grouping val="standard"/>
        <c:varyColors val="0"/>
        <c:ser>
          <c:idx val="0"/>
          <c:order val="0"/>
          <c:tx>
            <c:strRef>
              <c:f>Izdruka!$A$53</c:f>
              <c:strCache>
                <c:ptCount val="1"/>
                <c:pt idx="0">
                  <c:v>0,0%</c:v>
                </c:pt>
              </c:strCache>
            </c:strRef>
          </c:tx>
          <c:spPr>
            <a:ln w="0">
              <a:solidFill>
                <a:srgbClr val="FF420E"/>
              </a:solidFill>
            </a:ln>
          </c:spPr>
          <c:marker>
            <c:symbol val="none"/>
          </c:marker>
          <c:dLbls>
            <c:spPr>
              <a:noFill/>
              <a:ln>
                <a:noFill/>
              </a:ln>
              <a:effectLst/>
            </c:spPr>
            <c:txPr>
              <a:bodyPr wrap="none"/>
              <a:lstStyle/>
              <a:p>
                <a:pPr>
                  <a:defRPr lang="lv-LV" sz="1000" b="0" u="none" strike="noStrike">
                    <a:uFillTx/>
                    <a:latin typeface="Arial"/>
                  </a:defRPr>
                </a:pPr>
                <a:endParaRPr lang="lv-LV"/>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numRef>
              <c:f>Izdruka!$C$39:$GT$39</c:f>
              <c:numCache>
                <c:formatCode>General</c:formatCode>
                <c:ptCount val="200"/>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pt idx="23">
                  <c:v>2050</c:v>
                </c:pt>
                <c:pt idx="24">
                  <c:v>2051</c:v>
                </c:pt>
                <c:pt idx="25">
                  <c:v>2052</c:v>
                </c:pt>
                <c:pt idx="26">
                  <c:v>2053</c:v>
                </c:pt>
                <c:pt idx="27">
                  <c:v>2054</c:v>
                </c:pt>
                <c:pt idx="28">
                  <c:v>2055</c:v>
                </c:pt>
                <c:pt idx="29">
                  <c:v>2056</c:v>
                </c:pt>
                <c:pt idx="30">
                  <c:v>2057</c:v>
                </c:pt>
                <c:pt idx="31">
                  <c:v>2058</c:v>
                </c:pt>
                <c:pt idx="32">
                  <c:v>2059</c:v>
                </c:pt>
                <c:pt idx="33">
                  <c:v>2060</c:v>
                </c:pt>
                <c:pt idx="34">
                  <c:v>2061</c:v>
                </c:pt>
                <c:pt idx="35">
                  <c:v>2062</c:v>
                </c:pt>
                <c:pt idx="36">
                  <c:v>2063</c:v>
                </c:pt>
                <c:pt idx="37">
                  <c:v>2064</c:v>
                </c:pt>
                <c:pt idx="38">
                  <c:v>2065</c:v>
                </c:pt>
                <c:pt idx="39">
                  <c:v>2066</c:v>
                </c:pt>
                <c:pt idx="40">
                  <c:v>2067</c:v>
                </c:pt>
                <c:pt idx="41">
                  <c:v>2068</c:v>
                </c:pt>
                <c:pt idx="42">
                  <c:v>2069</c:v>
                </c:pt>
                <c:pt idx="43">
                  <c:v>2070</c:v>
                </c:pt>
                <c:pt idx="44">
                  <c:v>2071</c:v>
                </c:pt>
                <c:pt idx="45">
                  <c:v>2072</c:v>
                </c:pt>
                <c:pt idx="46">
                  <c:v>2073</c:v>
                </c:pt>
                <c:pt idx="47">
                  <c:v>2074</c:v>
                </c:pt>
                <c:pt idx="48">
                  <c:v>2075</c:v>
                </c:pt>
                <c:pt idx="49">
                  <c:v>2076</c:v>
                </c:pt>
                <c:pt idx="50">
                  <c:v>2077</c:v>
                </c:pt>
                <c:pt idx="51">
                  <c:v>2078</c:v>
                </c:pt>
                <c:pt idx="52">
                  <c:v>2079</c:v>
                </c:pt>
                <c:pt idx="53">
                  <c:v>2080</c:v>
                </c:pt>
                <c:pt idx="54">
                  <c:v>2081</c:v>
                </c:pt>
                <c:pt idx="55">
                  <c:v>2082</c:v>
                </c:pt>
                <c:pt idx="56">
                  <c:v>2083</c:v>
                </c:pt>
                <c:pt idx="57">
                  <c:v>2084</c:v>
                </c:pt>
                <c:pt idx="58">
                  <c:v>2085</c:v>
                </c:pt>
                <c:pt idx="59">
                  <c:v>2086</c:v>
                </c:pt>
                <c:pt idx="60">
                  <c:v>2087</c:v>
                </c:pt>
                <c:pt idx="61">
                  <c:v>2088</c:v>
                </c:pt>
                <c:pt idx="62">
                  <c:v>2089</c:v>
                </c:pt>
                <c:pt idx="63">
                  <c:v>2090</c:v>
                </c:pt>
                <c:pt idx="64">
                  <c:v>2091</c:v>
                </c:pt>
                <c:pt idx="65">
                  <c:v>2092</c:v>
                </c:pt>
                <c:pt idx="66">
                  <c:v>2093</c:v>
                </c:pt>
                <c:pt idx="67">
                  <c:v>2094</c:v>
                </c:pt>
                <c:pt idx="68">
                  <c:v>2095</c:v>
                </c:pt>
                <c:pt idx="69">
                  <c:v>2096</c:v>
                </c:pt>
                <c:pt idx="70">
                  <c:v>2097</c:v>
                </c:pt>
                <c:pt idx="71">
                  <c:v>2098</c:v>
                </c:pt>
                <c:pt idx="72">
                  <c:v>2099</c:v>
                </c:pt>
                <c:pt idx="73">
                  <c:v>2100</c:v>
                </c:pt>
                <c:pt idx="74">
                  <c:v>2101</c:v>
                </c:pt>
                <c:pt idx="75">
                  <c:v>2102</c:v>
                </c:pt>
                <c:pt idx="76">
                  <c:v>2103</c:v>
                </c:pt>
                <c:pt idx="77">
                  <c:v>2104</c:v>
                </c:pt>
                <c:pt idx="78">
                  <c:v>2105</c:v>
                </c:pt>
                <c:pt idx="79">
                  <c:v>2106</c:v>
                </c:pt>
                <c:pt idx="80">
                  <c:v>2107</c:v>
                </c:pt>
                <c:pt idx="81">
                  <c:v>2108</c:v>
                </c:pt>
                <c:pt idx="82">
                  <c:v>2109</c:v>
                </c:pt>
                <c:pt idx="83">
                  <c:v>2110</c:v>
                </c:pt>
                <c:pt idx="84">
                  <c:v>2111</c:v>
                </c:pt>
                <c:pt idx="85">
                  <c:v>2112</c:v>
                </c:pt>
                <c:pt idx="86">
                  <c:v>2113</c:v>
                </c:pt>
                <c:pt idx="87">
                  <c:v>2114</c:v>
                </c:pt>
                <c:pt idx="88">
                  <c:v>2115</c:v>
                </c:pt>
                <c:pt idx="89">
                  <c:v>2116</c:v>
                </c:pt>
                <c:pt idx="90">
                  <c:v>2117</c:v>
                </c:pt>
                <c:pt idx="91">
                  <c:v>2118</c:v>
                </c:pt>
                <c:pt idx="92">
                  <c:v>2119</c:v>
                </c:pt>
                <c:pt idx="93">
                  <c:v>2120</c:v>
                </c:pt>
                <c:pt idx="94">
                  <c:v>2121</c:v>
                </c:pt>
                <c:pt idx="95">
                  <c:v>2122</c:v>
                </c:pt>
                <c:pt idx="96">
                  <c:v>2123</c:v>
                </c:pt>
                <c:pt idx="97">
                  <c:v>2124</c:v>
                </c:pt>
                <c:pt idx="98">
                  <c:v>2125</c:v>
                </c:pt>
                <c:pt idx="99">
                  <c:v>2126</c:v>
                </c:pt>
                <c:pt idx="100">
                  <c:v>2127</c:v>
                </c:pt>
                <c:pt idx="101">
                  <c:v>2128</c:v>
                </c:pt>
                <c:pt idx="102">
                  <c:v>2129</c:v>
                </c:pt>
                <c:pt idx="103">
                  <c:v>2130</c:v>
                </c:pt>
                <c:pt idx="104">
                  <c:v>2131</c:v>
                </c:pt>
                <c:pt idx="105">
                  <c:v>2132</c:v>
                </c:pt>
                <c:pt idx="106">
                  <c:v>2133</c:v>
                </c:pt>
                <c:pt idx="107">
                  <c:v>2134</c:v>
                </c:pt>
                <c:pt idx="108">
                  <c:v>2135</c:v>
                </c:pt>
                <c:pt idx="109">
                  <c:v>2136</c:v>
                </c:pt>
                <c:pt idx="110">
                  <c:v>2137</c:v>
                </c:pt>
                <c:pt idx="111">
                  <c:v>2138</c:v>
                </c:pt>
                <c:pt idx="112">
                  <c:v>2139</c:v>
                </c:pt>
                <c:pt idx="113">
                  <c:v>2140</c:v>
                </c:pt>
                <c:pt idx="114">
                  <c:v>2141</c:v>
                </c:pt>
                <c:pt idx="115">
                  <c:v>2142</c:v>
                </c:pt>
                <c:pt idx="116">
                  <c:v>2143</c:v>
                </c:pt>
                <c:pt idx="117">
                  <c:v>2144</c:v>
                </c:pt>
                <c:pt idx="118">
                  <c:v>2145</c:v>
                </c:pt>
                <c:pt idx="119">
                  <c:v>2146</c:v>
                </c:pt>
                <c:pt idx="120">
                  <c:v>2147</c:v>
                </c:pt>
                <c:pt idx="121">
                  <c:v>2148</c:v>
                </c:pt>
                <c:pt idx="122">
                  <c:v>2149</c:v>
                </c:pt>
                <c:pt idx="123">
                  <c:v>2150</c:v>
                </c:pt>
                <c:pt idx="124">
                  <c:v>2151</c:v>
                </c:pt>
                <c:pt idx="125">
                  <c:v>2152</c:v>
                </c:pt>
                <c:pt idx="126">
                  <c:v>2153</c:v>
                </c:pt>
                <c:pt idx="127">
                  <c:v>2154</c:v>
                </c:pt>
                <c:pt idx="128">
                  <c:v>2155</c:v>
                </c:pt>
                <c:pt idx="129">
                  <c:v>2156</c:v>
                </c:pt>
                <c:pt idx="130">
                  <c:v>2157</c:v>
                </c:pt>
                <c:pt idx="131">
                  <c:v>2158</c:v>
                </c:pt>
                <c:pt idx="132">
                  <c:v>2159</c:v>
                </c:pt>
                <c:pt idx="133">
                  <c:v>2160</c:v>
                </c:pt>
                <c:pt idx="134">
                  <c:v>2161</c:v>
                </c:pt>
                <c:pt idx="135">
                  <c:v>2162</c:v>
                </c:pt>
                <c:pt idx="136">
                  <c:v>2163</c:v>
                </c:pt>
                <c:pt idx="137">
                  <c:v>2164</c:v>
                </c:pt>
                <c:pt idx="138">
                  <c:v>2165</c:v>
                </c:pt>
                <c:pt idx="139">
                  <c:v>2166</c:v>
                </c:pt>
                <c:pt idx="140">
                  <c:v>2167</c:v>
                </c:pt>
                <c:pt idx="141">
                  <c:v>2168</c:v>
                </c:pt>
                <c:pt idx="142">
                  <c:v>2169</c:v>
                </c:pt>
                <c:pt idx="143">
                  <c:v>2170</c:v>
                </c:pt>
                <c:pt idx="144">
                  <c:v>2171</c:v>
                </c:pt>
                <c:pt idx="145">
                  <c:v>2172</c:v>
                </c:pt>
                <c:pt idx="146">
                  <c:v>2173</c:v>
                </c:pt>
                <c:pt idx="147">
                  <c:v>2174</c:v>
                </c:pt>
                <c:pt idx="148">
                  <c:v>2175</c:v>
                </c:pt>
                <c:pt idx="149">
                  <c:v>2176</c:v>
                </c:pt>
                <c:pt idx="150">
                  <c:v>2177</c:v>
                </c:pt>
                <c:pt idx="151">
                  <c:v>2178</c:v>
                </c:pt>
                <c:pt idx="152">
                  <c:v>2179</c:v>
                </c:pt>
                <c:pt idx="153">
                  <c:v>2180</c:v>
                </c:pt>
                <c:pt idx="154">
                  <c:v>2181</c:v>
                </c:pt>
                <c:pt idx="155">
                  <c:v>2182</c:v>
                </c:pt>
                <c:pt idx="156">
                  <c:v>2183</c:v>
                </c:pt>
                <c:pt idx="157">
                  <c:v>2184</c:v>
                </c:pt>
                <c:pt idx="158">
                  <c:v>2185</c:v>
                </c:pt>
                <c:pt idx="159">
                  <c:v>2186</c:v>
                </c:pt>
                <c:pt idx="160">
                  <c:v>2187</c:v>
                </c:pt>
                <c:pt idx="161">
                  <c:v>2188</c:v>
                </c:pt>
                <c:pt idx="162">
                  <c:v>2189</c:v>
                </c:pt>
                <c:pt idx="163">
                  <c:v>2190</c:v>
                </c:pt>
                <c:pt idx="164">
                  <c:v>2191</c:v>
                </c:pt>
                <c:pt idx="165">
                  <c:v>2192</c:v>
                </c:pt>
                <c:pt idx="166">
                  <c:v>2193</c:v>
                </c:pt>
                <c:pt idx="167">
                  <c:v>2194</c:v>
                </c:pt>
                <c:pt idx="168">
                  <c:v>2195</c:v>
                </c:pt>
                <c:pt idx="169">
                  <c:v>2196</c:v>
                </c:pt>
                <c:pt idx="170">
                  <c:v>2197</c:v>
                </c:pt>
                <c:pt idx="171">
                  <c:v>2198</c:v>
                </c:pt>
                <c:pt idx="172">
                  <c:v>2199</c:v>
                </c:pt>
                <c:pt idx="173">
                  <c:v>2200</c:v>
                </c:pt>
                <c:pt idx="174">
                  <c:v>2201</c:v>
                </c:pt>
                <c:pt idx="175">
                  <c:v>2202</c:v>
                </c:pt>
                <c:pt idx="176">
                  <c:v>2203</c:v>
                </c:pt>
                <c:pt idx="177">
                  <c:v>2204</c:v>
                </c:pt>
                <c:pt idx="178">
                  <c:v>2205</c:v>
                </c:pt>
                <c:pt idx="179">
                  <c:v>2206</c:v>
                </c:pt>
                <c:pt idx="180">
                  <c:v>2207</c:v>
                </c:pt>
                <c:pt idx="181">
                  <c:v>2208</c:v>
                </c:pt>
                <c:pt idx="182">
                  <c:v>2209</c:v>
                </c:pt>
                <c:pt idx="183">
                  <c:v>2210</c:v>
                </c:pt>
                <c:pt idx="184">
                  <c:v>2211</c:v>
                </c:pt>
                <c:pt idx="185">
                  <c:v>2212</c:v>
                </c:pt>
                <c:pt idx="186">
                  <c:v>2213</c:v>
                </c:pt>
                <c:pt idx="187">
                  <c:v>2214</c:v>
                </c:pt>
                <c:pt idx="188">
                  <c:v>2215</c:v>
                </c:pt>
                <c:pt idx="189">
                  <c:v>2216</c:v>
                </c:pt>
                <c:pt idx="190">
                  <c:v>2217</c:v>
                </c:pt>
                <c:pt idx="191">
                  <c:v>2218</c:v>
                </c:pt>
                <c:pt idx="192">
                  <c:v>2219</c:v>
                </c:pt>
                <c:pt idx="193">
                  <c:v>2220</c:v>
                </c:pt>
                <c:pt idx="194">
                  <c:v>2221</c:v>
                </c:pt>
                <c:pt idx="195">
                  <c:v>2222</c:v>
                </c:pt>
                <c:pt idx="196">
                  <c:v>2223</c:v>
                </c:pt>
                <c:pt idx="197">
                  <c:v>2224</c:v>
                </c:pt>
                <c:pt idx="198">
                  <c:v>2225</c:v>
                </c:pt>
                <c:pt idx="199">
                  <c:v>2226</c:v>
                </c:pt>
              </c:numCache>
            </c:numRef>
          </c:cat>
          <c:val>
            <c:numRef>
              <c:f>Izdruka!$C$53:$GT$53</c:f>
              <c:numCache>
                <c:formatCode>0.0</c:formatCode>
                <c:ptCount val="200"/>
                <c:pt idx="0">
                  <c:v>0</c:v>
                </c:pt>
                <c:pt idx="1">
                  <c:v>0</c:v>
                </c:pt>
                <c:pt idx="2">
                  <c:v>0</c:v>
                </c:pt>
                <c:pt idx="3">
                  <c:v>0</c:v>
                </c:pt>
                <c:pt idx="4">
                  <c:v>19081.864659539602</c:v>
                </c:pt>
                <c:pt idx="5">
                  <c:v>663.23250242149697</c:v>
                </c:pt>
                <c:pt idx="6">
                  <c:v>326.49603729182178</c:v>
                </c:pt>
                <c:pt idx="7">
                  <c:v>210.97684208406912</c:v>
                </c:pt>
                <c:pt idx="8">
                  <c:v>152.41300450063719</c:v>
                </c:pt>
                <c:pt idx="9">
                  <c:v>116.97483773657142</c:v>
                </c:pt>
                <c:pt idx="10">
                  <c:v>71.771609450983505</c:v>
                </c:pt>
                <c:pt idx="11">
                  <c:v>48.297937321373176</c:v>
                </c:pt>
                <c:pt idx="12">
                  <c:v>34.644134945417683</c:v>
                </c:pt>
                <c:pt idx="13">
                  <c:v>26.350265827229364</c:v>
                </c:pt>
                <c:pt idx="14">
                  <c:v>21.002924986887415</c:v>
                </c:pt>
                <c:pt idx="15">
                  <c:v>17.146130401661445</c:v>
                </c:pt>
                <c:pt idx="16">
                  <c:v>14.297761300172249</c:v>
                </c:pt>
                <c:pt idx="17">
                  <c:v>12.142406615077565</c:v>
                </c:pt>
                <c:pt idx="18">
                  <c:v>11.71830741479183</c:v>
                </c:pt>
                <c:pt idx="19">
                  <c:v>11.332397902426596</c:v>
                </c:pt>
                <c:pt idx="20">
                  <c:v>10.984408341822514</c:v>
                </c:pt>
                <c:pt idx="21">
                  <c:v>9.8126940510998288</c:v>
                </c:pt>
                <c:pt idx="22">
                  <c:v>3.6383272078937905</c:v>
                </c:pt>
                <c:pt idx="23">
                  <c:v>3.3883864464587901</c:v>
                </c:pt>
                <c:pt idx="24">
                  <c:v>3.1487797496997931</c:v>
                </c:pt>
                <c:pt idx="25">
                  <c:v>2.9320257106088126</c:v>
                </c:pt>
                <c:pt idx="26">
                  <c:v>2.7368795991526205</c:v>
                </c:pt>
                <c:pt idx="27">
                  <c:v>2.5615219481600819</c:v>
                </c:pt>
                <c:pt idx="28">
                  <c:v>2.4039580371053506</c:v>
                </c:pt>
                <c:pt idx="29">
                  <c:v>2.2622275545582675</c:v>
                </c:pt>
                <c:pt idx="30">
                  <c:v>2.1345055078486834</c:v>
                </c:pt>
                <c:pt idx="31">
                  <c:v>2.0191428369531543</c:v>
                </c:pt>
                <c:pt idx="32">
                  <c:v>-3.8191013113551375</c:v>
                </c:pt>
                <c:pt idx="33">
                  <c:v>-3.6750306227594631</c:v>
                </c:pt>
                <c:pt idx="34">
                  <c:v>-3.5384904110395268</c:v>
                </c:pt>
                <c:pt idx="35">
                  <c:v>-3.4075843184541506</c:v>
                </c:pt>
                <c:pt idx="36">
                  <c:v>-3.2830855200898328</c:v>
                </c:pt>
                <c:pt idx="37">
                  <c:v>-3.1652876056900952</c:v>
                </c:pt>
                <c:pt idx="38">
                  <c:v>-3.0541849335740032</c:v>
                </c:pt>
                <c:pt idx="39">
                  <c:v>-2.9495913125375335</c:v>
                </c:pt>
                <c:pt idx="40">
                  <c:v>-2.8512170816920479</c:v>
                </c:pt>
                <c:pt idx="41">
                  <c:v>-2.7587185692782614</c:v>
                </c:pt>
                <c:pt idx="42">
                  <c:v>-2.6717294005298826</c:v>
                </c:pt>
                <c:pt idx="43">
                  <c:v>-2.589879962418145</c:v>
                </c:pt>
                <c:pt idx="44">
                  <c:v>-2.5128091847735958</c:v>
                </c:pt>
                <c:pt idx="45">
                  <c:v>-2.4401713644170608</c:v>
                </c:pt>
                <c:pt idx="46">
                  <c:v>-9.1223695335127637</c:v>
                </c:pt>
                <c:pt idx="47">
                  <c:v>-8.9439912638329133</c:v>
                </c:pt>
                <c:pt idx="48">
                  <c:v>-8.7875134899714578</c:v>
                </c:pt>
                <c:pt idx="49">
                  <c:v>-8.6257034007354338</c:v>
                </c:pt>
                <c:pt idx="50">
                  <c:v>-8.4624415250804219</c:v>
                </c:pt>
                <c:pt idx="51">
                  <c:v>-8.3002950468542274</c:v>
                </c:pt>
                <c:pt idx="52">
                  <c:v>-8.1409203940969128</c:v>
                </c:pt>
                <c:pt idx="53">
                  <c:v>-7.9853495022524763</c:v>
                </c:pt>
                <c:pt idx="54">
                  <c:v>-7.8331990343440463</c:v>
                </c:pt>
                <c:pt idx="55">
                  <c:v>-7.6845604812109141</c:v>
                </c:pt>
                <c:pt idx="56">
                  <c:v>-7.5396940773562129</c:v>
                </c:pt>
                <c:pt idx="57">
                  <c:v>-7.3987245277093887</c:v>
                </c:pt>
                <c:pt idx="58">
                  <c:v>-7.2616851556781468</c:v>
                </c:pt>
                <c:pt idx="59">
                  <c:v>-7.1285482030592711</c:v>
                </c:pt>
                <c:pt idx="60">
                  <c:v>-7.1489627308139339</c:v>
                </c:pt>
                <c:pt idx="61">
                  <c:v>-41.341376819699619</c:v>
                </c:pt>
                <c:pt idx="62">
                  <c:v>-41.812328455992478</c:v>
                </c:pt>
                <c:pt idx="63">
                  <c:v>-42.247224103570055</c:v>
                </c:pt>
                <c:pt idx="64">
                  <c:v>-42.649432153155651</c:v>
                </c:pt>
                <c:pt idx="65">
                  <c:v>-43.348703080270724</c:v>
                </c:pt>
                <c:pt idx="66">
                  <c:v>-44.026678848439779</c:v>
                </c:pt>
                <c:pt idx="67">
                  <c:v>-44.681469843738753</c:v>
                </c:pt>
                <c:pt idx="68">
                  <c:v>-45.31016211388976</c:v>
                </c:pt>
                <c:pt idx="69">
                  <c:v>-45.909002054307038</c:v>
                </c:pt>
                <c:pt idx="70">
                  <c:v>-46.473569649484901</c:v>
                </c:pt>
                <c:pt idx="71">
                  <c:v>-46.523682426787971</c:v>
                </c:pt>
                <c:pt idx="72">
                  <c:v>-46.362585665969391</c:v>
                </c:pt>
                <c:pt idx="73">
                  <c:v>-46.002412377533794</c:v>
                </c:pt>
                <c:pt idx="74">
                  <c:v>-45.522400464357119</c:v>
                </c:pt>
                <c:pt idx="75">
                  <c:v>-44.870262824482374</c:v>
                </c:pt>
                <c:pt idx="76">
                  <c:v>-44.077605704247866</c:v>
                </c:pt>
                <c:pt idx="77">
                  <c:v>-43.17851284609835</c:v>
                </c:pt>
                <c:pt idx="78">
                  <c:v>-42.201885332815053</c:v>
                </c:pt>
                <c:pt idx="79">
                  <c:v>-40.833110489330238</c:v>
                </c:pt>
                <c:pt idx="80">
                  <c:v>-39.449347528899928</c:v>
                </c:pt>
                <c:pt idx="81">
                  <c:v>-38.067986187064555</c:v>
                </c:pt>
                <c:pt idx="82">
                  <c:v>-37.015361001410923</c:v>
                </c:pt>
                <c:pt idx="83">
                  <c:v>-39.620290053639017</c:v>
                </c:pt>
                <c:pt idx="84">
                  <c:v>-38.97716713560402</c:v>
                </c:pt>
                <c:pt idx="85">
                  <c:v>-38.236323330013931</c:v>
                </c:pt>
                <c:pt idx="86">
                  <c:v>-37.465382124516893</c:v>
                </c:pt>
                <c:pt idx="87">
                  <c:v>-36.678004849321098</c:v>
                </c:pt>
                <c:pt idx="88">
                  <c:v>-35.884723177449999</c:v>
                </c:pt>
                <c:pt idx="89">
                  <c:v>-35.093605610758182</c:v>
                </c:pt>
                <c:pt idx="90">
                  <c:v>-34.310777187444963</c:v>
                </c:pt>
                <c:pt idx="91">
                  <c:v>-33.540824911938856</c:v>
                </c:pt>
                <c:pt idx="92">
                  <c:v>-32.787115340513111</c:v>
                </c:pt>
                <c:pt idx="93">
                  <c:v>-36.865668933074176</c:v>
                </c:pt>
                <c:pt idx="94">
                  <c:v>-36.345771079143532</c:v>
                </c:pt>
                <c:pt idx="95">
                  <c:v>-35.817209808322353</c:v>
                </c:pt>
                <c:pt idx="96">
                  <c:v>-35.272938952626305</c:v>
                </c:pt>
                <c:pt idx="97">
                  <c:v>-34.720994368596287</c:v>
                </c:pt>
                <c:pt idx="98">
                  <c:v>-34.167260429097439</c:v>
                </c:pt>
                <c:pt idx="99">
                  <c:v>-33.616039207487908</c:v>
                </c:pt>
                <c:pt idx="100">
                  <c:v>-33.070464200984993</c:v>
                </c:pt>
                <c:pt idx="101">
                  <c:v>-32.532800440004351</c:v>
                </c:pt>
                <c:pt idx="102">
                  <c:v>-32.004662581511994</c:v>
                </c:pt>
                <c:pt idx="103">
                  <c:v>-31.487174187134045</c:v>
                </c:pt>
                <c:pt idx="104">
                  <c:v>-30.981084922000996</c:v>
                </c:pt>
                <c:pt idx="105">
                  <c:v>-30.486857614212465</c:v>
                </c:pt>
                <c:pt idx="106">
                  <c:v>-30.004733639234267</c:v>
                </c:pt>
                <c:pt idx="107">
                  <c:v>-35.81347285253387</c:v>
                </c:pt>
                <c:pt idx="108">
                  <c:v>-35.478833089780949</c:v>
                </c:pt>
                <c:pt idx="109">
                  <c:v>-35.188996488000967</c:v>
                </c:pt>
                <c:pt idx="110">
                  <c:v>-34.869818984562762</c:v>
                </c:pt>
                <c:pt idx="111">
                  <c:v>-34.531830600972718</c:v>
                </c:pt>
                <c:pt idx="112">
                  <c:v>-34.182506085136247</c:v>
                </c:pt>
                <c:pt idx="113">
                  <c:v>-33.827131549926264</c:v>
                </c:pt>
                <c:pt idx="114">
                  <c:v>-33.46943364727386</c:v>
                </c:pt>
                <c:pt idx="115">
                  <c:v>-33.108937984480278</c:v>
                </c:pt>
                <c:pt idx="116">
                  <c:v>-32.74659369376954</c:v>
                </c:pt>
                <c:pt idx="117">
                  <c:v>-32.383908435016728</c:v>
                </c:pt>
                <c:pt idx="118">
                  <c:v>-32.021992542994539</c:v>
                </c:pt>
                <c:pt idx="119">
                  <c:v>-31.661669122372885</c:v>
                </c:pt>
                <c:pt idx="120">
                  <c:v>-31.303551942359469</c:v>
                </c:pt>
                <c:pt idx="121">
                  <c:v>-31.457002674777325</c:v>
                </c:pt>
                <c:pt idx="122">
                  <c:v>-61.251213671050351</c:v>
                </c:pt>
                <c:pt idx="123">
                  <c:v>-62.057203216995113</c:v>
                </c:pt>
                <c:pt idx="124">
                  <c:v>-62.827693293170626</c:v>
                </c:pt>
                <c:pt idx="125">
                  <c:v>-63.566279957979923</c:v>
                </c:pt>
                <c:pt idx="126">
                  <c:v>-64.510508911017553</c:v>
                </c:pt>
                <c:pt idx="127">
                  <c:v>-65.430630333905668</c:v>
                </c:pt>
                <c:pt idx="128">
                  <c:v>-66.324770333411308</c:v>
                </c:pt>
                <c:pt idx="129">
                  <c:v>-67.18995762260306</c:v>
                </c:pt>
                <c:pt idx="130">
                  <c:v>-68.022324181630509</c:v>
                </c:pt>
                <c:pt idx="131">
                  <c:v>-68.817285709856819</c:v>
                </c:pt>
                <c:pt idx="132">
                  <c:v>-69.065028685802616</c:v>
                </c:pt>
                <c:pt idx="133">
                  <c:v>-69.083311074322737</c:v>
                </c:pt>
                <c:pt idx="134">
                  <c:v>-68.880316234370682</c:v>
                </c:pt>
                <c:pt idx="135">
                  <c:v>-68.536772930681892</c:v>
                </c:pt>
                <c:pt idx="136">
                  <c:v>-67.990558913207451</c:v>
                </c:pt>
                <c:pt idx="137">
                  <c:v>-67.270132021481871</c:v>
                </c:pt>
                <c:pt idx="138">
                  <c:v>-66.40790147796514</c:v>
                </c:pt>
                <c:pt idx="139">
                  <c:v>-65.432052080612294</c:v>
                </c:pt>
                <c:pt idx="140">
                  <c:v>-64.111172916223296</c:v>
                </c:pt>
                <c:pt idx="141">
                  <c:v>-62.732226143006365</c:v>
                </c:pt>
                <c:pt idx="142">
                  <c:v>-61.314761467662038</c:v>
                </c:pt>
                <c:pt idx="143">
                  <c:v>-60.11761615835038</c:v>
                </c:pt>
                <c:pt idx="144">
                  <c:v>-62.413733569246112</c:v>
                </c:pt>
                <c:pt idx="145">
                  <c:v>-61.737225095787139</c:v>
                </c:pt>
                <c:pt idx="146">
                  <c:v>-60.925038279029799</c:v>
                </c:pt>
                <c:pt idx="147">
                  <c:v>-60.058510537722661</c:v>
                </c:pt>
                <c:pt idx="148">
                  <c:v>-59.153934786547275</c:v>
                </c:pt>
                <c:pt idx="149">
                  <c:v>-58.224371522231181</c:v>
                </c:pt>
                <c:pt idx="150">
                  <c:v>-57.30297240794971</c:v>
                </c:pt>
                <c:pt idx="151">
                  <c:v>-56.373987796589894</c:v>
                </c:pt>
                <c:pt idx="152">
                  <c:v>-55.444161580866101</c:v>
                </c:pt>
                <c:pt idx="153">
                  <c:v>-54.518868419736961</c:v>
                </c:pt>
                <c:pt idx="154">
                  <c:v>-58.397312408931754</c:v>
                </c:pt>
                <c:pt idx="155">
                  <c:v>-57.81903679836784</c:v>
                </c:pt>
                <c:pt idx="156">
                  <c:v>-57.22000218112499</c:v>
                </c:pt>
                <c:pt idx="157">
                  <c:v>-56.590725784128779</c:v>
                </c:pt>
                <c:pt idx="158">
                  <c:v>-55.94155040169408</c:v>
                </c:pt>
                <c:pt idx="159">
                  <c:v>-55.280279961586928</c:v>
                </c:pt>
                <c:pt idx="160">
                  <c:v>-54.612832319192009</c:v>
                </c:pt>
                <c:pt idx="161">
                  <c:v>-53.943714545881704</c:v>
                </c:pt>
                <c:pt idx="162">
                  <c:v>-53.276368676821662</c:v>
                </c:pt>
                <c:pt idx="163">
                  <c:v>-52.613423931806878</c:v>
                </c:pt>
                <c:pt idx="164">
                  <c:v>-51.956881818258935</c:v>
                </c:pt>
                <c:pt idx="165">
                  <c:v>-51.308253182559859</c:v>
                </c:pt>
                <c:pt idx="166">
                  <c:v>-50.66866083342579</c:v>
                </c:pt>
                <c:pt idx="167">
                  <c:v>-50.038917409000355</c:v>
                </c:pt>
                <c:pt idx="168">
                  <c:v>-55.810409146222284</c:v>
                </c:pt>
                <c:pt idx="169">
                  <c:v>-55.427549069547055</c:v>
                </c:pt>
                <c:pt idx="170">
                  <c:v>-55.100717891075817</c:v>
                </c:pt>
                <c:pt idx="171">
                  <c:v>-54.730763507004212</c:v>
                </c:pt>
                <c:pt idx="172">
                  <c:v>-54.331472395378889</c:v>
                </c:pt>
                <c:pt idx="173">
                  <c:v>-53.912732044085672</c:v>
                </c:pt>
                <c:pt idx="174">
                  <c:v>-53.481626934187183</c:v>
                </c:pt>
                <c:pt idx="175">
                  <c:v>-53.043234570801893</c:v>
                </c:pt>
                <c:pt idx="176">
                  <c:v>-52.596921576026759</c:v>
                </c:pt>
                <c:pt idx="177">
                  <c:v>-52.144018746350639</c:v>
                </c:pt>
                <c:pt idx="178">
                  <c:v>-51.686660239277074</c:v>
                </c:pt>
                <c:pt idx="179">
                  <c:v>-51.226461023154677</c:v>
                </c:pt>
                <c:pt idx="180">
                  <c:v>-50.764658495019845</c:v>
                </c:pt>
                <c:pt idx="181">
                  <c:v>-50.302212966214761</c:v>
                </c:pt>
                <c:pt idx="182">
                  <c:v>-50.561563400167053</c:v>
                </c:pt>
                <c:pt idx="183">
                  <c:v>-79.627108601721574</c:v>
                </c:pt>
                <c:pt idx="184">
                  <c:v>-80.662942935615348</c:v>
                </c:pt>
                <c:pt idx="185">
                  <c:v>-81.659691590734795</c:v>
                </c:pt>
                <c:pt idx="186">
                  <c:v>-82.621538703713313</c:v>
                </c:pt>
                <c:pt idx="187">
                  <c:v>-83.752301220266475</c:v>
                </c:pt>
                <c:pt idx="188">
                  <c:v>-84.854931525577996</c:v>
                </c:pt>
                <c:pt idx="189">
                  <c:v>-85.927556915532051</c:v>
                </c:pt>
                <c:pt idx="190">
                  <c:v>-86.967094131123147</c:v>
                </c:pt>
                <c:pt idx="191">
                  <c:v>-87.969478637721394</c:v>
                </c:pt>
                <c:pt idx="192">
                  <c:v>-88.929866420198891</c:v>
                </c:pt>
                <c:pt idx="193">
                  <c:v>-89.287302761271377</c:v>
                </c:pt>
                <c:pt idx="194">
                  <c:v>-89.391305973250283</c:v>
                </c:pt>
                <c:pt idx="195">
                  <c:v>-89.249590819251523</c:v>
                </c:pt>
                <c:pt idx="196">
                  <c:v>-88.949870961910506</c:v>
                </c:pt>
                <c:pt idx="197">
                  <c:v>-88.421403219787351</c:v>
                </c:pt>
                <c:pt idx="198">
                  <c:v>-87.693374422835277</c:v>
                </c:pt>
                <c:pt idx="199">
                  <c:v>-86.79958414666207</c:v>
                </c:pt>
              </c:numCache>
            </c:numRef>
          </c:val>
          <c:smooth val="0"/>
          <c:extLst>
            <c:ext xmlns:c16="http://schemas.microsoft.com/office/drawing/2014/chart" uri="{C3380CC4-5D6E-409C-BE32-E72D297353CC}">
              <c16:uniqueId val="{00000000-251D-4118-94BA-C6555609039B}"/>
            </c:ext>
          </c:extLst>
        </c:ser>
        <c:ser>
          <c:idx val="1"/>
          <c:order val="1"/>
          <c:tx>
            <c:strRef>
              <c:f>Izdruka!$A$54</c:f>
              <c:strCache>
                <c:ptCount val="1"/>
                <c:pt idx="0">
                  <c:v>2,5%</c:v>
                </c:pt>
              </c:strCache>
            </c:strRef>
          </c:tx>
          <c:spPr>
            <a:ln w="0">
              <a:solidFill>
                <a:srgbClr val="FFD320"/>
              </a:solidFill>
            </a:ln>
          </c:spPr>
          <c:marker>
            <c:symbol val="none"/>
          </c:marker>
          <c:dLbls>
            <c:spPr>
              <a:noFill/>
              <a:ln>
                <a:noFill/>
              </a:ln>
              <a:effectLst/>
            </c:spPr>
            <c:txPr>
              <a:bodyPr wrap="none"/>
              <a:lstStyle/>
              <a:p>
                <a:pPr>
                  <a:defRPr lang="lv-LV" sz="1000" b="0" u="none" strike="noStrike">
                    <a:uFillTx/>
                    <a:latin typeface="Arial"/>
                  </a:defRPr>
                </a:pPr>
                <a:endParaRPr lang="lv-LV"/>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numRef>
              <c:f>Izdruka!$C$39:$GT$39</c:f>
              <c:numCache>
                <c:formatCode>General</c:formatCode>
                <c:ptCount val="200"/>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pt idx="23">
                  <c:v>2050</c:v>
                </c:pt>
                <c:pt idx="24">
                  <c:v>2051</c:v>
                </c:pt>
                <c:pt idx="25">
                  <c:v>2052</c:v>
                </c:pt>
                <c:pt idx="26">
                  <c:v>2053</c:v>
                </c:pt>
                <c:pt idx="27">
                  <c:v>2054</c:v>
                </c:pt>
                <c:pt idx="28">
                  <c:v>2055</c:v>
                </c:pt>
                <c:pt idx="29">
                  <c:v>2056</c:v>
                </c:pt>
                <c:pt idx="30">
                  <c:v>2057</c:v>
                </c:pt>
                <c:pt idx="31">
                  <c:v>2058</c:v>
                </c:pt>
                <c:pt idx="32">
                  <c:v>2059</c:v>
                </c:pt>
                <c:pt idx="33">
                  <c:v>2060</c:v>
                </c:pt>
                <c:pt idx="34">
                  <c:v>2061</c:v>
                </c:pt>
                <c:pt idx="35">
                  <c:v>2062</c:v>
                </c:pt>
                <c:pt idx="36">
                  <c:v>2063</c:v>
                </c:pt>
                <c:pt idx="37">
                  <c:v>2064</c:v>
                </c:pt>
                <c:pt idx="38">
                  <c:v>2065</c:v>
                </c:pt>
                <c:pt idx="39">
                  <c:v>2066</c:v>
                </c:pt>
                <c:pt idx="40">
                  <c:v>2067</c:v>
                </c:pt>
                <c:pt idx="41">
                  <c:v>2068</c:v>
                </c:pt>
                <c:pt idx="42">
                  <c:v>2069</c:v>
                </c:pt>
                <c:pt idx="43">
                  <c:v>2070</c:v>
                </c:pt>
                <c:pt idx="44">
                  <c:v>2071</c:v>
                </c:pt>
                <c:pt idx="45">
                  <c:v>2072</c:v>
                </c:pt>
                <c:pt idx="46">
                  <c:v>2073</c:v>
                </c:pt>
                <c:pt idx="47">
                  <c:v>2074</c:v>
                </c:pt>
                <c:pt idx="48">
                  <c:v>2075</c:v>
                </c:pt>
                <c:pt idx="49">
                  <c:v>2076</c:v>
                </c:pt>
                <c:pt idx="50">
                  <c:v>2077</c:v>
                </c:pt>
                <c:pt idx="51">
                  <c:v>2078</c:v>
                </c:pt>
                <c:pt idx="52">
                  <c:v>2079</c:v>
                </c:pt>
                <c:pt idx="53">
                  <c:v>2080</c:v>
                </c:pt>
                <c:pt idx="54">
                  <c:v>2081</c:v>
                </c:pt>
                <c:pt idx="55">
                  <c:v>2082</c:v>
                </c:pt>
                <c:pt idx="56">
                  <c:v>2083</c:v>
                </c:pt>
                <c:pt idx="57">
                  <c:v>2084</c:v>
                </c:pt>
                <c:pt idx="58">
                  <c:v>2085</c:v>
                </c:pt>
                <c:pt idx="59">
                  <c:v>2086</c:v>
                </c:pt>
                <c:pt idx="60">
                  <c:v>2087</c:v>
                </c:pt>
                <c:pt idx="61">
                  <c:v>2088</c:v>
                </c:pt>
                <c:pt idx="62">
                  <c:v>2089</c:v>
                </c:pt>
                <c:pt idx="63">
                  <c:v>2090</c:v>
                </c:pt>
                <c:pt idx="64">
                  <c:v>2091</c:v>
                </c:pt>
                <c:pt idx="65">
                  <c:v>2092</c:v>
                </c:pt>
                <c:pt idx="66">
                  <c:v>2093</c:v>
                </c:pt>
                <c:pt idx="67">
                  <c:v>2094</c:v>
                </c:pt>
                <c:pt idx="68">
                  <c:v>2095</c:v>
                </c:pt>
                <c:pt idx="69">
                  <c:v>2096</c:v>
                </c:pt>
                <c:pt idx="70">
                  <c:v>2097</c:v>
                </c:pt>
                <c:pt idx="71">
                  <c:v>2098</c:v>
                </c:pt>
                <c:pt idx="72">
                  <c:v>2099</c:v>
                </c:pt>
                <c:pt idx="73">
                  <c:v>2100</c:v>
                </c:pt>
                <c:pt idx="74">
                  <c:v>2101</c:v>
                </c:pt>
                <c:pt idx="75">
                  <c:v>2102</c:v>
                </c:pt>
                <c:pt idx="76">
                  <c:v>2103</c:v>
                </c:pt>
                <c:pt idx="77">
                  <c:v>2104</c:v>
                </c:pt>
                <c:pt idx="78">
                  <c:v>2105</c:v>
                </c:pt>
                <c:pt idx="79">
                  <c:v>2106</c:v>
                </c:pt>
                <c:pt idx="80">
                  <c:v>2107</c:v>
                </c:pt>
                <c:pt idx="81">
                  <c:v>2108</c:v>
                </c:pt>
                <c:pt idx="82">
                  <c:v>2109</c:v>
                </c:pt>
                <c:pt idx="83">
                  <c:v>2110</c:v>
                </c:pt>
                <c:pt idx="84">
                  <c:v>2111</c:v>
                </c:pt>
                <c:pt idx="85">
                  <c:v>2112</c:v>
                </c:pt>
                <c:pt idx="86">
                  <c:v>2113</c:v>
                </c:pt>
                <c:pt idx="87">
                  <c:v>2114</c:v>
                </c:pt>
                <c:pt idx="88">
                  <c:v>2115</c:v>
                </c:pt>
                <c:pt idx="89">
                  <c:v>2116</c:v>
                </c:pt>
                <c:pt idx="90">
                  <c:v>2117</c:v>
                </c:pt>
                <c:pt idx="91">
                  <c:v>2118</c:v>
                </c:pt>
                <c:pt idx="92">
                  <c:v>2119</c:v>
                </c:pt>
                <c:pt idx="93">
                  <c:v>2120</c:v>
                </c:pt>
                <c:pt idx="94">
                  <c:v>2121</c:v>
                </c:pt>
                <c:pt idx="95">
                  <c:v>2122</c:v>
                </c:pt>
                <c:pt idx="96">
                  <c:v>2123</c:v>
                </c:pt>
                <c:pt idx="97">
                  <c:v>2124</c:v>
                </c:pt>
                <c:pt idx="98">
                  <c:v>2125</c:v>
                </c:pt>
                <c:pt idx="99">
                  <c:v>2126</c:v>
                </c:pt>
                <c:pt idx="100">
                  <c:v>2127</c:v>
                </c:pt>
                <c:pt idx="101">
                  <c:v>2128</c:v>
                </c:pt>
                <c:pt idx="102">
                  <c:v>2129</c:v>
                </c:pt>
                <c:pt idx="103">
                  <c:v>2130</c:v>
                </c:pt>
                <c:pt idx="104">
                  <c:v>2131</c:v>
                </c:pt>
                <c:pt idx="105">
                  <c:v>2132</c:v>
                </c:pt>
                <c:pt idx="106">
                  <c:v>2133</c:v>
                </c:pt>
                <c:pt idx="107">
                  <c:v>2134</c:v>
                </c:pt>
                <c:pt idx="108">
                  <c:v>2135</c:v>
                </c:pt>
                <c:pt idx="109">
                  <c:v>2136</c:v>
                </c:pt>
                <c:pt idx="110">
                  <c:v>2137</c:v>
                </c:pt>
                <c:pt idx="111">
                  <c:v>2138</c:v>
                </c:pt>
                <c:pt idx="112">
                  <c:v>2139</c:v>
                </c:pt>
                <c:pt idx="113">
                  <c:v>2140</c:v>
                </c:pt>
                <c:pt idx="114">
                  <c:v>2141</c:v>
                </c:pt>
                <c:pt idx="115">
                  <c:v>2142</c:v>
                </c:pt>
                <c:pt idx="116">
                  <c:v>2143</c:v>
                </c:pt>
                <c:pt idx="117">
                  <c:v>2144</c:v>
                </c:pt>
                <c:pt idx="118">
                  <c:v>2145</c:v>
                </c:pt>
                <c:pt idx="119">
                  <c:v>2146</c:v>
                </c:pt>
                <c:pt idx="120">
                  <c:v>2147</c:v>
                </c:pt>
                <c:pt idx="121">
                  <c:v>2148</c:v>
                </c:pt>
                <c:pt idx="122">
                  <c:v>2149</c:v>
                </c:pt>
                <c:pt idx="123">
                  <c:v>2150</c:v>
                </c:pt>
                <c:pt idx="124">
                  <c:v>2151</c:v>
                </c:pt>
                <c:pt idx="125">
                  <c:v>2152</c:v>
                </c:pt>
                <c:pt idx="126">
                  <c:v>2153</c:v>
                </c:pt>
                <c:pt idx="127">
                  <c:v>2154</c:v>
                </c:pt>
                <c:pt idx="128">
                  <c:v>2155</c:v>
                </c:pt>
                <c:pt idx="129">
                  <c:v>2156</c:v>
                </c:pt>
                <c:pt idx="130">
                  <c:v>2157</c:v>
                </c:pt>
                <c:pt idx="131">
                  <c:v>2158</c:v>
                </c:pt>
                <c:pt idx="132">
                  <c:v>2159</c:v>
                </c:pt>
                <c:pt idx="133">
                  <c:v>2160</c:v>
                </c:pt>
                <c:pt idx="134">
                  <c:v>2161</c:v>
                </c:pt>
                <c:pt idx="135">
                  <c:v>2162</c:v>
                </c:pt>
                <c:pt idx="136">
                  <c:v>2163</c:v>
                </c:pt>
                <c:pt idx="137">
                  <c:v>2164</c:v>
                </c:pt>
                <c:pt idx="138">
                  <c:v>2165</c:v>
                </c:pt>
                <c:pt idx="139">
                  <c:v>2166</c:v>
                </c:pt>
                <c:pt idx="140">
                  <c:v>2167</c:v>
                </c:pt>
                <c:pt idx="141">
                  <c:v>2168</c:v>
                </c:pt>
                <c:pt idx="142">
                  <c:v>2169</c:v>
                </c:pt>
                <c:pt idx="143">
                  <c:v>2170</c:v>
                </c:pt>
                <c:pt idx="144">
                  <c:v>2171</c:v>
                </c:pt>
                <c:pt idx="145">
                  <c:v>2172</c:v>
                </c:pt>
                <c:pt idx="146">
                  <c:v>2173</c:v>
                </c:pt>
                <c:pt idx="147">
                  <c:v>2174</c:v>
                </c:pt>
                <c:pt idx="148">
                  <c:v>2175</c:v>
                </c:pt>
                <c:pt idx="149">
                  <c:v>2176</c:v>
                </c:pt>
                <c:pt idx="150">
                  <c:v>2177</c:v>
                </c:pt>
                <c:pt idx="151">
                  <c:v>2178</c:v>
                </c:pt>
                <c:pt idx="152">
                  <c:v>2179</c:v>
                </c:pt>
                <c:pt idx="153">
                  <c:v>2180</c:v>
                </c:pt>
                <c:pt idx="154">
                  <c:v>2181</c:v>
                </c:pt>
                <c:pt idx="155">
                  <c:v>2182</c:v>
                </c:pt>
                <c:pt idx="156">
                  <c:v>2183</c:v>
                </c:pt>
                <c:pt idx="157">
                  <c:v>2184</c:v>
                </c:pt>
                <c:pt idx="158">
                  <c:v>2185</c:v>
                </c:pt>
                <c:pt idx="159">
                  <c:v>2186</c:v>
                </c:pt>
                <c:pt idx="160">
                  <c:v>2187</c:v>
                </c:pt>
                <c:pt idx="161">
                  <c:v>2188</c:v>
                </c:pt>
                <c:pt idx="162">
                  <c:v>2189</c:v>
                </c:pt>
                <c:pt idx="163">
                  <c:v>2190</c:v>
                </c:pt>
                <c:pt idx="164">
                  <c:v>2191</c:v>
                </c:pt>
                <c:pt idx="165">
                  <c:v>2192</c:v>
                </c:pt>
                <c:pt idx="166">
                  <c:v>2193</c:v>
                </c:pt>
                <c:pt idx="167">
                  <c:v>2194</c:v>
                </c:pt>
                <c:pt idx="168">
                  <c:v>2195</c:v>
                </c:pt>
                <c:pt idx="169">
                  <c:v>2196</c:v>
                </c:pt>
                <c:pt idx="170">
                  <c:v>2197</c:v>
                </c:pt>
                <c:pt idx="171">
                  <c:v>2198</c:v>
                </c:pt>
                <c:pt idx="172">
                  <c:v>2199</c:v>
                </c:pt>
                <c:pt idx="173">
                  <c:v>2200</c:v>
                </c:pt>
                <c:pt idx="174">
                  <c:v>2201</c:v>
                </c:pt>
                <c:pt idx="175">
                  <c:v>2202</c:v>
                </c:pt>
                <c:pt idx="176">
                  <c:v>2203</c:v>
                </c:pt>
                <c:pt idx="177">
                  <c:v>2204</c:v>
                </c:pt>
                <c:pt idx="178">
                  <c:v>2205</c:v>
                </c:pt>
                <c:pt idx="179">
                  <c:v>2206</c:v>
                </c:pt>
                <c:pt idx="180">
                  <c:v>2207</c:v>
                </c:pt>
                <c:pt idx="181">
                  <c:v>2208</c:v>
                </c:pt>
                <c:pt idx="182">
                  <c:v>2209</c:v>
                </c:pt>
                <c:pt idx="183">
                  <c:v>2210</c:v>
                </c:pt>
                <c:pt idx="184">
                  <c:v>2211</c:v>
                </c:pt>
                <c:pt idx="185">
                  <c:v>2212</c:v>
                </c:pt>
                <c:pt idx="186">
                  <c:v>2213</c:v>
                </c:pt>
                <c:pt idx="187">
                  <c:v>2214</c:v>
                </c:pt>
                <c:pt idx="188">
                  <c:v>2215</c:v>
                </c:pt>
                <c:pt idx="189">
                  <c:v>2216</c:v>
                </c:pt>
                <c:pt idx="190">
                  <c:v>2217</c:v>
                </c:pt>
                <c:pt idx="191">
                  <c:v>2218</c:v>
                </c:pt>
                <c:pt idx="192">
                  <c:v>2219</c:v>
                </c:pt>
                <c:pt idx="193">
                  <c:v>2220</c:v>
                </c:pt>
                <c:pt idx="194">
                  <c:v>2221</c:v>
                </c:pt>
                <c:pt idx="195">
                  <c:v>2222</c:v>
                </c:pt>
                <c:pt idx="196">
                  <c:v>2223</c:v>
                </c:pt>
                <c:pt idx="197">
                  <c:v>2224</c:v>
                </c:pt>
                <c:pt idx="198">
                  <c:v>2225</c:v>
                </c:pt>
                <c:pt idx="199">
                  <c:v>2226</c:v>
                </c:pt>
              </c:numCache>
            </c:numRef>
          </c:cat>
          <c:val>
            <c:numRef>
              <c:f>Izdruka!$C$54:$GT$54</c:f>
              <c:numCache>
                <c:formatCode>0.0</c:formatCode>
                <c:ptCount val="200"/>
                <c:pt idx="0">
                  <c:v>0</c:v>
                </c:pt>
                <c:pt idx="1">
                  <c:v>0</c:v>
                </c:pt>
                <c:pt idx="2">
                  <c:v>0</c:v>
                </c:pt>
                <c:pt idx="3">
                  <c:v>0</c:v>
                </c:pt>
                <c:pt idx="4">
                  <c:v>18323.621669535027</c:v>
                </c:pt>
                <c:pt idx="5">
                  <c:v>636.87808660957671</c:v>
                </c:pt>
                <c:pt idx="6">
                  <c:v>313.52228782038156</c:v>
                </c:pt>
                <c:pt idx="7">
                  <c:v>202.59339977286012</c:v>
                </c:pt>
                <c:pt idx="8">
                  <c:v>146.35667330292222</c:v>
                </c:pt>
                <c:pt idx="9">
                  <c:v>112.32668870589812</c:v>
                </c:pt>
                <c:pt idx="10">
                  <c:v>68.919670150578298</c:v>
                </c:pt>
                <c:pt idx="11">
                  <c:v>46.378755257197739</c:v>
                </c:pt>
                <c:pt idx="12">
                  <c:v>33.267504677054312</c:v>
                </c:pt>
                <c:pt idx="13">
                  <c:v>25.30320335693429</c:v>
                </c:pt>
                <c:pt idx="14">
                  <c:v>20.168346138067324</c:v>
                </c:pt>
                <c:pt idx="15">
                  <c:v>16.464806358402154</c:v>
                </c:pt>
                <c:pt idx="16">
                  <c:v>13.729620949528137</c:v>
                </c:pt>
                <c:pt idx="17">
                  <c:v>11.659912117713811</c:v>
                </c:pt>
                <c:pt idx="18">
                  <c:v>10.83627988642532</c:v>
                </c:pt>
                <c:pt idx="19">
                  <c:v>10.137437843758683</c:v>
                </c:pt>
                <c:pt idx="20">
                  <c:v>9.5383977973429221</c:v>
                </c:pt>
                <c:pt idx="21">
                  <c:v>8.5209304325153195</c:v>
                </c:pt>
                <c:pt idx="22">
                  <c:v>5.0083724412451733</c:v>
                </c:pt>
                <c:pt idx="23">
                  <c:v>4.6643142106388202</c:v>
                </c:pt>
                <c:pt idx="24">
                  <c:v>4.3344814308432262</c:v>
                </c:pt>
                <c:pt idx="25">
                  <c:v>4.0361066850104335</c:v>
                </c:pt>
                <c:pt idx="26">
                  <c:v>3.7674765286812164</c:v>
                </c:pt>
                <c:pt idx="27">
                  <c:v>3.5260863577567778</c:v>
                </c:pt>
                <c:pt idx="28">
                  <c:v>3.3091903215373879</c:v>
                </c:pt>
                <c:pt idx="29">
                  <c:v>3.1140899354772476</c:v>
                </c:pt>
                <c:pt idx="30">
                  <c:v>2.9382729893015855</c:v>
                </c:pt>
                <c:pt idx="31">
                  <c:v>2.7794694544221379</c:v>
                </c:pt>
                <c:pt idx="32">
                  <c:v>0.25992355050265725</c:v>
                </c:pt>
                <c:pt idx="33">
                  <c:v>0.25011826861819664</c:v>
                </c:pt>
                <c:pt idx="34">
                  <c:v>0.2408255021469041</c:v>
                </c:pt>
                <c:pt idx="35">
                  <c:v>0.2319161872077968</c:v>
                </c:pt>
                <c:pt idx="36">
                  <c:v>0.22344294518932689</c:v>
                </c:pt>
                <c:pt idx="37">
                  <c:v>0.21542575746467776</c:v>
                </c:pt>
                <c:pt idx="38">
                  <c:v>0.20786424006766993</c:v>
                </c:pt>
                <c:pt idx="39">
                  <c:v>0.20074572104360086</c:v>
                </c:pt>
                <c:pt idx="40">
                  <c:v>0.19405048641253694</c:v>
                </c:pt>
                <c:pt idx="41">
                  <c:v>0.18775514627811291</c:v>
                </c:pt>
                <c:pt idx="42">
                  <c:v>0.18183476560396669</c:v>
                </c:pt>
                <c:pt idx="43">
                  <c:v>0.17626418896139487</c:v>
                </c:pt>
                <c:pt idx="44">
                  <c:v>0.17101884233866704</c:v>
                </c:pt>
                <c:pt idx="45">
                  <c:v>0.16607519758336584</c:v>
                </c:pt>
                <c:pt idx="46">
                  <c:v>-1.8736463502405898</c:v>
                </c:pt>
                <c:pt idx="47">
                  <c:v>-1.8370091812769702</c:v>
                </c:pt>
                <c:pt idx="48">
                  <c:v>-1.8048701620438399</c:v>
                </c:pt>
                <c:pt idx="49">
                  <c:v>-1.7716359368772965</c:v>
                </c:pt>
                <c:pt idx="50">
                  <c:v>-1.7381035288411293</c:v>
                </c:pt>
                <c:pt idx="51">
                  <c:v>-1.7048002126339985</c:v>
                </c:pt>
                <c:pt idx="52">
                  <c:v>-1.6720662025325004</c:v>
                </c:pt>
                <c:pt idx="53">
                  <c:v>-1.6401134480823352</c:v>
                </c:pt>
                <c:pt idx="54">
                  <c:v>-1.6088632155811473</c:v>
                </c:pt>
                <c:pt idx="55">
                  <c:v>-1.5783342963612201</c:v>
                </c:pt>
                <c:pt idx="56">
                  <c:v>-1.5485801400690751</c:v>
                </c:pt>
                <c:pt idx="57">
                  <c:v>-1.5196263598894288</c:v>
                </c:pt>
                <c:pt idx="58">
                  <c:v>-1.4914798001274798</c:v>
                </c:pt>
                <c:pt idx="59">
                  <c:v>-1.4641347595171317</c:v>
                </c:pt>
                <c:pt idx="60">
                  <c:v>-1.4683277057992232</c:v>
                </c:pt>
                <c:pt idx="61">
                  <c:v>-8.8433349710500924</c:v>
                </c:pt>
                <c:pt idx="62">
                  <c:v>-8.9449671184317872</c:v>
                </c:pt>
                <c:pt idx="63">
                  <c:v>-9.0405540082553717</c:v>
                </c:pt>
                <c:pt idx="64">
                  <c:v>-9.1308584452352441</c:v>
                </c:pt>
                <c:pt idx="65">
                  <c:v>-9.2805660387016147</c:v>
                </c:pt>
                <c:pt idx="66">
                  <c:v>-9.4257145308602173</c:v>
                </c:pt>
                <c:pt idx="67">
                  <c:v>-9.5658993724266779</c:v>
                </c:pt>
                <c:pt idx="68">
                  <c:v>-9.700496712521339</c:v>
                </c:pt>
                <c:pt idx="69">
                  <c:v>-9.8287029382846214</c:v>
                </c:pt>
                <c:pt idx="70">
                  <c:v>-9.9495717642944079</c:v>
                </c:pt>
                <c:pt idx="71">
                  <c:v>-9.9603004575677154</c:v>
                </c:pt>
                <c:pt idx="72">
                  <c:v>-9.925811095230177</c:v>
                </c:pt>
                <c:pt idx="73">
                  <c:v>-9.8487012453111813</c:v>
                </c:pt>
                <c:pt idx="74">
                  <c:v>-9.745935027568736</c:v>
                </c:pt>
                <c:pt idx="75">
                  <c:v>-9.6063182454478628</c:v>
                </c:pt>
                <c:pt idx="76">
                  <c:v>-9.4366175109931003</c:v>
                </c:pt>
                <c:pt idx="77">
                  <c:v>-9.2441298458020462</c:v>
                </c:pt>
                <c:pt idx="78">
                  <c:v>-9.0350427108200595</c:v>
                </c:pt>
                <c:pt idx="79">
                  <c:v>-8.7675642006445944</c:v>
                </c:pt>
                <c:pt idx="80">
                  <c:v>-8.4966754917643748</c:v>
                </c:pt>
                <c:pt idx="81">
                  <c:v>-8.2259541342139002</c:v>
                </c:pt>
                <c:pt idx="82">
                  <c:v>-7.9984966991093494</c:v>
                </c:pt>
                <c:pt idx="83">
                  <c:v>-8.3569307602714371</c:v>
                </c:pt>
                <c:pt idx="84">
                  <c:v>-8.2212797165994704</c:v>
                </c:pt>
                <c:pt idx="85">
                  <c:v>-8.0650168427257398</c:v>
                </c:pt>
                <c:pt idx="86">
                  <c:v>-7.9024056587627589</c:v>
                </c:pt>
                <c:pt idx="87">
                  <c:v>-7.7363276880534544</c:v>
                </c:pt>
                <c:pt idx="88">
                  <c:v>-7.5690043293338674</c:v>
                </c:pt>
                <c:pt idx="89">
                  <c:v>-7.4021374356506717</c:v>
                </c:pt>
                <c:pt idx="90">
                  <c:v>-7.2370189339449995</c:v>
                </c:pt>
                <c:pt idx="91">
                  <c:v>-7.0746163405665348</c:v>
                </c:pt>
                <c:pt idx="92">
                  <c:v>-6.9156397481884513</c:v>
                </c:pt>
                <c:pt idx="93">
                  <c:v>-7.4124598000514919</c:v>
                </c:pt>
                <c:pt idx="94">
                  <c:v>-7.3079256344192345</c:v>
                </c:pt>
                <c:pt idx="95">
                  <c:v>-7.2016495438120423</c:v>
                </c:pt>
                <c:pt idx="96">
                  <c:v>-7.0922147782172393</c:v>
                </c:pt>
                <c:pt idx="97">
                  <c:v>-6.9812370810973006</c:v>
                </c:pt>
                <c:pt idx="98">
                  <c:v>-6.8698996041099525</c:v>
                </c:pt>
                <c:pt idx="99">
                  <c:v>-6.7590673511123605</c:v>
                </c:pt>
                <c:pt idx="100">
                  <c:v>-6.6493703641688375</c:v>
                </c:pt>
                <c:pt idx="101">
                  <c:v>-6.541264065556744</c:v>
                </c:pt>
                <c:pt idx="102">
                  <c:v>-6.4350731090853772</c:v>
                </c:pt>
                <c:pt idx="103">
                  <c:v>-6.3310234056259516</c:v>
                </c:pt>
                <c:pt idx="104">
                  <c:v>-6.2292656879009174</c:v>
                </c:pt>
                <c:pt idx="105">
                  <c:v>-6.1298930152465632</c:v>
                </c:pt>
                <c:pt idx="106">
                  <c:v>-6.0329539202404572</c:v>
                </c:pt>
                <c:pt idx="107">
                  <c:v>-6.6105450103509593</c:v>
                </c:pt>
                <c:pt idx="108">
                  <c:v>-6.5487763228226603</c:v>
                </c:pt>
                <c:pt idx="109">
                  <c:v>-6.4952775205813085</c:v>
                </c:pt>
                <c:pt idx="110">
                  <c:v>-6.4363628975438392</c:v>
                </c:pt>
                <c:pt idx="111">
                  <c:v>-6.3739761127743835</c:v>
                </c:pt>
                <c:pt idx="112">
                  <c:v>-6.3094968749002875</c:v>
                </c:pt>
                <c:pt idx="113">
                  <c:v>-6.2439009085383717</c:v>
                </c:pt>
                <c:pt idx="114">
                  <c:v>-6.1778760889033624</c:v>
                </c:pt>
                <c:pt idx="115">
                  <c:v>-6.1113348513432459</c:v>
                </c:pt>
                <c:pt idx="116">
                  <c:v>-6.0444523891801945</c:v>
                </c:pt>
                <c:pt idx="117">
                  <c:v>-5.977506990239176</c:v>
                </c:pt>
                <c:pt idx="118">
                  <c:v>-5.9107036030327675</c:v>
                </c:pt>
                <c:pt idx="119">
                  <c:v>-5.8441941583857506</c:v>
                </c:pt>
                <c:pt idx="120">
                  <c:v>-5.778091947432725</c:v>
                </c:pt>
                <c:pt idx="121">
                  <c:v>-5.8064162872055372</c:v>
                </c:pt>
                <c:pt idx="122">
                  <c:v>-8.1206963092285616</c:v>
                </c:pt>
                <c:pt idx="123">
                  <c:v>-8.2469041681520228</c:v>
                </c:pt>
                <c:pt idx="124">
                  <c:v>-8.3692905426691055</c:v>
                </c:pt>
                <c:pt idx="125">
                  <c:v>-8.4883146401062834</c:v>
                </c:pt>
                <c:pt idx="126">
                  <c:v>-8.6144021262857446</c:v>
                </c:pt>
                <c:pt idx="127">
                  <c:v>-8.7372704166708282</c:v>
                </c:pt>
                <c:pt idx="128">
                  <c:v>-8.8566692811808405</c:v>
                </c:pt>
                <c:pt idx="129">
                  <c:v>-8.9722019494152399</c:v>
                </c:pt>
                <c:pt idx="130">
                  <c:v>-9.0833519058638181</c:v>
                </c:pt>
                <c:pt idx="131">
                  <c:v>-9.1895069865579426</c:v>
                </c:pt>
                <c:pt idx="132">
                  <c:v>-9.2225893115122162</c:v>
                </c:pt>
                <c:pt idx="133">
                  <c:v>-9.2250306478029991</c:v>
                </c:pt>
                <c:pt idx="134">
                  <c:v>-9.1979237591669136</c:v>
                </c:pt>
                <c:pt idx="135">
                  <c:v>-9.1520487503392847</c:v>
                </c:pt>
                <c:pt idx="136">
                  <c:v>-9.0791101350195795</c:v>
                </c:pt>
                <c:pt idx="137">
                  <c:v>-8.9829080269804926</c:v>
                </c:pt>
                <c:pt idx="138">
                  <c:v>-8.8677701873819217</c:v>
                </c:pt>
                <c:pt idx="139">
                  <c:v>-8.7374602694259753</c:v>
                </c:pt>
                <c:pt idx="140">
                  <c:v>-8.5874075284020197</c:v>
                </c:pt>
                <c:pt idx="141">
                  <c:v>-8.4288635977481885</c:v>
                </c:pt>
                <c:pt idx="142">
                  <c:v>-8.2643649274527533</c:v>
                </c:pt>
                <c:pt idx="143">
                  <c:v>-8.1030066269306538</c:v>
                </c:pt>
                <c:pt idx="144">
                  <c:v>-8.2252471429670262</c:v>
                </c:pt>
                <c:pt idx="145">
                  <c:v>-8.1360928964527108</c:v>
                </c:pt>
                <c:pt idx="146">
                  <c:v>-8.0290581636774778</c:v>
                </c:pt>
                <c:pt idx="147">
                  <c:v>-7.9148620657853277</c:v>
                </c:pt>
                <c:pt idx="148">
                  <c:v>-7.7956517784421147</c:v>
                </c:pt>
                <c:pt idx="149">
                  <c:v>-7.6731484903550431</c:v>
                </c:pt>
                <c:pt idx="150">
                  <c:v>-7.551721121747657</c:v>
                </c:pt>
                <c:pt idx="151">
                  <c:v>-7.429294091934258</c:v>
                </c:pt>
                <c:pt idx="152">
                  <c:v>-7.3067561505715179</c:v>
                </c:pt>
                <c:pt idx="153">
                  <c:v>-7.1848156016770908</c:v>
                </c:pt>
                <c:pt idx="154">
                  <c:v>-7.406907699489329</c:v>
                </c:pt>
                <c:pt idx="155">
                  <c:v>-7.3335612748744587</c:v>
                </c:pt>
                <c:pt idx="156">
                  <c:v>-7.2575818515810315</c:v>
                </c:pt>
                <c:pt idx="157">
                  <c:v>-7.1777666683517225</c:v>
                </c:pt>
                <c:pt idx="158">
                  <c:v>-7.0954275684835046</c:v>
                </c:pt>
                <c:pt idx="159">
                  <c:v>-7.011554374457452</c:v>
                </c:pt>
                <c:pt idx="160">
                  <c:v>-6.9268976860324418</c:v>
                </c:pt>
                <c:pt idx="161">
                  <c:v>-6.8420291641338347</c:v>
                </c:pt>
                <c:pt idx="162">
                  <c:v>-6.757385384277157</c:v>
                </c:pt>
                <c:pt idx="163">
                  <c:v>-6.673299827363155</c:v>
                </c:pt>
                <c:pt idx="164">
                  <c:v>-6.5900263574845397</c:v>
                </c:pt>
                <c:pt idx="165">
                  <c:v>-6.5077566050304192</c:v>
                </c:pt>
                <c:pt idx="166">
                  <c:v>-6.4266329830705322</c:v>
                </c:pt>
                <c:pt idx="167">
                  <c:v>-6.3467585637408144</c:v>
                </c:pt>
                <c:pt idx="168">
                  <c:v>-6.6519955624117655</c:v>
                </c:pt>
                <c:pt idx="169">
                  <c:v>-6.6063627930049735</c:v>
                </c:pt>
                <c:pt idx="170">
                  <c:v>-6.5674080606869865</c:v>
                </c:pt>
                <c:pt idx="171">
                  <c:v>-6.5233135098892765</c:v>
                </c:pt>
                <c:pt idx="172">
                  <c:v>-6.4757223392945003</c:v>
                </c:pt>
                <c:pt idx="173">
                  <c:v>-6.4258130302387757</c:v>
                </c:pt>
                <c:pt idx="174">
                  <c:v>-6.3744299760406875</c:v>
                </c:pt>
                <c:pt idx="175">
                  <c:v>-6.3221783602499171</c:v>
                </c:pt>
                <c:pt idx="176">
                  <c:v>-6.268982691088766</c:v>
                </c:pt>
                <c:pt idx="177">
                  <c:v>-6.2150015850675571</c:v>
                </c:pt>
                <c:pt idx="178">
                  <c:v>-6.1604894106179175</c:v>
                </c:pt>
                <c:pt idx="179">
                  <c:v>-6.1056386544542924</c:v>
                </c:pt>
                <c:pt idx="180">
                  <c:v>-6.0505968008850939</c:v>
                </c:pt>
                <c:pt idx="181">
                  <c:v>-5.995478308608698</c:v>
                </c:pt>
                <c:pt idx="182">
                  <c:v>-6.0263900679409081</c:v>
                </c:pt>
                <c:pt idx="183">
                  <c:v>-7.31334798715665</c:v>
                </c:pt>
                <c:pt idx="184">
                  <c:v>-7.4242715506945887</c:v>
                </c:pt>
                <c:pt idx="185">
                  <c:v>-7.5321222136707036</c:v>
                </c:pt>
                <c:pt idx="186">
                  <c:v>-7.6372679515168285</c:v>
                </c:pt>
                <c:pt idx="187">
                  <c:v>-7.7417919831911481</c:v>
                </c:pt>
                <c:pt idx="188">
                  <c:v>-7.843715564199794</c:v>
                </c:pt>
                <c:pt idx="189">
                  <c:v>-7.9428655878280905</c:v>
                </c:pt>
                <c:pt idx="190">
                  <c:v>-8.0389570475806575</c:v>
                </c:pt>
                <c:pt idx="191">
                  <c:v>-8.1316142310155097</c:v>
                </c:pt>
                <c:pt idx="192">
                  <c:v>-8.2203893730332176</c:v>
                </c:pt>
                <c:pt idx="193">
                  <c:v>-8.2534296329365073</c:v>
                </c:pt>
                <c:pt idx="194">
                  <c:v>-8.263043353646184</c:v>
                </c:pt>
                <c:pt idx="195">
                  <c:v>-8.2499436629255811</c:v>
                </c:pt>
                <c:pt idx="196">
                  <c:v>-8.2222385282014212</c:v>
                </c:pt>
                <c:pt idx="197">
                  <c:v>-8.1733886784691236</c:v>
                </c:pt>
                <c:pt idx="198">
                  <c:v>-8.1060920499388498</c:v>
                </c:pt>
                <c:pt idx="199">
                  <c:v>-8.0234729661176925</c:v>
                </c:pt>
              </c:numCache>
            </c:numRef>
          </c:val>
          <c:smooth val="0"/>
          <c:extLst>
            <c:ext xmlns:c16="http://schemas.microsoft.com/office/drawing/2014/chart" uri="{C3380CC4-5D6E-409C-BE32-E72D297353CC}">
              <c16:uniqueId val="{00000001-251D-4118-94BA-C6555609039B}"/>
            </c:ext>
          </c:extLst>
        </c:ser>
        <c:ser>
          <c:idx val="2"/>
          <c:order val="2"/>
          <c:tx>
            <c:strRef>
              <c:f>Izdruka!$A$55</c:f>
              <c:strCache>
                <c:ptCount val="1"/>
                <c:pt idx="0">
                  <c:v>5,0%</c:v>
                </c:pt>
              </c:strCache>
            </c:strRef>
          </c:tx>
          <c:spPr>
            <a:ln w="0">
              <a:solidFill>
                <a:srgbClr val="579D1C"/>
              </a:solidFill>
            </a:ln>
          </c:spPr>
          <c:marker>
            <c:symbol val="none"/>
          </c:marker>
          <c:dLbls>
            <c:spPr>
              <a:noFill/>
              <a:ln>
                <a:noFill/>
              </a:ln>
              <a:effectLst/>
            </c:spPr>
            <c:txPr>
              <a:bodyPr wrap="none"/>
              <a:lstStyle/>
              <a:p>
                <a:pPr>
                  <a:defRPr lang="lv-LV" sz="1000" b="0" u="none" strike="noStrike">
                    <a:uFillTx/>
                    <a:latin typeface="Arial"/>
                  </a:defRPr>
                </a:pPr>
                <a:endParaRPr lang="lv-LV"/>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numRef>
              <c:f>Izdruka!$C$39:$GT$39</c:f>
              <c:numCache>
                <c:formatCode>General</c:formatCode>
                <c:ptCount val="200"/>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pt idx="23">
                  <c:v>2050</c:v>
                </c:pt>
                <c:pt idx="24">
                  <c:v>2051</c:v>
                </c:pt>
                <c:pt idx="25">
                  <c:v>2052</c:v>
                </c:pt>
                <c:pt idx="26">
                  <c:v>2053</c:v>
                </c:pt>
                <c:pt idx="27">
                  <c:v>2054</c:v>
                </c:pt>
                <c:pt idx="28">
                  <c:v>2055</c:v>
                </c:pt>
                <c:pt idx="29">
                  <c:v>2056</c:v>
                </c:pt>
                <c:pt idx="30">
                  <c:v>2057</c:v>
                </c:pt>
                <c:pt idx="31">
                  <c:v>2058</c:v>
                </c:pt>
                <c:pt idx="32">
                  <c:v>2059</c:v>
                </c:pt>
                <c:pt idx="33">
                  <c:v>2060</c:v>
                </c:pt>
                <c:pt idx="34">
                  <c:v>2061</c:v>
                </c:pt>
                <c:pt idx="35">
                  <c:v>2062</c:v>
                </c:pt>
                <c:pt idx="36">
                  <c:v>2063</c:v>
                </c:pt>
                <c:pt idx="37">
                  <c:v>2064</c:v>
                </c:pt>
                <c:pt idx="38">
                  <c:v>2065</c:v>
                </c:pt>
                <c:pt idx="39">
                  <c:v>2066</c:v>
                </c:pt>
                <c:pt idx="40">
                  <c:v>2067</c:v>
                </c:pt>
                <c:pt idx="41">
                  <c:v>2068</c:v>
                </c:pt>
                <c:pt idx="42">
                  <c:v>2069</c:v>
                </c:pt>
                <c:pt idx="43">
                  <c:v>2070</c:v>
                </c:pt>
                <c:pt idx="44">
                  <c:v>2071</c:v>
                </c:pt>
                <c:pt idx="45">
                  <c:v>2072</c:v>
                </c:pt>
                <c:pt idx="46">
                  <c:v>2073</c:v>
                </c:pt>
                <c:pt idx="47">
                  <c:v>2074</c:v>
                </c:pt>
                <c:pt idx="48">
                  <c:v>2075</c:v>
                </c:pt>
                <c:pt idx="49">
                  <c:v>2076</c:v>
                </c:pt>
                <c:pt idx="50">
                  <c:v>2077</c:v>
                </c:pt>
                <c:pt idx="51">
                  <c:v>2078</c:v>
                </c:pt>
                <c:pt idx="52">
                  <c:v>2079</c:v>
                </c:pt>
                <c:pt idx="53">
                  <c:v>2080</c:v>
                </c:pt>
                <c:pt idx="54">
                  <c:v>2081</c:v>
                </c:pt>
                <c:pt idx="55">
                  <c:v>2082</c:v>
                </c:pt>
                <c:pt idx="56">
                  <c:v>2083</c:v>
                </c:pt>
                <c:pt idx="57">
                  <c:v>2084</c:v>
                </c:pt>
                <c:pt idx="58">
                  <c:v>2085</c:v>
                </c:pt>
                <c:pt idx="59">
                  <c:v>2086</c:v>
                </c:pt>
                <c:pt idx="60">
                  <c:v>2087</c:v>
                </c:pt>
                <c:pt idx="61">
                  <c:v>2088</c:v>
                </c:pt>
                <c:pt idx="62">
                  <c:v>2089</c:v>
                </c:pt>
                <c:pt idx="63">
                  <c:v>2090</c:v>
                </c:pt>
                <c:pt idx="64">
                  <c:v>2091</c:v>
                </c:pt>
                <c:pt idx="65">
                  <c:v>2092</c:v>
                </c:pt>
                <c:pt idx="66">
                  <c:v>2093</c:v>
                </c:pt>
                <c:pt idx="67">
                  <c:v>2094</c:v>
                </c:pt>
                <c:pt idx="68">
                  <c:v>2095</c:v>
                </c:pt>
                <c:pt idx="69">
                  <c:v>2096</c:v>
                </c:pt>
                <c:pt idx="70">
                  <c:v>2097</c:v>
                </c:pt>
                <c:pt idx="71">
                  <c:v>2098</c:v>
                </c:pt>
                <c:pt idx="72">
                  <c:v>2099</c:v>
                </c:pt>
                <c:pt idx="73">
                  <c:v>2100</c:v>
                </c:pt>
                <c:pt idx="74">
                  <c:v>2101</c:v>
                </c:pt>
                <c:pt idx="75">
                  <c:v>2102</c:v>
                </c:pt>
                <c:pt idx="76">
                  <c:v>2103</c:v>
                </c:pt>
                <c:pt idx="77">
                  <c:v>2104</c:v>
                </c:pt>
                <c:pt idx="78">
                  <c:v>2105</c:v>
                </c:pt>
                <c:pt idx="79">
                  <c:v>2106</c:v>
                </c:pt>
                <c:pt idx="80">
                  <c:v>2107</c:v>
                </c:pt>
                <c:pt idx="81">
                  <c:v>2108</c:v>
                </c:pt>
                <c:pt idx="82">
                  <c:v>2109</c:v>
                </c:pt>
                <c:pt idx="83">
                  <c:v>2110</c:v>
                </c:pt>
                <c:pt idx="84">
                  <c:v>2111</c:v>
                </c:pt>
                <c:pt idx="85">
                  <c:v>2112</c:v>
                </c:pt>
                <c:pt idx="86">
                  <c:v>2113</c:v>
                </c:pt>
                <c:pt idx="87">
                  <c:v>2114</c:v>
                </c:pt>
                <c:pt idx="88">
                  <c:v>2115</c:v>
                </c:pt>
                <c:pt idx="89">
                  <c:v>2116</c:v>
                </c:pt>
                <c:pt idx="90">
                  <c:v>2117</c:v>
                </c:pt>
                <c:pt idx="91">
                  <c:v>2118</c:v>
                </c:pt>
                <c:pt idx="92">
                  <c:v>2119</c:v>
                </c:pt>
                <c:pt idx="93">
                  <c:v>2120</c:v>
                </c:pt>
                <c:pt idx="94">
                  <c:v>2121</c:v>
                </c:pt>
                <c:pt idx="95">
                  <c:v>2122</c:v>
                </c:pt>
                <c:pt idx="96">
                  <c:v>2123</c:v>
                </c:pt>
                <c:pt idx="97">
                  <c:v>2124</c:v>
                </c:pt>
                <c:pt idx="98">
                  <c:v>2125</c:v>
                </c:pt>
                <c:pt idx="99">
                  <c:v>2126</c:v>
                </c:pt>
                <c:pt idx="100">
                  <c:v>2127</c:v>
                </c:pt>
                <c:pt idx="101">
                  <c:v>2128</c:v>
                </c:pt>
                <c:pt idx="102">
                  <c:v>2129</c:v>
                </c:pt>
                <c:pt idx="103">
                  <c:v>2130</c:v>
                </c:pt>
                <c:pt idx="104">
                  <c:v>2131</c:v>
                </c:pt>
                <c:pt idx="105">
                  <c:v>2132</c:v>
                </c:pt>
                <c:pt idx="106">
                  <c:v>2133</c:v>
                </c:pt>
                <c:pt idx="107">
                  <c:v>2134</c:v>
                </c:pt>
                <c:pt idx="108">
                  <c:v>2135</c:v>
                </c:pt>
                <c:pt idx="109">
                  <c:v>2136</c:v>
                </c:pt>
                <c:pt idx="110">
                  <c:v>2137</c:v>
                </c:pt>
                <c:pt idx="111">
                  <c:v>2138</c:v>
                </c:pt>
                <c:pt idx="112">
                  <c:v>2139</c:v>
                </c:pt>
                <c:pt idx="113">
                  <c:v>2140</c:v>
                </c:pt>
                <c:pt idx="114">
                  <c:v>2141</c:v>
                </c:pt>
                <c:pt idx="115">
                  <c:v>2142</c:v>
                </c:pt>
                <c:pt idx="116">
                  <c:v>2143</c:v>
                </c:pt>
                <c:pt idx="117">
                  <c:v>2144</c:v>
                </c:pt>
                <c:pt idx="118">
                  <c:v>2145</c:v>
                </c:pt>
                <c:pt idx="119">
                  <c:v>2146</c:v>
                </c:pt>
                <c:pt idx="120">
                  <c:v>2147</c:v>
                </c:pt>
                <c:pt idx="121">
                  <c:v>2148</c:v>
                </c:pt>
                <c:pt idx="122">
                  <c:v>2149</c:v>
                </c:pt>
                <c:pt idx="123">
                  <c:v>2150</c:v>
                </c:pt>
                <c:pt idx="124">
                  <c:v>2151</c:v>
                </c:pt>
                <c:pt idx="125">
                  <c:v>2152</c:v>
                </c:pt>
                <c:pt idx="126">
                  <c:v>2153</c:v>
                </c:pt>
                <c:pt idx="127">
                  <c:v>2154</c:v>
                </c:pt>
                <c:pt idx="128">
                  <c:v>2155</c:v>
                </c:pt>
                <c:pt idx="129">
                  <c:v>2156</c:v>
                </c:pt>
                <c:pt idx="130">
                  <c:v>2157</c:v>
                </c:pt>
                <c:pt idx="131">
                  <c:v>2158</c:v>
                </c:pt>
                <c:pt idx="132">
                  <c:v>2159</c:v>
                </c:pt>
                <c:pt idx="133">
                  <c:v>2160</c:v>
                </c:pt>
                <c:pt idx="134">
                  <c:v>2161</c:v>
                </c:pt>
                <c:pt idx="135">
                  <c:v>2162</c:v>
                </c:pt>
                <c:pt idx="136">
                  <c:v>2163</c:v>
                </c:pt>
                <c:pt idx="137">
                  <c:v>2164</c:v>
                </c:pt>
                <c:pt idx="138">
                  <c:v>2165</c:v>
                </c:pt>
                <c:pt idx="139">
                  <c:v>2166</c:v>
                </c:pt>
                <c:pt idx="140">
                  <c:v>2167</c:v>
                </c:pt>
                <c:pt idx="141">
                  <c:v>2168</c:v>
                </c:pt>
                <c:pt idx="142">
                  <c:v>2169</c:v>
                </c:pt>
                <c:pt idx="143">
                  <c:v>2170</c:v>
                </c:pt>
                <c:pt idx="144">
                  <c:v>2171</c:v>
                </c:pt>
                <c:pt idx="145">
                  <c:v>2172</c:v>
                </c:pt>
                <c:pt idx="146">
                  <c:v>2173</c:v>
                </c:pt>
                <c:pt idx="147">
                  <c:v>2174</c:v>
                </c:pt>
                <c:pt idx="148">
                  <c:v>2175</c:v>
                </c:pt>
                <c:pt idx="149">
                  <c:v>2176</c:v>
                </c:pt>
                <c:pt idx="150">
                  <c:v>2177</c:v>
                </c:pt>
                <c:pt idx="151">
                  <c:v>2178</c:v>
                </c:pt>
                <c:pt idx="152">
                  <c:v>2179</c:v>
                </c:pt>
                <c:pt idx="153">
                  <c:v>2180</c:v>
                </c:pt>
                <c:pt idx="154">
                  <c:v>2181</c:v>
                </c:pt>
                <c:pt idx="155">
                  <c:v>2182</c:v>
                </c:pt>
                <c:pt idx="156">
                  <c:v>2183</c:v>
                </c:pt>
                <c:pt idx="157">
                  <c:v>2184</c:v>
                </c:pt>
                <c:pt idx="158">
                  <c:v>2185</c:v>
                </c:pt>
                <c:pt idx="159">
                  <c:v>2186</c:v>
                </c:pt>
                <c:pt idx="160">
                  <c:v>2187</c:v>
                </c:pt>
                <c:pt idx="161">
                  <c:v>2188</c:v>
                </c:pt>
                <c:pt idx="162">
                  <c:v>2189</c:v>
                </c:pt>
                <c:pt idx="163">
                  <c:v>2190</c:v>
                </c:pt>
                <c:pt idx="164">
                  <c:v>2191</c:v>
                </c:pt>
                <c:pt idx="165">
                  <c:v>2192</c:v>
                </c:pt>
                <c:pt idx="166">
                  <c:v>2193</c:v>
                </c:pt>
                <c:pt idx="167">
                  <c:v>2194</c:v>
                </c:pt>
                <c:pt idx="168">
                  <c:v>2195</c:v>
                </c:pt>
                <c:pt idx="169">
                  <c:v>2196</c:v>
                </c:pt>
                <c:pt idx="170">
                  <c:v>2197</c:v>
                </c:pt>
                <c:pt idx="171">
                  <c:v>2198</c:v>
                </c:pt>
                <c:pt idx="172">
                  <c:v>2199</c:v>
                </c:pt>
                <c:pt idx="173">
                  <c:v>2200</c:v>
                </c:pt>
                <c:pt idx="174">
                  <c:v>2201</c:v>
                </c:pt>
                <c:pt idx="175">
                  <c:v>2202</c:v>
                </c:pt>
                <c:pt idx="176">
                  <c:v>2203</c:v>
                </c:pt>
                <c:pt idx="177">
                  <c:v>2204</c:v>
                </c:pt>
                <c:pt idx="178">
                  <c:v>2205</c:v>
                </c:pt>
                <c:pt idx="179">
                  <c:v>2206</c:v>
                </c:pt>
                <c:pt idx="180">
                  <c:v>2207</c:v>
                </c:pt>
                <c:pt idx="181">
                  <c:v>2208</c:v>
                </c:pt>
                <c:pt idx="182">
                  <c:v>2209</c:v>
                </c:pt>
                <c:pt idx="183">
                  <c:v>2210</c:v>
                </c:pt>
                <c:pt idx="184">
                  <c:v>2211</c:v>
                </c:pt>
                <c:pt idx="185">
                  <c:v>2212</c:v>
                </c:pt>
                <c:pt idx="186">
                  <c:v>2213</c:v>
                </c:pt>
                <c:pt idx="187">
                  <c:v>2214</c:v>
                </c:pt>
                <c:pt idx="188">
                  <c:v>2215</c:v>
                </c:pt>
                <c:pt idx="189">
                  <c:v>2216</c:v>
                </c:pt>
                <c:pt idx="190">
                  <c:v>2217</c:v>
                </c:pt>
                <c:pt idx="191">
                  <c:v>2218</c:v>
                </c:pt>
                <c:pt idx="192">
                  <c:v>2219</c:v>
                </c:pt>
                <c:pt idx="193">
                  <c:v>2220</c:v>
                </c:pt>
                <c:pt idx="194">
                  <c:v>2221</c:v>
                </c:pt>
                <c:pt idx="195">
                  <c:v>2222</c:v>
                </c:pt>
                <c:pt idx="196">
                  <c:v>2223</c:v>
                </c:pt>
                <c:pt idx="197">
                  <c:v>2224</c:v>
                </c:pt>
                <c:pt idx="198">
                  <c:v>2225</c:v>
                </c:pt>
                <c:pt idx="199">
                  <c:v>2226</c:v>
                </c:pt>
              </c:numCache>
            </c:numRef>
          </c:cat>
          <c:val>
            <c:numRef>
              <c:f>Izdruka!$C$55:$GT$55</c:f>
              <c:numCache>
                <c:formatCode>0.0</c:formatCode>
                <c:ptCount val="200"/>
                <c:pt idx="0">
                  <c:v>0</c:v>
                </c:pt>
                <c:pt idx="1">
                  <c:v>0</c:v>
                </c:pt>
                <c:pt idx="2">
                  <c:v>0</c:v>
                </c:pt>
                <c:pt idx="3">
                  <c:v>0</c:v>
                </c:pt>
                <c:pt idx="4">
                  <c:v>17623.724434777723</c:v>
                </c:pt>
                <c:pt idx="5">
                  <c:v>612.55160684839109</c:v>
                </c:pt>
                <c:pt idx="6">
                  <c:v>301.54685052759464</c:v>
                </c:pt>
                <c:pt idx="7">
                  <c:v>194.85505181750727</c:v>
                </c:pt>
                <c:pt idx="8">
                  <c:v>140.76636846142347</c:v>
                </c:pt>
                <c:pt idx="9">
                  <c:v>108.03620835040094</c:v>
                </c:pt>
                <c:pt idx="10">
                  <c:v>66.287183656984411</c:v>
                </c:pt>
                <c:pt idx="11">
                  <c:v>44.607251613353831</c:v>
                </c:pt>
                <c:pt idx="12">
                  <c:v>31.996804214521962</c:v>
                </c:pt>
                <c:pt idx="13">
                  <c:v>24.336710903673033</c:v>
                </c:pt>
                <c:pt idx="14">
                  <c:v>19.397986983843438</c:v>
                </c:pt>
                <c:pt idx="15">
                  <c:v>15.835909263226942</c:v>
                </c:pt>
                <c:pt idx="16">
                  <c:v>13.205198217486185</c:v>
                </c:pt>
                <c:pt idx="17">
                  <c:v>11.214544908333519</c:v>
                </c:pt>
                <c:pt idx="18">
                  <c:v>10.16624810016115</c:v>
                </c:pt>
                <c:pt idx="19">
                  <c:v>9.2978480963653762</c:v>
                </c:pt>
                <c:pt idx="20">
                  <c:v>8.5684323911218705</c:v>
                </c:pt>
                <c:pt idx="21">
                  <c:v>7.6544318942955787</c:v>
                </c:pt>
                <c:pt idx="22">
                  <c:v>5.623803645823469</c:v>
                </c:pt>
                <c:pt idx="23">
                  <c:v>5.237467375037161</c:v>
                </c:pt>
                <c:pt idx="24">
                  <c:v>4.8671045852711936</c:v>
                </c:pt>
                <c:pt idx="25">
                  <c:v>4.5320654077496973</c:v>
                </c:pt>
                <c:pt idx="26">
                  <c:v>4.2304258491375615</c:v>
                </c:pt>
                <c:pt idx="27">
                  <c:v>3.9593735383846291</c:v>
                </c:pt>
                <c:pt idx="28">
                  <c:v>3.7158252133419323</c:v>
                </c:pt>
                <c:pt idx="29">
                  <c:v>3.4967507983901167</c:v>
                </c:pt>
                <c:pt idx="30">
                  <c:v>3.299329381652504</c:v>
                </c:pt>
                <c:pt idx="31">
                  <c:v>3.1210119923405673</c:v>
                </c:pt>
                <c:pt idx="32">
                  <c:v>2.0478724771377652</c:v>
                </c:pt>
                <c:pt idx="33">
                  <c:v>1.9706191198989447</c:v>
                </c:pt>
                <c:pt idx="34">
                  <c:v>1.8974037430843913</c:v>
                </c:pt>
                <c:pt idx="35">
                  <c:v>1.8272094847393261</c:v>
                </c:pt>
                <c:pt idx="36">
                  <c:v>1.760450935588258</c:v>
                </c:pt>
                <c:pt idx="37">
                  <c:v>1.6972855238600588</c:v>
                </c:pt>
                <c:pt idx="38">
                  <c:v>1.6377102243814823</c:v>
                </c:pt>
                <c:pt idx="39">
                  <c:v>1.5816251979989899</c:v>
                </c:pt>
                <c:pt idx="40">
                  <c:v>1.5288751232080744</c:v>
                </c:pt>
                <c:pt idx="41">
                  <c:v>1.4792757168804207</c:v>
                </c:pt>
                <c:pt idx="42">
                  <c:v>1.4326305221171305</c:v>
                </c:pt>
                <c:pt idx="43">
                  <c:v>1.3887413456033126</c:v>
                </c:pt>
                <c:pt idx="44">
                  <c:v>1.3474145748626136</c:v>
                </c:pt>
                <c:pt idx="45">
                  <c:v>1.3084648374819514</c:v>
                </c:pt>
                <c:pt idx="46">
                  <c:v>0.72395025954190462</c:v>
                </c:pt>
                <c:pt idx="47">
                  <c:v>0.7097941793527659</c:v>
                </c:pt>
                <c:pt idx="48">
                  <c:v>0.69737612014310801</c:v>
                </c:pt>
                <c:pt idx="49">
                  <c:v>0.68453488896204562</c:v>
                </c:pt>
                <c:pt idx="50">
                  <c:v>0.67157844416779133</c:v>
                </c:pt>
                <c:pt idx="51">
                  <c:v>0.65871051719285156</c:v>
                </c:pt>
                <c:pt idx="52">
                  <c:v>0.6460625619873327</c:v>
                </c:pt>
                <c:pt idx="53">
                  <c:v>0.63371647283646082</c:v>
                </c:pt>
                <c:pt idx="54">
                  <c:v>0.62164182815921165</c:v>
                </c:pt>
                <c:pt idx="55">
                  <c:v>0.60984588865869593</c:v>
                </c:pt>
                <c:pt idx="56">
                  <c:v>0.59834930651693652</c:v>
                </c:pt>
                <c:pt idx="57">
                  <c:v>0.58716197830364658</c:v>
                </c:pt>
                <c:pt idx="58">
                  <c:v>0.57628654856085759</c:v>
                </c:pt>
                <c:pt idx="59">
                  <c:v>0.56572081440056443</c:v>
                </c:pt>
                <c:pt idx="60">
                  <c:v>0.56734090911522372</c:v>
                </c:pt>
                <c:pt idx="61">
                  <c:v>-0.83696156620373652</c:v>
                </c:pt>
                <c:pt idx="62">
                  <c:v>-0.83838168252120271</c:v>
                </c:pt>
                <c:pt idx="63">
                  <c:v>-0.83947936542028634</c:v>
                </c:pt>
                <c:pt idx="64">
                  <c:v>-0.84033763666875916</c:v>
                </c:pt>
                <c:pt idx="65">
                  <c:v>-0.8541156320280614</c:v>
                </c:pt>
                <c:pt idx="66">
                  <c:v>-0.86747404094417424</c:v>
                </c:pt>
                <c:pt idx="67">
                  <c:v>-0.88037563165060084</c:v>
                </c:pt>
                <c:pt idx="68">
                  <c:v>-0.89276298946097976</c:v>
                </c:pt>
                <c:pt idx="69">
                  <c:v>-0.90456215570699228</c:v>
                </c:pt>
                <c:pt idx="70">
                  <c:v>-0.91568604117791352</c:v>
                </c:pt>
                <c:pt idx="71">
                  <c:v>-0.91667343188207451</c:v>
                </c:pt>
                <c:pt idx="72">
                  <c:v>-0.91349928244029199</c:v>
                </c:pt>
                <c:pt idx="73">
                  <c:v>-0.90640265407468346</c:v>
                </c:pt>
                <c:pt idx="74">
                  <c:v>-0.89694480067951476</c:v>
                </c:pt>
                <c:pt idx="75">
                  <c:v>-0.88409549002264276</c:v>
                </c:pt>
                <c:pt idx="76">
                  <c:v>-0.86847747174013568</c:v>
                </c:pt>
                <c:pt idx="77">
                  <c:v>-0.85076231049601991</c:v>
                </c:pt>
                <c:pt idx="78">
                  <c:v>-0.83151945508188396</c:v>
                </c:pt>
                <c:pt idx="79">
                  <c:v>-0.80438937398372945</c:v>
                </c:pt>
                <c:pt idx="80">
                  <c:v>-0.77728967138289384</c:v>
                </c:pt>
                <c:pt idx="81">
                  <c:v>-0.75052287287014263</c:v>
                </c:pt>
                <c:pt idx="82">
                  <c:v>-0.72977002099849098</c:v>
                </c:pt>
                <c:pt idx="83">
                  <c:v>-0.77408249034250687</c:v>
                </c:pt>
                <c:pt idx="84">
                  <c:v>-0.76151745890747968</c:v>
                </c:pt>
                <c:pt idx="85">
                  <c:v>-0.74704320298432481</c:v>
                </c:pt>
                <c:pt idx="86">
                  <c:v>-0.73198091829506895</c:v>
                </c:pt>
                <c:pt idx="87">
                  <c:v>-0.71659751344877665</c:v>
                </c:pt>
                <c:pt idx="88">
                  <c:v>-0.70109875129247468</c:v>
                </c:pt>
                <c:pt idx="89">
                  <c:v>-0.68564227039974435</c:v>
                </c:pt>
                <c:pt idx="90">
                  <c:v>-0.67034773887034849</c:v>
                </c:pt>
                <c:pt idx="91">
                  <c:v>-0.65530477542758314</c:v>
                </c:pt>
                <c:pt idx="92">
                  <c:v>-0.64057915425584622</c:v>
                </c:pt>
                <c:pt idx="93">
                  <c:v>-0.69013734829677709</c:v>
                </c:pt>
                <c:pt idx="94">
                  <c:v>-0.68040469087644795</c:v>
                </c:pt>
                <c:pt idx="95">
                  <c:v>-0.67050985146585362</c:v>
                </c:pt>
                <c:pt idx="96">
                  <c:v>-0.66032092350181237</c:v>
                </c:pt>
                <c:pt idx="97">
                  <c:v>-0.64998834084012891</c:v>
                </c:pt>
                <c:pt idx="98">
                  <c:v>-0.63962226086036733</c:v>
                </c:pt>
                <c:pt idx="99">
                  <c:v>-0.62930321977916182</c:v>
                </c:pt>
                <c:pt idx="100">
                  <c:v>-0.61908987768659174</c:v>
                </c:pt>
                <c:pt idx="101">
                  <c:v>-0.60902463669090878</c:v>
                </c:pt>
                <c:pt idx="102">
                  <c:v>-0.59913772369723051</c:v>
                </c:pt>
                <c:pt idx="103">
                  <c:v>-0.58945017214571238</c:v>
                </c:pt>
                <c:pt idx="104">
                  <c:v>-0.57997601601214399</c:v>
                </c:pt>
                <c:pt idx="105">
                  <c:v>-0.57072391958952828</c:v>
                </c:pt>
                <c:pt idx="106">
                  <c:v>-0.5616984015053238</c:v>
                </c:pt>
                <c:pt idx="107">
                  <c:v>-0.60954711544987583</c:v>
                </c:pt>
                <c:pt idx="108">
                  <c:v>-0.60385152979861045</c:v>
                </c:pt>
                <c:pt idx="109">
                  <c:v>-0.59891849620831217</c:v>
                </c:pt>
                <c:pt idx="110">
                  <c:v>-0.59348607899096084</c:v>
                </c:pt>
                <c:pt idx="111">
                  <c:v>-0.58773349964404331</c:v>
                </c:pt>
                <c:pt idx="112">
                  <c:v>-0.58178797875415911</c:v>
                </c:pt>
                <c:pt idx="113">
                  <c:v>-0.57573948622919402</c:v>
                </c:pt>
                <c:pt idx="114">
                  <c:v>-0.56965144987309912</c:v>
                </c:pt>
                <c:pt idx="115">
                  <c:v>-0.56351579549819897</c:v>
                </c:pt>
                <c:pt idx="116">
                  <c:v>-0.55734867738284888</c:v>
                </c:pt>
                <c:pt idx="117">
                  <c:v>-0.55117575597421409</c:v>
                </c:pt>
                <c:pt idx="118">
                  <c:v>-0.54501592922616426</c:v>
                </c:pt>
                <c:pt idx="119">
                  <c:v>-0.53888320642172327</c:v>
                </c:pt>
                <c:pt idx="120">
                  <c:v>-0.53278803394378316</c:v>
                </c:pt>
                <c:pt idx="121">
                  <c:v>-0.53539977315416676</c:v>
                </c:pt>
                <c:pt idx="122">
                  <c:v>-0.70339143337994503</c:v>
                </c:pt>
                <c:pt idx="123">
                  <c:v>-0.71470570243961351</c:v>
                </c:pt>
                <c:pt idx="124">
                  <c:v>-0.72570436339144861</c:v>
                </c:pt>
                <c:pt idx="125">
                  <c:v>-0.73642619197097636</c:v>
                </c:pt>
                <c:pt idx="126">
                  <c:v>-0.74736524539197091</c:v>
                </c:pt>
                <c:pt idx="127">
                  <c:v>-0.75802500896561931</c:v>
                </c:pt>
                <c:pt idx="128">
                  <c:v>-0.76838377331930108</c:v>
                </c:pt>
                <c:pt idx="129">
                  <c:v>-0.77840711558728271</c:v>
                </c:pt>
                <c:pt idx="130">
                  <c:v>-0.78805022410006287</c:v>
                </c:pt>
                <c:pt idx="131">
                  <c:v>-0.79725998895309702</c:v>
                </c:pt>
                <c:pt idx="132">
                  <c:v>-0.80013013357197238</c:v>
                </c:pt>
                <c:pt idx="133">
                  <c:v>-0.80034193816029986</c:v>
                </c:pt>
                <c:pt idx="134">
                  <c:v>-0.79799020832689638</c:v>
                </c:pt>
                <c:pt idx="135">
                  <c:v>-0.79401020057624783</c:v>
                </c:pt>
                <c:pt idx="136">
                  <c:v>-0.7876822180491001</c:v>
                </c:pt>
                <c:pt idx="137">
                  <c:v>-0.77933594966879427</c:v>
                </c:pt>
                <c:pt idx="138">
                  <c:v>-0.76934686180361123</c:v>
                </c:pt>
                <c:pt idx="139">
                  <c:v>-0.75804148014363704</c:v>
                </c:pt>
                <c:pt idx="140">
                  <c:v>-0.74544330499247735</c:v>
                </c:pt>
                <c:pt idx="141">
                  <c:v>-0.73208963235743441</c:v>
                </c:pt>
                <c:pt idx="142">
                  <c:v>-0.71819961959329937</c:v>
                </c:pt>
                <c:pt idx="143">
                  <c:v>-0.70417706963689131</c:v>
                </c:pt>
                <c:pt idx="144">
                  <c:v>-0.71204182859740117</c:v>
                </c:pt>
                <c:pt idx="145">
                  <c:v>-0.70432393859216813</c:v>
                </c:pt>
                <c:pt idx="146">
                  <c:v>-0.69505817362194755</c:v>
                </c:pt>
                <c:pt idx="147">
                  <c:v>-0.68517246478566785</c:v>
                </c:pt>
                <c:pt idx="148">
                  <c:v>-0.67485268842976076</c:v>
                </c:pt>
                <c:pt idx="149">
                  <c:v>-0.66424784413237137</c:v>
                </c:pt>
                <c:pt idx="150">
                  <c:v>-0.65373613985380719</c:v>
                </c:pt>
                <c:pt idx="151">
                  <c:v>-0.64313789706998781</c:v>
                </c:pt>
                <c:pt idx="152">
                  <c:v>-0.63253005291358555</c:v>
                </c:pt>
                <c:pt idx="153">
                  <c:v>-0.62197392372916349</c:v>
                </c:pt>
                <c:pt idx="154">
                  <c:v>-0.63761461383538387</c:v>
                </c:pt>
                <c:pt idx="155">
                  <c:v>-0.63130067634562137</c:v>
                </c:pt>
                <c:pt idx="156">
                  <c:v>-0.62476008037653519</c:v>
                </c:pt>
                <c:pt idx="157">
                  <c:v>-0.61788928769250251</c:v>
                </c:pt>
                <c:pt idx="158">
                  <c:v>-0.61080122672346326</c:v>
                </c:pt>
                <c:pt idx="159">
                  <c:v>-0.60358110513024432</c:v>
                </c:pt>
                <c:pt idx="160">
                  <c:v>-0.59629353737745372</c:v>
                </c:pt>
                <c:pt idx="161">
                  <c:v>-0.58898773419849804</c:v>
                </c:pt>
                <c:pt idx="162">
                  <c:v>-0.58170127766406554</c:v>
                </c:pt>
                <c:pt idx="163">
                  <c:v>-0.57446287507069294</c:v>
                </c:pt>
                <c:pt idx="164">
                  <c:v>-0.56729437999911991</c:v>
                </c:pt>
                <c:pt idx="165">
                  <c:v>-0.56021228871762829</c:v>
                </c:pt>
                <c:pt idx="166">
                  <c:v>-0.55322886068160082</c:v>
                </c:pt>
                <c:pt idx="167">
                  <c:v>-0.54635296873012495</c:v>
                </c:pt>
                <c:pt idx="168">
                  <c:v>-0.56855475772156761</c:v>
                </c:pt>
                <c:pt idx="169">
                  <c:v>-0.56465446525882945</c:v>
                </c:pt>
                <c:pt idx="170">
                  <c:v>-0.56132495335712096</c:v>
                </c:pt>
                <c:pt idx="171">
                  <c:v>-0.5575561344500104</c:v>
                </c:pt>
                <c:pt idx="172">
                  <c:v>-0.5534884548772675</c:v>
                </c:pt>
                <c:pt idx="173">
                  <c:v>-0.54922264097946927</c:v>
                </c:pt>
                <c:pt idx="174">
                  <c:v>-0.54483086415753823</c:v>
                </c:pt>
                <c:pt idx="175">
                  <c:v>-0.54036485024069925</c:v>
                </c:pt>
                <c:pt idx="176">
                  <c:v>-0.53581814684801254</c:v>
                </c:pt>
                <c:pt idx="177">
                  <c:v>-0.53120431113999478</c:v>
                </c:pt>
                <c:pt idx="178">
                  <c:v>-0.52654508431906555</c:v>
                </c:pt>
                <c:pt idx="179">
                  <c:v>-0.52185691847637106</c:v>
                </c:pt>
                <c:pt idx="180">
                  <c:v>-0.51715241928857614</c:v>
                </c:pt>
                <c:pt idx="181">
                  <c:v>-0.51244136969027743</c:v>
                </c:pt>
                <c:pt idx="182">
                  <c:v>-0.51508343817528712</c:v>
                </c:pt>
                <c:pt idx="183">
                  <c:v>-0.60937794342466056</c:v>
                </c:pt>
                <c:pt idx="184">
                  <c:v>-0.61876481342068312</c:v>
                </c:pt>
                <c:pt idx="185">
                  <c:v>-0.62789688407538113</c:v>
                </c:pt>
                <c:pt idx="186">
                  <c:v>-0.63680457865654005</c:v>
                </c:pt>
                <c:pt idx="187">
                  <c:v>-0.64551991801249753</c:v>
                </c:pt>
                <c:pt idx="188">
                  <c:v>-0.65401842866727766</c:v>
                </c:pt>
                <c:pt idx="189">
                  <c:v>-0.66228567677500749</c:v>
                </c:pt>
                <c:pt idx="190">
                  <c:v>-0.67029789815164154</c:v>
                </c:pt>
                <c:pt idx="191">
                  <c:v>-0.67802376544231513</c:v>
                </c:pt>
                <c:pt idx="192">
                  <c:v>-0.68542594345500785</c:v>
                </c:pt>
                <c:pt idx="193">
                  <c:v>-0.68818088002656519</c:v>
                </c:pt>
                <c:pt idx="194">
                  <c:v>-0.6889824836110815</c:v>
                </c:pt>
                <c:pt idx="195">
                  <c:v>-0.68789021565835018</c:v>
                </c:pt>
                <c:pt idx="196">
                  <c:v>-0.68558012823485759</c:v>
                </c:pt>
                <c:pt idx="197">
                  <c:v>-0.68150696906672437</c:v>
                </c:pt>
                <c:pt idx="198">
                  <c:v>-0.67589569531696481</c:v>
                </c:pt>
                <c:pt idx="199">
                  <c:v>-0.66900681683375374</c:v>
                </c:pt>
              </c:numCache>
            </c:numRef>
          </c:val>
          <c:smooth val="0"/>
          <c:extLst>
            <c:ext xmlns:c16="http://schemas.microsoft.com/office/drawing/2014/chart" uri="{C3380CC4-5D6E-409C-BE32-E72D297353CC}">
              <c16:uniqueId val="{00000002-251D-4118-94BA-C6555609039B}"/>
            </c:ext>
          </c:extLst>
        </c:ser>
        <c:ser>
          <c:idx val="3"/>
          <c:order val="3"/>
          <c:tx>
            <c:strRef>
              <c:f>Izdruka!$A$56</c:f>
              <c:strCache>
                <c:ptCount val="1"/>
                <c:pt idx="0">
                  <c:v>7,5%</c:v>
                </c:pt>
              </c:strCache>
            </c:strRef>
          </c:tx>
          <c:spPr>
            <a:ln w="0">
              <a:solidFill>
                <a:srgbClr val="7E0021"/>
              </a:solidFill>
            </a:ln>
          </c:spPr>
          <c:marker>
            <c:symbol val="none"/>
          </c:marker>
          <c:dLbls>
            <c:spPr>
              <a:noFill/>
              <a:ln>
                <a:noFill/>
              </a:ln>
              <a:effectLst/>
            </c:spPr>
            <c:txPr>
              <a:bodyPr wrap="none"/>
              <a:lstStyle/>
              <a:p>
                <a:pPr>
                  <a:defRPr lang="lv-LV" sz="1000" b="0" u="none" strike="noStrike">
                    <a:uFillTx/>
                    <a:latin typeface="Arial"/>
                  </a:defRPr>
                </a:pPr>
                <a:endParaRPr lang="lv-LV"/>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numRef>
              <c:f>Izdruka!$C$39:$GT$39</c:f>
              <c:numCache>
                <c:formatCode>General</c:formatCode>
                <c:ptCount val="200"/>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pt idx="23">
                  <c:v>2050</c:v>
                </c:pt>
                <c:pt idx="24">
                  <c:v>2051</c:v>
                </c:pt>
                <c:pt idx="25">
                  <c:v>2052</c:v>
                </c:pt>
                <c:pt idx="26">
                  <c:v>2053</c:v>
                </c:pt>
                <c:pt idx="27">
                  <c:v>2054</c:v>
                </c:pt>
                <c:pt idx="28">
                  <c:v>2055</c:v>
                </c:pt>
                <c:pt idx="29">
                  <c:v>2056</c:v>
                </c:pt>
                <c:pt idx="30">
                  <c:v>2057</c:v>
                </c:pt>
                <c:pt idx="31">
                  <c:v>2058</c:v>
                </c:pt>
                <c:pt idx="32">
                  <c:v>2059</c:v>
                </c:pt>
                <c:pt idx="33">
                  <c:v>2060</c:v>
                </c:pt>
                <c:pt idx="34">
                  <c:v>2061</c:v>
                </c:pt>
                <c:pt idx="35">
                  <c:v>2062</c:v>
                </c:pt>
                <c:pt idx="36">
                  <c:v>2063</c:v>
                </c:pt>
                <c:pt idx="37">
                  <c:v>2064</c:v>
                </c:pt>
                <c:pt idx="38">
                  <c:v>2065</c:v>
                </c:pt>
                <c:pt idx="39">
                  <c:v>2066</c:v>
                </c:pt>
                <c:pt idx="40">
                  <c:v>2067</c:v>
                </c:pt>
                <c:pt idx="41">
                  <c:v>2068</c:v>
                </c:pt>
                <c:pt idx="42">
                  <c:v>2069</c:v>
                </c:pt>
                <c:pt idx="43">
                  <c:v>2070</c:v>
                </c:pt>
                <c:pt idx="44">
                  <c:v>2071</c:v>
                </c:pt>
                <c:pt idx="45">
                  <c:v>2072</c:v>
                </c:pt>
                <c:pt idx="46">
                  <c:v>2073</c:v>
                </c:pt>
                <c:pt idx="47">
                  <c:v>2074</c:v>
                </c:pt>
                <c:pt idx="48">
                  <c:v>2075</c:v>
                </c:pt>
                <c:pt idx="49">
                  <c:v>2076</c:v>
                </c:pt>
                <c:pt idx="50">
                  <c:v>2077</c:v>
                </c:pt>
                <c:pt idx="51">
                  <c:v>2078</c:v>
                </c:pt>
                <c:pt idx="52">
                  <c:v>2079</c:v>
                </c:pt>
                <c:pt idx="53">
                  <c:v>2080</c:v>
                </c:pt>
                <c:pt idx="54">
                  <c:v>2081</c:v>
                </c:pt>
                <c:pt idx="55">
                  <c:v>2082</c:v>
                </c:pt>
                <c:pt idx="56">
                  <c:v>2083</c:v>
                </c:pt>
                <c:pt idx="57">
                  <c:v>2084</c:v>
                </c:pt>
                <c:pt idx="58">
                  <c:v>2085</c:v>
                </c:pt>
                <c:pt idx="59">
                  <c:v>2086</c:v>
                </c:pt>
                <c:pt idx="60">
                  <c:v>2087</c:v>
                </c:pt>
                <c:pt idx="61">
                  <c:v>2088</c:v>
                </c:pt>
                <c:pt idx="62">
                  <c:v>2089</c:v>
                </c:pt>
                <c:pt idx="63">
                  <c:v>2090</c:v>
                </c:pt>
                <c:pt idx="64">
                  <c:v>2091</c:v>
                </c:pt>
                <c:pt idx="65">
                  <c:v>2092</c:v>
                </c:pt>
                <c:pt idx="66">
                  <c:v>2093</c:v>
                </c:pt>
                <c:pt idx="67">
                  <c:v>2094</c:v>
                </c:pt>
                <c:pt idx="68">
                  <c:v>2095</c:v>
                </c:pt>
                <c:pt idx="69">
                  <c:v>2096</c:v>
                </c:pt>
                <c:pt idx="70">
                  <c:v>2097</c:v>
                </c:pt>
                <c:pt idx="71">
                  <c:v>2098</c:v>
                </c:pt>
                <c:pt idx="72">
                  <c:v>2099</c:v>
                </c:pt>
                <c:pt idx="73">
                  <c:v>2100</c:v>
                </c:pt>
                <c:pt idx="74">
                  <c:v>2101</c:v>
                </c:pt>
                <c:pt idx="75">
                  <c:v>2102</c:v>
                </c:pt>
                <c:pt idx="76">
                  <c:v>2103</c:v>
                </c:pt>
                <c:pt idx="77">
                  <c:v>2104</c:v>
                </c:pt>
                <c:pt idx="78">
                  <c:v>2105</c:v>
                </c:pt>
                <c:pt idx="79">
                  <c:v>2106</c:v>
                </c:pt>
                <c:pt idx="80">
                  <c:v>2107</c:v>
                </c:pt>
                <c:pt idx="81">
                  <c:v>2108</c:v>
                </c:pt>
                <c:pt idx="82">
                  <c:v>2109</c:v>
                </c:pt>
                <c:pt idx="83">
                  <c:v>2110</c:v>
                </c:pt>
                <c:pt idx="84">
                  <c:v>2111</c:v>
                </c:pt>
                <c:pt idx="85">
                  <c:v>2112</c:v>
                </c:pt>
                <c:pt idx="86">
                  <c:v>2113</c:v>
                </c:pt>
                <c:pt idx="87">
                  <c:v>2114</c:v>
                </c:pt>
                <c:pt idx="88">
                  <c:v>2115</c:v>
                </c:pt>
                <c:pt idx="89">
                  <c:v>2116</c:v>
                </c:pt>
                <c:pt idx="90">
                  <c:v>2117</c:v>
                </c:pt>
                <c:pt idx="91">
                  <c:v>2118</c:v>
                </c:pt>
                <c:pt idx="92">
                  <c:v>2119</c:v>
                </c:pt>
                <c:pt idx="93">
                  <c:v>2120</c:v>
                </c:pt>
                <c:pt idx="94">
                  <c:v>2121</c:v>
                </c:pt>
                <c:pt idx="95">
                  <c:v>2122</c:v>
                </c:pt>
                <c:pt idx="96">
                  <c:v>2123</c:v>
                </c:pt>
                <c:pt idx="97">
                  <c:v>2124</c:v>
                </c:pt>
                <c:pt idx="98">
                  <c:v>2125</c:v>
                </c:pt>
                <c:pt idx="99">
                  <c:v>2126</c:v>
                </c:pt>
                <c:pt idx="100">
                  <c:v>2127</c:v>
                </c:pt>
                <c:pt idx="101">
                  <c:v>2128</c:v>
                </c:pt>
                <c:pt idx="102">
                  <c:v>2129</c:v>
                </c:pt>
                <c:pt idx="103">
                  <c:v>2130</c:v>
                </c:pt>
                <c:pt idx="104">
                  <c:v>2131</c:v>
                </c:pt>
                <c:pt idx="105">
                  <c:v>2132</c:v>
                </c:pt>
                <c:pt idx="106">
                  <c:v>2133</c:v>
                </c:pt>
                <c:pt idx="107">
                  <c:v>2134</c:v>
                </c:pt>
                <c:pt idx="108">
                  <c:v>2135</c:v>
                </c:pt>
                <c:pt idx="109">
                  <c:v>2136</c:v>
                </c:pt>
                <c:pt idx="110">
                  <c:v>2137</c:v>
                </c:pt>
                <c:pt idx="111">
                  <c:v>2138</c:v>
                </c:pt>
                <c:pt idx="112">
                  <c:v>2139</c:v>
                </c:pt>
                <c:pt idx="113">
                  <c:v>2140</c:v>
                </c:pt>
                <c:pt idx="114">
                  <c:v>2141</c:v>
                </c:pt>
                <c:pt idx="115">
                  <c:v>2142</c:v>
                </c:pt>
                <c:pt idx="116">
                  <c:v>2143</c:v>
                </c:pt>
                <c:pt idx="117">
                  <c:v>2144</c:v>
                </c:pt>
                <c:pt idx="118">
                  <c:v>2145</c:v>
                </c:pt>
                <c:pt idx="119">
                  <c:v>2146</c:v>
                </c:pt>
                <c:pt idx="120">
                  <c:v>2147</c:v>
                </c:pt>
                <c:pt idx="121">
                  <c:v>2148</c:v>
                </c:pt>
                <c:pt idx="122">
                  <c:v>2149</c:v>
                </c:pt>
                <c:pt idx="123">
                  <c:v>2150</c:v>
                </c:pt>
                <c:pt idx="124">
                  <c:v>2151</c:v>
                </c:pt>
                <c:pt idx="125">
                  <c:v>2152</c:v>
                </c:pt>
                <c:pt idx="126">
                  <c:v>2153</c:v>
                </c:pt>
                <c:pt idx="127">
                  <c:v>2154</c:v>
                </c:pt>
                <c:pt idx="128">
                  <c:v>2155</c:v>
                </c:pt>
                <c:pt idx="129">
                  <c:v>2156</c:v>
                </c:pt>
                <c:pt idx="130">
                  <c:v>2157</c:v>
                </c:pt>
                <c:pt idx="131">
                  <c:v>2158</c:v>
                </c:pt>
                <c:pt idx="132">
                  <c:v>2159</c:v>
                </c:pt>
                <c:pt idx="133">
                  <c:v>2160</c:v>
                </c:pt>
                <c:pt idx="134">
                  <c:v>2161</c:v>
                </c:pt>
                <c:pt idx="135">
                  <c:v>2162</c:v>
                </c:pt>
                <c:pt idx="136">
                  <c:v>2163</c:v>
                </c:pt>
                <c:pt idx="137">
                  <c:v>2164</c:v>
                </c:pt>
                <c:pt idx="138">
                  <c:v>2165</c:v>
                </c:pt>
                <c:pt idx="139">
                  <c:v>2166</c:v>
                </c:pt>
                <c:pt idx="140">
                  <c:v>2167</c:v>
                </c:pt>
                <c:pt idx="141">
                  <c:v>2168</c:v>
                </c:pt>
                <c:pt idx="142">
                  <c:v>2169</c:v>
                </c:pt>
                <c:pt idx="143">
                  <c:v>2170</c:v>
                </c:pt>
                <c:pt idx="144">
                  <c:v>2171</c:v>
                </c:pt>
                <c:pt idx="145">
                  <c:v>2172</c:v>
                </c:pt>
                <c:pt idx="146">
                  <c:v>2173</c:v>
                </c:pt>
                <c:pt idx="147">
                  <c:v>2174</c:v>
                </c:pt>
                <c:pt idx="148">
                  <c:v>2175</c:v>
                </c:pt>
                <c:pt idx="149">
                  <c:v>2176</c:v>
                </c:pt>
                <c:pt idx="150">
                  <c:v>2177</c:v>
                </c:pt>
                <c:pt idx="151">
                  <c:v>2178</c:v>
                </c:pt>
                <c:pt idx="152">
                  <c:v>2179</c:v>
                </c:pt>
                <c:pt idx="153">
                  <c:v>2180</c:v>
                </c:pt>
                <c:pt idx="154">
                  <c:v>2181</c:v>
                </c:pt>
                <c:pt idx="155">
                  <c:v>2182</c:v>
                </c:pt>
                <c:pt idx="156">
                  <c:v>2183</c:v>
                </c:pt>
                <c:pt idx="157">
                  <c:v>2184</c:v>
                </c:pt>
                <c:pt idx="158">
                  <c:v>2185</c:v>
                </c:pt>
                <c:pt idx="159">
                  <c:v>2186</c:v>
                </c:pt>
                <c:pt idx="160">
                  <c:v>2187</c:v>
                </c:pt>
                <c:pt idx="161">
                  <c:v>2188</c:v>
                </c:pt>
                <c:pt idx="162">
                  <c:v>2189</c:v>
                </c:pt>
                <c:pt idx="163">
                  <c:v>2190</c:v>
                </c:pt>
                <c:pt idx="164">
                  <c:v>2191</c:v>
                </c:pt>
                <c:pt idx="165">
                  <c:v>2192</c:v>
                </c:pt>
                <c:pt idx="166">
                  <c:v>2193</c:v>
                </c:pt>
                <c:pt idx="167">
                  <c:v>2194</c:v>
                </c:pt>
                <c:pt idx="168">
                  <c:v>2195</c:v>
                </c:pt>
                <c:pt idx="169">
                  <c:v>2196</c:v>
                </c:pt>
                <c:pt idx="170">
                  <c:v>2197</c:v>
                </c:pt>
                <c:pt idx="171">
                  <c:v>2198</c:v>
                </c:pt>
                <c:pt idx="172">
                  <c:v>2199</c:v>
                </c:pt>
                <c:pt idx="173">
                  <c:v>2200</c:v>
                </c:pt>
                <c:pt idx="174">
                  <c:v>2201</c:v>
                </c:pt>
                <c:pt idx="175">
                  <c:v>2202</c:v>
                </c:pt>
                <c:pt idx="176">
                  <c:v>2203</c:v>
                </c:pt>
                <c:pt idx="177">
                  <c:v>2204</c:v>
                </c:pt>
                <c:pt idx="178">
                  <c:v>2205</c:v>
                </c:pt>
                <c:pt idx="179">
                  <c:v>2206</c:v>
                </c:pt>
                <c:pt idx="180">
                  <c:v>2207</c:v>
                </c:pt>
                <c:pt idx="181">
                  <c:v>2208</c:v>
                </c:pt>
                <c:pt idx="182">
                  <c:v>2209</c:v>
                </c:pt>
                <c:pt idx="183">
                  <c:v>2210</c:v>
                </c:pt>
                <c:pt idx="184">
                  <c:v>2211</c:v>
                </c:pt>
                <c:pt idx="185">
                  <c:v>2212</c:v>
                </c:pt>
                <c:pt idx="186">
                  <c:v>2213</c:v>
                </c:pt>
                <c:pt idx="187">
                  <c:v>2214</c:v>
                </c:pt>
                <c:pt idx="188">
                  <c:v>2215</c:v>
                </c:pt>
                <c:pt idx="189">
                  <c:v>2216</c:v>
                </c:pt>
                <c:pt idx="190">
                  <c:v>2217</c:v>
                </c:pt>
                <c:pt idx="191">
                  <c:v>2218</c:v>
                </c:pt>
                <c:pt idx="192">
                  <c:v>2219</c:v>
                </c:pt>
                <c:pt idx="193">
                  <c:v>2220</c:v>
                </c:pt>
                <c:pt idx="194">
                  <c:v>2221</c:v>
                </c:pt>
                <c:pt idx="195">
                  <c:v>2222</c:v>
                </c:pt>
                <c:pt idx="196">
                  <c:v>2223</c:v>
                </c:pt>
                <c:pt idx="197">
                  <c:v>2224</c:v>
                </c:pt>
                <c:pt idx="198">
                  <c:v>2225</c:v>
                </c:pt>
                <c:pt idx="199">
                  <c:v>2226</c:v>
                </c:pt>
              </c:numCache>
            </c:numRef>
          </c:cat>
          <c:val>
            <c:numRef>
              <c:f>Izdruka!$C$56:$GT$56</c:f>
              <c:numCache>
                <c:formatCode>0.0</c:formatCode>
                <c:ptCount val="200"/>
                <c:pt idx="0">
                  <c:v>0</c:v>
                </c:pt>
                <c:pt idx="1">
                  <c:v>0</c:v>
                </c:pt>
                <c:pt idx="2">
                  <c:v>0</c:v>
                </c:pt>
                <c:pt idx="3">
                  <c:v>0</c:v>
                </c:pt>
                <c:pt idx="4">
                  <c:v>16975.876682176808</c:v>
                </c:pt>
                <c:pt idx="5">
                  <c:v>590.03422221057269</c:v>
                </c:pt>
                <c:pt idx="6">
                  <c:v>290.46199442120428</c:v>
                </c:pt>
                <c:pt idx="7">
                  <c:v>187.69218406670433</c:v>
                </c:pt>
                <c:pt idx="8">
                  <c:v>135.59179961321985</c:v>
                </c:pt>
                <c:pt idx="9">
                  <c:v>104.06479952371643</c:v>
                </c:pt>
                <c:pt idx="10">
                  <c:v>63.850468130856562</c:v>
                </c:pt>
                <c:pt idx="11">
                  <c:v>42.967489949219562</c:v>
                </c:pt>
                <c:pt idx="12">
                  <c:v>30.820602340876913</c:v>
                </c:pt>
                <c:pt idx="13">
                  <c:v>23.442093904695788</c:v>
                </c:pt>
                <c:pt idx="14">
                  <c:v>18.684917375942291</c:v>
                </c:pt>
                <c:pt idx="15">
                  <c:v>15.253781560053795</c:v>
                </c:pt>
                <c:pt idx="16">
                  <c:v>12.719775398971947</c:v>
                </c:pt>
                <c:pt idx="17">
                  <c:v>10.802298465069294</c:v>
                </c:pt>
                <c:pt idx="18">
                  <c:v>9.6331687633824536</c:v>
                </c:pt>
                <c:pt idx="19">
                  <c:v>8.6779389648607541</c:v>
                </c:pt>
                <c:pt idx="20">
                  <c:v>7.8855631132464756</c:v>
                </c:pt>
                <c:pt idx="21">
                  <c:v>7.044404745616677</c:v>
                </c:pt>
                <c:pt idx="22">
                  <c:v>5.8506186548373309</c:v>
                </c:pt>
                <c:pt idx="23">
                  <c:v>5.4487009608258621</c:v>
                </c:pt>
                <c:pt idx="24">
                  <c:v>5.0634009782292821</c:v>
                </c:pt>
                <c:pt idx="25">
                  <c:v>4.7148492531767268</c:v>
                </c:pt>
                <c:pt idx="26">
                  <c:v>4.4010441952843378</c:v>
                </c:pt>
                <c:pt idx="27">
                  <c:v>4.1190600070729326</c:v>
                </c:pt>
                <c:pt idx="28">
                  <c:v>3.865689074588937</c:v>
                </c:pt>
                <c:pt idx="29">
                  <c:v>3.637779115487406</c:v>
                </c:pt>
                <c:pt idx="30">
                  <c:v>3.432395447000459</c:v>
                </c:pt>
                <c:pt idx="31">
                  <c:v>3.2468862951713242</c:v>
                </c:pt>
                <c:pt idx="32">
                  <c:v>2.8157260541721882</c:v>
                </c:pt>
                <c:pt idx="33">
                  <c:v>2.7095064075984698</c:v>
                </c:pt>
                <c:pt idx="34">
                  <c:v>2.6088387896856071</c:v>
                </c:pt>
                <c:pt idx="35">
                  <c:v>2.512325064206109</c:v>
                </c:pt>
                <c:pt idx="36">
                  <c:v>2.4205352734442735</c:v>
                </c:pt>
                <c:pt idx="37">
                  <c:v>2.3336858736348738</c:v>
                </c:pt>
                <c:pt idx="38">
                  <c:v>2.2517727053103531</c:v>
                </c:pt>
                <c:pt idx="39">
                  <c:v>2.1746584944416973</c:v>
                </c:pt>
                <c:pt idx="40">
                  <c:v>2.1021296814386989</c:v>
                </c:pt>
                <c:pt idx="41">
                  <c:v>2.033932885872872</c:v>
                </c:pt>
                <c:pt idx="42">
                  <c:v>1.9697979889673274</c:v>
                </c:pt>
                <c:pt idx="43">
                  <c:v>1.9094524844567919</c:v>
                </c:pt>
                <c:pt idx="44">
                  <c:v>1.8526301645084198</c:v>
                </c:pt>
                <c:pt idx="45">
                  <c:v>1.7990761509796189</c:v>
                </c:pt>
                <c:pt idx="46">
                  <c:v>1.6847787175190818</c:v>
                </c:pt>
                <c:pt idx="47">
                  <c:v>1.6518346549791418</c:v>
                </c:pt>
                <c:pt idx="48">
                  <c:v>1.6229353188803302</c:v>
                </c:pt>
                <c:pt idx="49">
                  <c:v>1.5930511759914441</c:v>
                </c:pt>
                <c:pt idx="50">
                  <c:v>1.5628989077156055</c:v>
                </c:pt>
                <c:pt idx="51">
                  <c:v>1.5329526383134968</c:v>
                </c:pt>
                <c:pt idx="52">
                  <c:v>1.5035182877216806</c:v>
                </c:pt>
                <c:pt idx="53">
                  <c:v>1.4747864405100448</c:v>
                </c:pt>
                <c:pt idx="54">
                  <c:v>1.4466862995049059</c:v>
                </c:pt>
                <c:pt idx="55">
                  <c:v>1.4192347618313272</c:v>
                </c:pt>
                <c:pt idx="56">
                  <c:v>1.3924798892950532</c:v>
                </c:pt>
                <c:pt idx="57">
                  <c:v>1.3664447132159974</c:v>
                </c:pt>
                <c:pt idx="58">
                  <c:v>1.3411353879784884</c:v>
                </c:pt>
                <c:pt idx="59">
                  <c:v>1.3165467870164691</c:v>
                </c:pt>
                <c:pt idx="60">
                  <c:v>1.3203170751815019</c:v>
                </c:pt>
                <c:pt idx="61">
                  <c:v>1.3265392921217762</c:v>
                </c:pt>
                <c:pt idx="62">
                  <c:v>1.3549422203708059</c:v>
                </c:pt>
                <c:pt idx="63">
                  <c:v>1.3824338987573079</c:v>
                </c:pt>
                <c:pt idx="64">
                  <c:v>1.4091061708553814</c:v>
                </c:pt>
                <c:pt idx="65">
                  <c:v>1.4322095729114557</c:v>
                </c:pt>
                <c:pt idx="66">
                  <c:v>1.4546093984281652</c:v>
                </c:pt>
                <c:pt idx="67">
                  <c:v>1.4762432159379264</c:v>
                </c:pt>
                <c:pt idx="68">
                  <c:v>1.4970147505801132</c:v>
                </c:pt>
                <c:pt idx="69">
                  <c:v>1.5167999859934813</c:v>
                </c:pt>
                <c:pt idx="70">
                  <c:v>1.5354528880854321</c:v>
                </c:pt>
                <c:pt idx="71">
                  <c:v>1.5371085777434534</c:v>
                </c:pt>
                <c:pt idx="72">
                  <c:v>1.5317860581150771</c:v>
                </c:pt>
                <c:pt idx="73">
                  <c:v>1.5198861950292255</c:v>
                </c:pt>
                <c:pt idx="74">
                  <c:v>1.5040269510769866</c:v>
                </c:pt>
                <c:pt idx="75">
                  <c:v>1.4824807984976358</c:v>
                </c:pt>
                <c:pt idx="76">
                  <c:v>1.4562919846469862</c:v>
                </c:pt>
                <c:pt idx="77">
                  <c:v>1.4265866115475052</c:v>
                </c:pt>
                <c:pt idx="78">
                  <c:v>1.3943195499216257</c:v>
                </c:pt>
                <c:pt idx="79">
                  <c:v>1.361341465626791</c:v>
                </c:pt>
                <c:pt idx="80">
                  <c:v>1.3271655950794816</c:v>
                </c:pt>
                <c:pt idx="81">
                  <c:v>1.2923631846071919</c:v>
                </c:pt>
                <c:pt idx="82">
                  <c:v>1.2566278023769828</c:v>
                </c:pt>
                <c:pt idx="83">
                  <c:v>1.2631038461473059</c:v>
                </c:pt>
                <c:pt idx="84">
                  <c:v>1.2426009414432835</c:v>
                </c:pt>
                <c:pt idx="85">
                  <c:v>1.2189826726479671</c:v>
                </c:pt>
                <c:pt idx="86">
                  <c:v>1.1944048919073813</c:v>
                </c:pt>
                <c:pt idx="87">
                  <c:v>1.1693031255315582</c:v>
                </c:pt>
                <c:pt idx="88">
                  <c:v>1.144013125648619</c:v>
                </c:pt>
                <c:pt idx="89">
                  <c:v>1.1187921179303437</c:v>
                </c:pt>
                <c:pt idx="90">
                  <c:v>1.0938353699857501</c:v>
                </c:pt>
                <c:pt idx="91">
                  <c:v>1.0692891165578979</c:v>
                </c:pt>
                <c:pt idx="92">
                  <c:v>1.0452606842254484</c:v>
                </c:pt>
                <c:pt idx="93">
                  <c:v>1.0689325823480855</c:v>
                </c:pt>
                <c:pt idx="94">
                  <c:v>1.0538579676281359</c:v>
                </c:pt>
                <c:pt idx="95">
                  <c:v>1.0385321541952164</c:v>
                </c:pt>
                <c:pt idx="96">
                  <c:v>1.0227508360172617</c:v>
                </c:pt>
                <c:pt idx="97">
                  <c:v>1.00674701548192</c:v>
                </c:pt>
                <c:pt idx="98">
                  <c:v>0.99069131197748006</c:v>
                </c:pt>
                <c:pt idx="99">
                  <c:v>0.97470846558101809</c:v>
                </c:pt>
                <c:pt idx="100">
                  <c:v>0.95888933310780999</c:v>
                </c:pt>
                <c:pt idx="101">
                  <c:v>0.94329958988347362</c:v>
                </c:pt>
                <c:pt idx="102">
                  <c:v>0.92798605343472784</c:v>
                </c:pt>
                <c:pt idx="103">
                  <c:v>0.91298130181224157</c:v>
                </c:pt>
                <c:pt idx="104">
                  <c:v>0.89830707181089808</c:v>
                </c:pt>
                <c:pt idx="105">
                  <c:v>0.88397678328852236</c:v>
                </c:pt>
                <c:pt idx="106">
                  <c:v>0.86999743500866478</c:v>
                </c:pt>
                <c:pt idx="107">
                  <c:v>0.90652575122769052</c:v>
                </c:pt>
                <c:pt idx="108">
                  <c:v>0.89805520821251383</c:v>
                </c:pt>
                <c:pt idx="109">
                  <c:v>0.89071874173120502</c:v>
                </c:pt>
                <c:pt idx="110">
                  <c:v>0.88263958595453129</c:v>
                </c:pt>
                <c:pt idx="111">
                  <c:v>0.87408428123438264</c:v>
                </c:pt>
                <c:pt idx="112">
                  <c:v>0.86524203154681856</c:v>
                </c:pt>
                <c:pt idx="113">
                  <c:v>0.85624664121355087</c:v>
                </c:pt>
                <c:pt idx="114">
                  <c:v>0.84719244082227008</c:v>
                </c:pt>
                <c:pt idx="115">
                  <c:v>0.83806742234461762</c:v>
                </c:pt>
                <c:pt idx="116">
                  <c:v>0.82889561061632888</c:v>
                </c:pt>
                <c:pt idx="117">
                  <c:v>0.81971516816094614</c:v>
                </c:pt>
                <c:pt idx="118">
                  <c:v>0.81055420024120306</c:v>
                </c:pt>
                <c:pt idx="119">
                  <c:v>0.80143354163015557</c:v>
                </c:pt>
                <c:pt idx="120">
                  <c:v>0.79236872831322436</c:v>
                </c:pt>
                <c:pt idx="121">
                  <c:v>0.79625293806451891</c:v>
                </c:pt>
                <c:pt idx="122">
                  <c:v>0.95704867449407771</c:v>
                </c:pt>
                <c:pt idx="123">
                  <c:v>0.97319552887418737</c:v>
                </c:pt>
                <c:pt idx="124">
                  <c:v>0.98890014839637896</c:v>
                </c:pt>
                <c:pt idx="125">
                  <c:v>1.0042145084356529</c:v>
                </c:pt>
                <c:pt idx="126">
                  <c:v>1.0191313545143001</c:v>
                </c:pt>
                <c:pt idx="127">
                  <c:v>1.0336673519487498</c:v>
                </c:pt>
                <c:pt idx="128">
                  <c:v>1.0477928971382713</c:v>
                </c:pt>
                <c:pt idx="129">
                  <c:v>1.0614610499528578</c:v>
                </c:pt>
                <c:pt idx="130">
                  <c:v>1.0746107037545995</c:v>
                </c:pt>
                <c:pt idx="131">
                  <c:v>1.0871694361646251</c:v>
                </c:pt>
                <c:pt idx="132">
                  <c:v>1.0910832579420242</c:v>
                </c:pt>
                <c:pt idx="133">
                  <c:v>1.0913720815103203</c:v>
                </c:pt>
                <c:pt idx="134">
                  <c:v>1.0881651868556041</c:v>
                </c:pt>
                <c:pt idx="135">
                  <c:v>1.0827379199136304</c:v>
                </c:pt>
                <c:pt idx="136">
                  <c:v>1.0741088788336528</c:v>
                </c:pt>
                <c:pt idx="137">
                  <c:v>1.0627276380654929</c:v>
                </c:pt>
                <c:pt idx="138">
                  <c:v>1.0491061956594212</c:v>
                </c:pt>
                <c:pt idx="139">
                  <c:v>1.0336898125783645</c:v>
                </c:pt>
                <c:pt idx="140">
                  <c:v>1.0168794737015101</c:v>
                </c:pt>
                <c:pt idx="141">
                  <c:v>0.99900847261824943</c:v>
                </c:pt>
                <c:pt idx="142">
                  <c:v>0.98037664047181938</c:v>
                </c:pt>
                <c:pt idx="143">
                  <c:v>0.9612351928268088</c:v>
                </c:pt>
                <c:pt idx="144">
                  <c:v>0.96989888409276992</c:v>
                </c:pt>
                <c:pt idx="145">
                  <c:v>0.95938605661131215</c:v>
                </c:pt>
                <c:pt idx="146">
                  <c:v>0.9467648105777956</c:v>
                </c:pt>
                <c:pt idx="147">
                  <c:v>0.93329911574964097</c:v>
                </c:pt>
                <c:pt idx="148">
                  <c:v>0.91924216127072012</c:v>
                </c:pt>
                <c:pt idx="149">
                  <c:v>0.90479690505553889</c:v>
                </c:pt>
                <c:pt idx="150">
                  <c:v>0.89047851835376968</c:v>
                </c:pt>
                <c:pt idx="151">
                  <c:v>0.87604225430785121</c:v>
                </c:pt>
                <c:pt idx="152">
                  <c:v>0.86159291187218112</c:v>
                </c:pt>
                <c:pt idx="153">
                  <c:v>0.8472140123397226</c:v>
                </c:pt>
                <c:pt idx="154">
                  <c:v>0.86662386628565802</c:v>
                </c:pt>
                <c:pt idx="155">
                  <c:v>0.85804217947965788</c:v>
                </c:pt>
                <c:pt idx="156">
                  <c:v>0.8491524262595328</c:v>
                </c:pt>
                <c:pt idx="157">
                  <c:v>0.83981388101436238</c:v>
                </c:pt>
                <c:pt idx="158">
                  <c:v>0.83018003218441205</c:v>
                </c:pt>
                <c:pt idx="159">
                  <c:v>0.82036669109341986</c:v>
                </c:pt>
                <c:pt idx="160">
                  <c:v>0.81046167950067638</c:v>
                </c:pt>
                <c:pt idx="161">
                  <c:v>0.80053188294349897</c:v>
                </c:pt>
                <c:pt idx="162">
                  <c:v>0.79062838168055183</c:v>
                </c:pt>
                <c:pt idx="163">
                  <c:v>0.78079019368252667</c:v>
                </c:pt>
                <c:pt idx="164">
                  <c:v>0.77104702158518801</c:v>
                </c:pt>
                <c:pt idx="165">
                  <c:v>0.76142128654935526</c:v>
                </c:pt>
                <c:pt idx="166">
                  <c:v>0.75192965120538835</c:v>
                </c:pt>
                <c:pt idx="167">
                  <c:v>0.74258417521118714</c:v>
                </c:pt>
                <c:pt idx="168">
                  <c:v>0.77137509455526265</c:v>
                </c:pt>
                <c:pt idx="169">
                  <c:v>0.76608345214724816</c:v>
                </c:pt>
                <c:pt idx="170">
                  <c:v>0.76156620464712088</c:v>
                </c:pt>
                <c:pt idx="171">
                  <c:v>0.75645293630954791</c:v>
                </c:pt>
                <c:pt idx="172">
                  <c:v>0.75093419484721435</c:v>
                </c:pt>
                <c:pt idx="173">
                  <c:v>0.74514663867240394</c:v>
                </c:pt>
                <c:pt idx="174">
                  <c:v>0.73918818486426319</c:v>
                </c:pt>
                <c:pt idx="175">
                  <c:v>0.73312901138870878</c:v>
                </c:pt>
                <c:pt idx="176">
                  <c:v>0.72696036410923948</c:v>
                </c:pt>
                <c:pt idx="177">
                  <c:v>0.72070063642742921</c:v>
                </c:pt>
                <c:pt idx="178">
                  <c:v>0.71437932527711656</c:v>
                </c:pt>
                <c:pt idx="179">
                  <c:v>0.70801875169808015</c:v>
                </c:pt>
                <c:pt idx="180">
                  <c:v>0.70163601818554555</c:v>
                </c:pt>
                <c:pt idx="181">
                  <c:v>0.69524439753689404</c:v>
                </c:pt>
                <c:pt idx="182">
                  <c:v>0.69882897017438816</c:v>
                </c:pt>
                <c:pt idx="183">
                  <c:v>0.8232925918419951</c:v>
                </c:pt>
                <c:pt idx="184">
                  <c:v>0.83600638261618221</c:v>
                </c:pt>
                <c:pt idx="185">
                  <c:v>0.84837532786199443</c:v>
                </c:pt>
                <c:pt idx="186">
                  <c:v>0.86044050508975234</c:v>
                </c:pt>
                <c:pt idx="187">
                  <c:v>0.87221653693501533</c:v>
                </c:pt>
                <c:pt idx="188">
                  <c:v>0.88369959319025881</c:v>
                </c:pt>
                <c:pt idx="189">
                  <c:v>0.8948701710660093</c:v>
                </c:pt>
                <c:pt idx="190">
                  <c:v>0.90569616076405157</c:v>
                </c:pt>
                <c:pt idx="191">
                  <c:v>0.91613523324664592</c:v>
                </c:pt>
                <c:pt idx="192">
                  <c:v>0.92613694177933648</c:v>
                </c:pt>
                <c:pt idx="193">
                  <c:v>0.92985936949824832</c:v>
                </c:pt>
                <c:pt idx="194">
                  <c:v>0.93094248387314515</c:v>
                </c:pt>
                <c:pt idx="195">
                  <c:v>0.92946662829603177</c:v>
                </c:pt>
                <c:pt idx="196">
                  <c:v>0.92634527387099797</c:v>
                </c:pt>
                <c:pt idx="197">
                  <c:v>0.92084168415225975</c:v>
                </c:pt>
                <c:pt idx="198">
                  <c:v>0.91325981778184839</c:v>
                </c:pt>
                <c:pt idx="199">
                  <c:v>0.9039516716405297</c:v>
                </c:pt>
              </c:numCache>
            </c:numRef>
          </c:val>
          <c:smooth val="0"/>
          <c:extLst>
            <c:ext xmlns:c16="http://schemas.microsoft.com/office/drawing/2014/chart" uri="{C3380CC4-5D6E-409C-BE32-E72D297353CC}">
              <c16:uniqueId val="{00000003-251D-4118-94BA-C6555609039B}"/>
            </c:ext>
          </c:extLst>
        </c:ser>
        <c:ser>
          <c:idx val="4"/>
          <c:order val="4"/>
          <c:tx>
            <c:strRef>
              <c:f>Izdruka!$A$57</c:f>
              <c:strCache>
                <c:ptCount val="1"/>
                <c:pt idx="0">
                  <c:v>10,0%</c:v>
                </c:pt>
              </c:strCache>
            </c:strRef>
          </c:tx>
          <c:spPr>
            <a:ln w="0">
              <a:solidFill>
                <a:srgbClr val="83CAFF"/>
              </a:solidFill>
            </a:ln>
          </c:spPr>
          <c:marker>
            <c:symbol val="none"/>
          </c:marker>
          <c:dLbls>
            <c:spPr>
              <a:noFill/>
              <a:ln>
                <a:noFill/>
              </a:ln>
              <a:effectLst/>
            </c:spPr>
            <c:txPr>
              <a:bodyPr wrap="none"/>
              <a:lstStyle/>
              <a:p>
                <a:pPr>
                  <a:defRPr lang="lv-LV" sz="1000" b="0" u="none" strike="noStrike">
                    <a:uFillTx/>
                    <a:latin typeface="Arial"/>
                  </a:defRPr>
                </a:pPr>
                <a:endParaRPr lang="lv-LV"/>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numRef>
              <c:f>Izdruka!$C$39:$GT$39</c:f>
              <c:numCache>
                <c:formatCode>General</c:formatCode>
                <c:ptCount val="200"/>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pt idx="23">
                  <c:v>2050</c:v>
                </c:pt>
                <c:pt idx="24">
                  <c:v>2051</c:v>
                </c:pt>
                <c:pt idx="25">
                  <c:v>2052</c:v>
                </c:pt>
                <c:pt idx="26">
                  <c:v>2053</c:v>
                </c:pt>
                <c:pt idx="27">
                  <c:v>2054</c:v>
                </c:pt>
                <c:pt idx="28">
                  <c:v>2055</c:v>
                </c:pt>
                <c:pt idx="29">
                  <c:v>2056</c:v>
                </c:pt>
                <c:pt idx="30">
                  <c:v>2057</c:v>
                </c:pt>
                <c:pt idx="31">
                  <c:v>2058</c:v>
                </c:pt>
                <c:pt idx="32">
                  <c:v>2059</c:v>
                </c:pt>
                <c:pt idx="33">
                  <c:v>2060</c:v>
                </c:pt>
                <c:pt idx="34">
                  <c:v>2061</c:v>
                </c:pt>
                <c:pt idx="35">
                  <c:v>2062</c:v>
                </c:pt>
                <c:pt idx="36">
                  <c:v>2063</c:v>
                </c:pt>
                <c:pt idx="37">
                  <c:v>2064</c:v>
                </c:pt>
                <c:pt idx="38">
                  <c:v>2065</c:v>
                </c:pt>
                <c:pt idx="39">
                  <c:v>2066</c:v>
                </c:pt>
                <c:pt idx="40">
                  <c:v>2067</c:v>
                </c:pt>
                <c:pt idx="41">
                  <c:v>2068</c:v>
                </c:pt>
                <c:pt idx="42">
                  <c:v>2069</c:v>
                </c:pt>
                <c:pt idx="43">
                  <c:v>2070</c:v>
                </c:pt>
                <c:pt idx="44">
                  <c:v>2071</c:v>
                </c:pt>
                <c:pt idx="45">
                  <c:v>2072</c:v>
                </c:pt>
                <c:pt idx="46">
                  <c:v>2073</c:v>
                </c:pt>
                <c:pt idx="47">
                  <c:v>2074</c:v>
                </c:pt>
                <c:pt idx="48">
                  <c:v>2075</c:v>
                </c:pt>
                <c:pt idx="49">
                  <c:v>2076</c:v>
                </c:pt>
                <c:pt idx="50">
                  <c:v>2077</c:v>
                </c:pt>
                <c:pt idx="51">
                  <c:v>2078</c:v>
                </c:pt>
                <c:pt idx="52">
                  <c:v>2079</c:v>
                </c:pt>
                <c:pt idx="53">
                  <c:v>2080</c:v>
                </c:pt>
                <c:pt idx="54">
                  <c:v>2081</c:v>
                </c:pt>
                <c:pt idx="55">
                  <c:v>2082</c:v>
                </c:pt>
                <c:pt idx="56">
                  <c:v>2083</c:v>
                </c:pt>
                <c:pt idx="57">
                  <c:v>2084</c:v>
                </c:pt>
                <c:pt idx="58">
                  <c:v>2085</c:v>
                </c:pt>
                <c:pt idx="59">
                  <c:v>2086</c:v>
                </c:pt>
                <c:pt idx="60">
                  <c:v>2087</c:v>
                </c:pt>
                <c:pt idx="61">
                  <c:v>2088</c:v>
                </c:pt>
                <c:pt idx="62">
                  <c:v>2089</c:v>
                </c:pt>
                <c:pt idx="63">
                  <c:v>2090</c:v>
                </c:pt>
                <c:pt idx="64">
                  <c:v>2091</c:v>
                </c:pt>
                <c:pt idx="65">
                  <c:v>2092</c:v>
                </c:pt>
                <c:pt idx="66">
                  <c:v>2093</c:v>
                </c:pt>
                <c:pt idx="67">
                  <c:v>2094</c:v>
                </c:pt>
                <c:pt idx="68">
                  <c:v>2095</c:v>
                </c:pt>
                <c:pt idx="69">
                  <c:v>2096</c:v>
                </c:pt>
                <c:pt idx="70">
                  <c:v>2097</c:v>
                </c:pt>
                <c:pt idx="71">
                  <c:v>2098</c:v>
                </c:pt>
                <c:pt idx="72">
                  <c:v>2099</c:v>
                </c:pt>
                <c:pt idx="73">
                  <c:v>2100</c:v>
                </c:pt>
                <c:pt idx="74">
                  <c:v>2101</c:v>
                </c:pt>
                <c:pt idx="75">
                  <c:v>2102</c:v>
                </c:pt>
                <c:pt idx="76">
                  <c:v>2103</c:v>
                </c:pt>
                <c:pt idx="77">
                  <c:v>2104</c:v>
                </c:pt>
                <c:pt idx="78">
                  <c:v>2105</c:v>
                </c:pt>
                <c:pt idx="79">
                  <c:v>2106</c:v>
                </c:pt>
                <c:pt idx="80">
                  <c:v>2107</c:v>
                </c:pt>
                <c:pt idx="81">
                  <c:v>2108</c:v>
                </c:pt>
                <c:pt idx="82">
                  <c:v>2109</c:v>
                </c:pt>
                <c:pt idx="83">
                  <c:v>2110</c:v>
                </c:pt>
                <c:pt idx="84">
                  <c:v>2111</c:v>
                </c:pt>
                <c:pt idx="85">
                  <c:v>2112</c:v>
                </c:pt>
                <c:pt idx="86">
                  <c:v>2113</c:v>
                </c:pt>
                <c:pt idx="87">
                  <c:v>2114</c:v>
                </c:pt>
                <c:pt idx="88">
                  <c:v>2115</c:v>
                </c:pt>
                <c:pt idx="89">
                  <c:v>2116</c:v>
                </c:pt>
                <c:pt idx="90">
                  <c:v>2117</c:v>
                </c:pt>
                <c:pt idx="91">
                  <c:v>2118</c:v>
                </c:pt>
                <c:pt idx="92">
                  <c:v>2119</c:v>
                </c:pt>
                <c:pt idx="93">
                  <c:v>2120</c:v>
                </c:pt>
                <c:pt idx="94">
                  <c:v>2121</c:v>
                </c:pt>
                <c:pt idx="95">
                  <c:v>2122</c:v>
                </c:pt>
                <c:pt idx="96">
                  <c:v>2123</c:v>
                </c:pt>
                <c:pt idx="97">
                  <c:v>2124</c:v>
                </c:pt>
                <c:pt idx="98">
                  <c:v>2125</c:v>
                </c:pt>
                <c:pt idx="99">
                  <c:v>2126</c:v>
                </c:pt>
                <c:pt idx="100">
                  <c:v>2127</c:v>
                </c:pt>
                <c:pt idx="101">
                  <c:v>2128</c:v>
                </c:pt>
                <c:pt idx="102">
                  <c:v>2129</c:v>
                </c:pt>
                <c:pt idx="103">
                  <c:v>2130</c:v>
                </c:pt>
                <c:pt idx="104">
                  <c:v>2131</c:v>
                </c:pt>
                <c:pt idx="105">
                  <c:v>2132</c:v>
                </c:pt>
                <c:pt idx="106">
                  <c:v>2133</c:v>
                </c:pt>
                <c:pt idx="107">
                  <c:v>2134</c:v>
                </c:pt>
                <c:pt idx="108">
                  <c:v>2135</c:v>
                </c:pt>
                <c:pt idx="109">
                  <c:v>2136</c:v>
                </c:pt>
                <c:pt idx="110">
                  <c:v>2137</c:v>
                </c:pt>
                <c:pt idx="111">
                  <c:v>2138</c:v>
                </c:pt>
                <c:pt idx="112">
                  <c:v>2139</c:v>
                </c:pt>
                <c:pt idx="113">
                  <c:v>2140</c:v>
                </c:pt>
                <c:pt idx="114">
                  <c:v>2141</c:v>
                </c:pt>
                <c:pt idx="115">
                  <c:v>2142</c:v>
                </c:pt>
                <c:pt idx="116">
                  <c:v>2143</c:v>
                </c:pt>
                <c:pt idx="117">
                  <c:v>2144</c:v>
                </c:pt>
                <c:pt idx="118">
                  <c:v>2145</c:v>
                </c:pt>
                <c:pt idx="119">
                  <c:v>2146</c:v>
                </c:pt>
                <c:pt idx="120">
                  <c:v>2147</c:v>
                </c:pt>
                <c:pt idx="121">
                  <c:v>2148</c:v>
                </c:pt>
                <c:pt idx="122">
                  <c:v>2149</c:v>
                </c:pt>
                <c:pt idx="123">
                  <c:v>2150</c:v>
                </c:pt>
                <c:pt idx="124">
                  <c:v>2151</c:v>
                </c:pt>
                <c:pt idx="125">
                  <c:v>2152</c:v>
                </c:pt>
                <c:pt idx="126">
                  <c:v>2153</c:v>
                </c:pt>
                <c:pt idx="127">
                  <c:v>2154</c:v>
                </c:pt>
                <c:pt idx="128">
                  <c:v>2155</c:v>
                </c:pt>
                <c:pt idx="129">
                  <c:v>2156</c:v>
                </c:pt>
                <c:pt idx="130">
                  <c:v>2157</c:v>
                </c:pt>
                <c:pt idx="131">
                  <c:v>2158</c:v>
                </c:pt>
                <c:pt idx="132">
                  <c:v>2159</c:v>
                </c:pt>
                <c:pt idx="133">
                  <c:v>2160</c:v>
                </c:pt>
                <c:pt idx="134">
                  <c:v>2161</c:v>
                </c:pt>
                <c:pt idx="135">
                  <c:v>2162</c:v>
                </c:pt>
                <c:pt idx="136">
                  <c:v>2163</c:v>
                </c:pt>
                <c:pt idx="137">
                  <c:v>2164</c:v>
                </c:pt>
                <c:pt idx="138">
                  <c:v>2165</c:v>
                </c:pt>
                <c:pt idx="139">
                  <c:v>2166</c:v>
                </c:pt>
                <c:pt idx="140">
                  <c:v>2167</c:v>
                </c:pt>
                <c:pt idx="141">
                  <c:v>2168</c:v>
                </c:pt>
                <c:pt idx="142">
                  <c:v>2169</c:v>
                </c:pt>
                <c:pt idx="143">
                  <c:v>2170</c:v>
                </c:pt>
                <c:pt idx="144">
                  <c:v>2171</c:v>
                </c:pt>
                <c:pt idx="145">
                  <c:v>2172</c:v>
                </c:pt>
                <c:pt idx="146">
                  <c:v>2173</c:v>
                </c:pt>
                <c:pt idx="147">
                  <c:v>2174</c:v>
                </c:pt>
                <c:pt idx="148">
                  <c:v>2175</c:v>
                </c:pt>
                <c:pt idx="149">
                  <c:v>2176</c:v>
                </c:pt>
                <c:pt idx="150">
                  <c:v>2177</c:v>
                </c:pt>
                <c:pt idx="151">
                  <c:v>2178</c:v>
                </c:pt>
                <c:pt idx="152">
                  <c:v>2179</c:v>
                </c:pt>
                <c:pt idx="153">
                  <c:v>2180</c:v>
                </c:pt>
                <c:pt idx="154">
                  <c:v>2181</c:v>
                </c:pt>
                <c:pt idx="155">
                  <c:v>2182</c:v>
                </c:pt>
                <c:pt idx="156">
                  <c:v>2183</c:v>
                </c:pt>
                <c:pt idx="157">
                  <c:v>2184</c:v>
                </c:pt>
                <c:pt idx="158">
                  <c:v>2185</c:v>
                </c:pt>
                <c:pt idx="159">
                  <c:v>2186</c:v>
                </c:pt>
                <c:pt idx="160">
                  <c:v>2187</c:v>
                </c:pt>
                <c:pt idx="161">
                  <c:v>2188</c:v>
                </c:pt>
                <c:pt idx="162">
                  <c:v>2189</c:v>
                </c:pt>
                <c:pt idx="163">
                  <c:v>2190</c:v>
                </c:pt>
                <c:pt idx="164">
                  <c:v>2191</c:v>
                </c:pt>
                <c:pt idx="165">
                  <c:v>2192</c:v>
                </c:pt>
                <c:pt idx="166">
                  <c:v>2193</c:v>
                </c:pt>
                <c:pt idx="167">
                  <c:v>2194</c:v>
                </c:pt>
                <c:pt idx="168">
                  <c:v>2195</c:v>
                </c:pt>
                <c:pt idx="169">
                  <c:v>2196</c:v>
                </c:pt>
                <c:pt idx="170">
                  <c:v>2197</c:v>
                </c:pt>
                <c:pt idx="171">
                  <c:v>2198</c:v>
                </c:pt>
                <c:pt idx="172">
                  <c:v>2199</c:v>
                </c:pt>
                <c:pt idx="173">
                  <c:v>2200</c:v>
                </c:pt>
                <c:pt idx="174">
                  <c:v>2201</c:v>
                </c:pt>
                <c:pt idx="175">
                  <c:v>2202</c:v>
                </c:pt>
                <c:pt idx="176">
                  <c:v>2203</c:v>
                </c:pt>
                <c:pt idx="177">
                  <c:v>2204</c:v>
                </c:pt>
                <c:pt idx="178">
                  <c:v>2205</c:v>
                </c:pt>
                <c:pt idx="179">
                  <c:v>2206</c:v>
                </c:pt>
                <c:pt idx="180">
                  <c:v>2207</c:v>
                </c:pt>
                <c:pt idx="181">
                  <c:v>2208</c:v>
                </c:pt>
                <c:pt idx="182">
                  <c:v>2209</c:v>
                </c:pt>
                <c:pt idx="183">
                  <c:v>2210</c:v>
                </c:pt>
                <c:pt idx="184">
                  <c:v>2211</c:v>
                </c:pt>
                <c:pt idx="185">
                  <c:v>2212</c:v>
                </c:pt>
                <c:pt idx="186">
                  <c:v>2213</c:v>
                </c:pt>
                <c:pt idx="187">
                  <c:v>2214</c:v>
                </c:pt>
                <c:pt idx="188">
                  <c:v>2215</c:v>
                </c:pt>
                <c:pt idx="189">
                  <c:v>2216</c:v>
                </c:pt>
                <c:pt idx="190">
                  <c:v>2217</c:v>
                </c:pt>
                <c:pt idx="191">
                  <c:v>2218</c:v>
                </c:pt>
                <c:pt idx="192">
                  <c:v>2219</c:v>
                </c:pt>
                <c:pt idx="193">
                  <c:v>2220</c:v>
                </c:pt>
                <c:pt idx="194">
                  <c:v>2221</c:v>
                </c:pt>
                <c:pt idx="195">
                  <c:v>2222</c:v>
                </c:pt>
                <c:pt idx="196">
                  <c:v>2223</c:v>
                </c:pt>
                <c:pt idx="197">
                  <c:v>2224</c:v>
                </c:pt>
                <c:pt idx="198">
                  <c:v>2225</c:v>
                </c:pt>
                <c:pt idx="199">
                  <c:v>2226</c:v>
                </c:pt>
              </c:numCache>
            </c:numRef>
          </c:cat>
          <c:val>
            <c:numRef>
              <c:f>Izdruka!$C$57:$GT$57</c:f>
              <c:numCache>
                <c:formatCode>0.0</c:formatCode>
                <c:ptCount val="200"/>
                <c:pt idx="0">
                  <c:v>0</c:v>
                </c:pt>
                <c:pt idx="1">
                  <c:v>0</c:v>
                </c:pt>
                <c:pt idx="2">
                  <c:v>0</c:v>
                </c:pt>
                <c:pt idx="3">
                  <c:v>0</c:v>
                </c:pt>
                <c:pt idx="4">
                  <c:v>16374.625456897804</c:v>
                </c:pt>
                <c:pt idx="5">
                  <c:v>569.13640316402427</c:v>
                </c:pt>
                <c:pt idx="6">
                  <c:v>280.17441792001011</c:v>
                </c:pt>
                <c:pt idx="7">
                  <c:v>181.04450643813857</c:v>
                </c:pt>
                <c:pt idx="8">
                  <c:v>130.78941225016678</c:v>
                </c:pt>
                <c:pt idx="9">
                  <c:v>100.37903475330312</c:v>
                </c:pt>
                <c:pt idx="10">
                  <c:v>61.589013661254903</c:v>
                </c:pt>
                <c:pt idx="11">
                  <c:v>41.445668339484662</c:v>
                </c:pt>
                <c:pt idx="12">
                  <c:v>29.728998928091464</c:v>
                </c:pt>
                <c:pt idx="13">
                  <c:v>22.611822340688619</c:v>
                </c:pt>
                <c:pt idx="14">
                  <c:v>18.023135385129571</c:v>
                </c:pt>
                <c:pt idx="15">
                  <c:v>14.713523461763666</c:v>
                </c:pt>
                <c:pt idx="16">
                  <c:v>12.269266674910874</c:v>
                </c:pt>
                <c:pt idx="17">
                  <c:v>10.419702896690108</c:v>
                </c:pt>
                <c:pt idx="18">
                  <c:v>9.1917239100642583</c:v>
                </c:pt>
                <c:pt idx="19">
                  <c:v>8.1976369270570597</c:v>
                </c:pt>
                <c:pt idx="20">
                  <c:v>7.3801182214293366</c:v>
                </c:pt>
                <c:pt idx="21">
                  <c:v>6.5928760033530844</c:v>
                </c:pt>
                <c:pt idx="22">
                  <c:v>5.8781501968977343</c:v>
                </c:pt>
                <c:pt idx="23">
                  <c:v>5.4743411791561929</c:v>
                </c:pt>
                <c:pt idx="24">
                  <c:v>5.0872280716060736</c:v>
                </c:pt>
                <c:pt idx="25">
                  <c:v>4.7370361496709918</c:v>
                </c:pt>
                <c:pt idx="26">
                  <c:v>4.4217544039854264</c:v>
                </c:pt>
                <c:pt idx="27">
                  <c:v>4.1384432690020434</c:v>
                </c:pt>
                <c:pt idx="28">
                  <c:v>3.8838800365415658</c:v>
                </c:pt>
                <c:pt idx="29">
                  <c:v>3.654897590410001</c:v>
                </c:pt>
                <c:pt idx="30">
                  <c:v>3.4485474379593803</c:v>
                </c:pt>
                <c:pt idx="31">
                  <c:v>3.2621653266506612</c:v>
                </c:pt>
                <c:pt idx="32">
                  <c:v>3.1203505058353387</c:v>
                </c:pt>
                <c:pt idx="33">
                  <c:v>3.0026392933312529</c:v>
                </c:pt>
                <c:pt idx="34">
                  <c:v>2.8910807658210231</c:v>
                </c:pt>
                <c:pt idx="35">
                  <c:v>2.784125527162856</c:v>
                </c:pt>
                <c:pt idx="36">
                  <c:v>2.682405290703838</c:v>
                </c:pt>
                <c:pt idx="37">
                  <c:v>2.5861599303907483</c:v>
                </c:pt>
                <c:pt idx="38">
                  <c:v>2.4953848367564575</c:v>
                </c:pt>
                <c:pt idx="39">
                  <c:v>2.4099278845310943</c:v>
                </c:pt>
                <c:pt idx="40">
                  <c:v>2.3295524097912126</c:v>
                </c:pt>
                <c:pt idx="41">
                  <c:v>2.2539776196851706</c:v>
                </c:pt>
                <c:pt idx="42">
                  <c:v>2.1829041721442137</c:v>
                </c:pt>
                <c:pt idx="43">
                  <c:v>2.1160300793164235</c:v>
                </c:pt>
                <c:pt idx="44">
                  <c:v>2.0530603331896939</c:v>
                </c:pt>
                <c:pt idx="45">
                  <c:v>1.9937124811653479</c:v>
                </c:pt>
                <c:pt idx="46">
                  <c:v>2.0350191581484802</c:v>
                </c:pt>
                <c:pt idx="47">
                  <c:v>1.9952265149254329</c:v>
                </c:pt>
                <c:pt idx="48">
                  <c:v>1.9603194366205412</c:v>
                </c:pt>
                <c:pt idx="49">
                  <c:v>1.9242228248392135</c:v>
                </c:pt>
                <c:pt idx="50">
                  <c:v>1.8878023483903417</c:v>
                </c:pt>
                <c:pt idx="51">
                  <c:v>1.8516306949175902</c:v>
                </c:pt>
                <c:pt idx="52">
                  <c:v>1.8160773805629251</c:v>
                </c:pt>
                <c:pt idx="53">
                  <c:v>1.7813726095940863</c:v>
                </c:pt>
                <c:pt idx="54">
                  <c:v>1.7474308671578227</c:v>
                </c:pt>
                <c:pt idx="55">
                  <c:v>1.7142725630402171</c:v>
                </c:pt>
                <c:pt idx="56">
                  <c:v>1.6819557503816895</c:v>
                </c:pt>
                <c:pt idx="57">
                  <c:v>1.6505082483710596</c:v>
                </c:pt>
                <c:pt idx="58">
                  <c:v>1.6199374907976349</c:v>
                </c:pt>
                <c:pt idx="59">
                  <c:v>1.5902372853585127</c:v>
                </c:pt>
                <c:pt idx="60">
                  <c:v>1.5947913603642088</c:v>
                </c:pt>
                <c:pt idx="61">
                  <c:v>1.9539019196708987</c:v>
                </c:pt>
                <c:pt idx="62">
                  <c:v>1.9916801322750433</c:v>
                </c:pt>
                <c:pt idx="63">
                  <c:v>2.0282416699503099</c:v>
                </c:pt>
                <c:pt idx="64">
                  <c:v>2.0637244000742956</c:v>
                </c:pt>
                <c:pt idx="65">
                  <c:v>2.0975607819836188</c:v>
                </c:pt>
                <c:pt idx="66">
                  <c:v>2.130366731905887</c:v>
                </c:pt>
                <c:pt idx="67">
                  <c:v>2.1620508150396276</c:v>
                </c:pt>
                <c:pt idx="68">
                  <c:v>2.1924720308107912</c:v>
                </c:pt>
                <c:pt idx="69">
                  <c:v>2.2214487494770614</c:v>
                </c:pt>
                <c:pt idx="70">
                  <c:v>2.2487670949470751</c:v>
                </c:pt>
                <c:pt idx="71">
                  <c:v>2.2511919563357208</c:v>
                </c:pt>
                <c:pt idx="72">
                  <c:v>2.2433967923841731</c:v>
                </c:pt>
                <c:pt idx="73">
                  <c:v>2.2259686962507872</c:v>
                </c:pt>
                <c:pt idx="74">
                  <c:v>2.2027418384114674</c:v>
                </c:pt>
                <c:pt idx="75">
                  <c:v>2.1711861460687549</c:v>
                </c:pt>
                <c:pt idx="76">
                  <c:v>2.1328309849954192</c:v>
                </c:pt>
                <c:pt idx="77">
                  <c:v>2.0893256022594286</c:v>
                </c:pt>
                <c:pt idx="78">
                  <c:v>2.0420684659461261</c:v>
                </c:pt>
                <c:pt idx="79">
                  <c:v>1.9924102084395712</c:v>
                </c:pt>
                <c:pt idx="80">
                  <c:v>1.9411568884742503</c:v>
                </c:pt>
                <c:pt idx="81">
                  <c:v>1.889133749591646</c:v>
                </c:pt>
                <c:pt idx="82">
                  <c:v>1.8368969500373751</c:v>
                </c:pt>
                <c:pt idx="83">
                  <c:v>1.8532104701012719</c:v>
                </c:pt>
                <c:pt idx="84">
                  <c:v>1.8231288598038464</c:v>
                </c:pt>
                <c:pt idx="85">
                  <c:v>1.7884764255240746</c:v>
                </c:pt>
                <c:pt idx="86">
                  <c:v>1.752416207087375</c:v>
                </c:pt>
                <c:pt idx="87">
                  <c:v>1.7155872033537531</c:v>
                </c:pt>
                <c:pt idx="88">
                  <c:v>1.678482025727323</c:v>
                </c:pt>
                <c:pt idx="89">
                  <c:v>1.6414780725586444</c:v>
                </c:pt>
                <c:pt idx="90">
                  <c:v>1.6048618380885569</c:v>
                </c:pt>
                <c:pt idx="91">
                  <c:v>1.5688478761383928</c:v>
                </c:pt>
                <c:pt idx="92">
                  <c:v>1.5335936549479188</c:v>
                </c:pt>
                <c:pt idx="93">
                  <c:v>1.5731873144361244</c:v>
                </c:pt>
                <c:pt idx="94">
                  <c:v>1.5510014506697281</c:v>
                </c:pt>
                <c:pt idx="95">
                  <c:v>1.5284458885377163</c:v>
                </c:pt>
                <c:pt idx="96">
                  <c:v>1.5052199433540625</c:v>
                </c:pt>
                <c:pt idx="97">
                  <c:v>1.4816665332845456</c:v>
                </c:pt>
                <c:pt idx="98">
                  <c:v>1.4580367651451485</c:v>
                </c:pt>
                <c:pt idx="99">
                  <c:v>1.4345142234856338</c:v>
                </c:pt>
                <c:pt idx="100">
                  <c:v>1.4112326256157586</c:v>
                </c:pt>
                <c:pt idx="101">
                  <c:v>1.3882886283227132</c:v>
                </c:pt>
                <c:pt idx="102">
                  <c:v>1.365751134678912</c:v>
                </c:pt>
                <c:pt idx="103">
                  <c:v>1.3436680909972352</c:v>
                </c:pt>
                <c:pt idx="104">
                  <c:v>1.3220714881165176</c:v>
                </c:pt>
                <c:pt idx="105">
                  <c:v>1.3009810765340686</c:v>
                </c:pt>
                <c:pt idx="106">
                  <c:v>1.2804071565870809</c:v>
                </c:pt>
                <c:pt idx="107">
                  <c:v>1.3366920285655102</c:v>
                </c:pt>
                <c:pt idx="108">
                  <c:v>1.324202027800861</c:v>
                </c:pt>
                <c:pt idx="109">
                  <c:v>1.3133842476659638</c:v>
                </c:pt>
                <c:pt idx="110">
                  <c:v>1.3014713559366409</c:v>
                </c:pt>
                <c:pt idx="111">
                  <c:v>1.2888563721858932</c:v>
                </c:pt>
                <c:pt idx="112">
                  <c:v>1.2758182818106931</c:v>
                </c:pt>
                <c:pt idx="113">
                  <c:v>1.2625543822071461</c:v>
                </c:pt>
                <c:pt idx="114">
                  <c:v>1.2492037658880075</c:v>
                </c:pt>
                <c:pt idx="115">
                  <c:v>1.2357487267530769</c:v>
                </c:pt>
                <c:pt idx="116">
                  <c:v>1.2222246899476095</c:v>
                </c:pt>
                <c:pt idx="117">
                  <c:v>1.2086879269464532</c:v>
                </c:pt>
                <c:pt idx="118">
                  <c:v>1.195179879573633</c:v>
                </c:pt>
                <c:pt idx="119">
                  <c:v>1.1817312691572783</c:v>
                </c:pt>
                <c:pt idx="120">
                  <c:v>1.1683650038473665</c:v>
                </c:pt>
                <c:pt idx="121">
                  <c:v>1.1740923559990295</c:v>
                </c:pt>
                <c:pt idx="122">
                  <c:v>1.4157106144078699</c:v>
                </c:pt>
                <c:pt idx="123">
                  <c:v>1.4395549213387437</c:v>
                </c:pt>
                <c:pt idx="124">
                  <c:v>1.4627465987432231</c:v>
                </c:pt>
                <c:pt idx="125">
                  <c:v>1.4853625133156743</c:v>
                </c:pt>
                <c:pt idx="126">
                  <c:v>1.5074264486561806</c:v>
                </c:pt>
                <c:pt idx="127">
                  <c:v>1.5289270598317934</c:v>
                </c:pt>
                <c:pt idx="128">
                  <c:v>1.5498205593066681</c:v>
                </c:pt>
                <c:pt idx="129">
                  <c:v>1.5700375165867253</c:v>
                </c:pt>
                <c:pt idx="130">
                  <c:v>1.5894875470892844</c:v>
                </c:pt>
                <c:pt idx="131">
                  <c:v>1.6080635287943028</c:v>
                </c:pt>
                <c:pt idx="132">
                  <c:v>1.6138525749623405</c:v>
                </c:pt>
                <c:pt idx="133">
                  <c:v>1.6142797821951629</c:v>
                </c:pt>
                <c:pt idx="134">
                  <c:v>1.6095363722321976</c:v>
                </c:pt>
                <c:pt idx="135">
                  <c:v>1.6015087458658719</c:v>
                </c:pt>
                <c:pt idx="136">
                  <c:v>1.5887452834398743</c:v>
                </c:pt>
                <c:pt idx="137">
                  <c:v>1.5719109634315134</c:v>
                </c:pt>
                <c:pt idx="138">
                  <c:v>1.5517630968578811</c:v>
                </c:pt>
                <c:pt idx="139">
                  <c:v>1.5289602819939661</c:v>
                </c:pt>
                <c:pt idx="140">
                  <c:v>1.5040818760277919</c:v>
                </c:pt>
                <c:pt idx="141">
                  <c:v>1.477636032457365</c:v>
                </c:pt>
                <c:pt idx="142">
                  <c:v>1.4500661553347538</c:v>
                </c:pt>
                <c:pt idx="143">
                  <c:v>1.4217542145476052</c:v>
                </c:pt>
                <c:pt idx="144">
                  <c:v>1.4346391527522466</c:v>
                </c:pt>
                <c:pt idx="145">
                  <c:v>1.4190889607081174</c:v>
                </c:pt>
                <c:pt idx="146">
                  <c:v>1.4004200726279554</c:v>
                </c:pt>
                <c:pt idx="147">
                  <c:v>1.3805021066045651</c:v>
                </c:pt>
                <c:pt idx="148">
                  <c:v>1.3597095708107132</c:v>
                </c:pt>
                <c:pt idx="149">
                  <c:v>1.3383426732116699</c:v>
                </c:pt>
                <c:pt idx="150">
                  <c:v>1.3171634363824412</c:v>
                </c:pt>
                <c:pt idx="151">
                  <c:v>1.2958098396731135</c:v>
                </c:pt>
                <c:pt idx="152">
                  <c:v>1.2744368978853444</c:v>
                </c:pt>
                <c:pt idx="153">
                  <c:v>1.2531681526778977</c:v>
                </c:pt>
                <c:pt idx="154">
                  <c:v>1.2819301182684018</c:v>
                </c:pt>
                <c:pt idx="155">
                  <c:v>1.2692358881529668</c:v>
                </c:pt>
                <c:pt idx="156">
                  <c:v>1.2560859590543196</c:v>
                </c:pt>
                <c:pt idx="157">
                  <c:v>1.2422721663856442</c:v>
                </c:pt>
                <c:pt idx="158">
                  <c:v>1.2280215538068677</c:v>
                </c:pt>
                <c:pt idx="159">
                  <c:v>1.213505432113495</c:v>
                </c:pt>
                <c:pt idx="160">
                  <c:v>1.1988537092882778</c:v>
                </c:pt>
                <c:pt idx="161">
                  <c:v>1.1841653239689567</c:v>
                </c:pt>
                <c:pt idx="162">
                  <c:v>1.1695158352585957</c:v>
                </c:pt>
                <c:pt idx="163">
                  <c:v>1.1549629594441904</c:v>
                </c:pt>
                <c:pt idx="164">
                  <c:v>1.1405506333533071</c:v>
                </c:pt>
                <c:pt idx="165">
                  <c:v>1.1263120228869321</c:v>
                </c:pt>
                <c:pt idx="166">
                  <c:v>1.1122717757942664</c:v>
                </c:pt>
                <c:pt idx="167">
                  <c:v>1.0984477310009142</c:v>
                </c:pt>
                <c:pt idx="168">
                  <c:v>1.141063414641422</c:v>
                </c:pt>
                <c:pt idx="169">
                  <c:v>1.1332357059199838</c:v>
                </c:pt>
                <c:pt idx="170">
                  <c:v>1.1265535276987029</c:v>
                </c:pt>
                <c:pt idx="171">
                  <c:v>1.1189896803948012</c:v>
                </c:pt>
                <c:pt idx="172">
                  <c:v>1.110826033393514</c:v>
                </c:pt>
                <c:pt idx="173">
                  <c:v>1.1022647398569814</c:v>
                </c:pt>
                <c:pt idx="174">
                  <c:v>1.0934506444884755</c:v>
                </c:pt>
                <c:pt idx="175">
                  <c:v>1.0844875586632752</c:v>
                </c:pt>
                <c:pt idx="176">
                  <c:v>1.0753625327477212</c:v>
                </c:pt>
                <c:pt idx="177">
                  <c:v>1.0661027753433807</c:v>
                </c:pt>
                <c:pt idx="178">
                  <c:v>1.0567519200498932</c:v>
                </c:pt>
                <c:pt idx="179">
                  <c:v>1.0473429854622944</c:v>
                </c:pt>
                <c:pt idx="180">
                  <c:v>1.0379012705975461</c:v>
                </c:pt>
                <c:pt idx="181">
                  <c:v>1.0284464093582837</c:v>
                </c:pt>
                <c:pt idx="182">
                  <c:v>1.0337489200598089</c:v>
                </c:pt>
                <c:pt idx="183">
                  <c:v>1.2179116823446179</c:v>
                </c:pt>
                <c:pt idx="184">
                  <c:v>1.236718984759382</c:v>
                </c:pt>
                <c:pt idx="185">
                  <c:v>1.255016168927906</c:v>
                </c:pt>
                <c:pt idx="186">
                  <c:v>1.2728640011733083</c:v>
                </c:pt>
                <c:pt idx="187">
                  <c:v>1.2902844816409755</c:v>
                </c:pt>
                <c:pt idx="188">
                  <c:v>1.3072715584281414</c:v>
                </c:pt>
                <c:pt idx="189">
                  <c:v>1.3237963807328079</c:v>
                </c:pt>
                <c:pt idx="190">
                  <c:v>1.3398114479945169</c:v>
                </c:pt>
                <c:pt idx="191">
                  <c:v>1.3552541421612068</c:v>
                </c:pt>
                <c:pt idx="192">
                  <c:v>1.3700498365365683</c:v>
                </c:pt>
                <c:pt idx="193">
                  <c:v>1.3755564859938465</c:v>
                </c:pt>
                <c:pt idx="194">
                  <c:v>1.3771587551673736</c:v>
                </c:pt>
                <c:pt idx="195">
                  <c:v>1.37497549737799</c:v>
                </c:pt>
                <c:pt idx="196">
                  <c:v>1.3703580256771266</c:v>
                </c:pt>
                <c:pt idx="197">
                  <c:v>1.3622164735433404</c:v>
                </c:pt>
                <c:pt idx="198">
                  <c:v>1.3510004920692973</c:v>
                </c:pt>
                <c:pt idx="199">
                  <c:v>1.3372307961160494</c:v>
                </c:pt>
              </c:numCache>
            </c:numRef>
          </c:val>
          <c:smooth val="0"/>
          <c:extLst>
            <c:ext xmlns:c16="http://schemas.microsoft.com/office/drawing/2014/chart" uri="{C3380CC4-5D6E-409C-BE32-E72D297353CC}">
              <c16:uniqueId val="{00000004-251D-4118-94BA-C6555609039B}"/>
            </c:ext>
          </c:extLst>
        </c:ser>
        <c:dLbls>
          <c:showLegendKey val="0"/>
          <c:showVal val="0"/>
          <c:showCatName val="0"/>
          <c:showSerName val="0"/>
          <c:showPercent val="0"/>
          <c:showBubbleSize val="0"/>
        </c:dLbls>
        <c:hiLowLines>
          <c:spPr>
            <a:ln w="0">
              <a:noFill/>
            </a:ln>
          </c:spPr>
        </c:hiLowLines>
        <c:smooth val="0"/>
        <c:axId val="31809939"/>
        <c:axId val="77156094"/>
      </c:lineChart>
      <c:catAx>
        <c:axId val="31809939"/>
        <c:scaling>
          <c:orientation val="minMax"/>
        </c:scaling>
        <c:delete val="0"/>
        <c:axPos val="b"/>
        <c:numFmt formatCode="0" sourceLinked="0"/>
        <c:majorTickMark val="out"/>
        <c:minorTickMark val="none"/>
        <c:tickLblPos val="low"/>
        <c:spPr>
          <a:ln w="0">
            <a:noFill/>
          </a:ln>
        </c:spPr>
        <c:txPr>
          <a:bodyPr rot="-5400000"/>
          <a:lstStyle/>
          <a:p>
            <a:pPr>
              <a:defRPr lang="lv-LV" sz="800" b="0" u="none" strike="noStrike">
                <a:uFillTx/>
                <a:latin typeface="FreeSerif"/>
              </a:defRPr>
            </a:pPr>
            <a:endParaRPr lang="lv-LV"/>
          </a:p>
        </c:txPr>
        <c:crossAx val="77156094"/>
        <c:crosses val="autoZero"/>
        <c:auto val="1"/>
        <c:lblAlgn val="ctr"/>
        <c:lblOffset val="100"/>
        <c:noMultiLvlLbl val="0"/>
      </c:catAx>
      <c:valAx>
        <c:axId val="77156094"/>
        <c:scaling>
          <c:orientation val="minMax"/>
        </c:scaling>
        <c:delete val="0"/>
        <c:axPos val="l"/>
        <c:title>
          <c:tx>
            <c:rich>
              <a:bodyPr rot="-5400000"/>
              <a:lstStyle/>
              <a:p>
                <a:pPr>
                  <a:defRPr lang="lv-LV" sz="800" b="0" u="none" strike="noStrike">
                    <a:uFillTx/>
                    <a:latin typeface="FreeSerif"/>
                  </a:defRPr>
                </a:pPr>
                <a:r>
                  <a:rPr lang="lv-LV" sz="800" b="0" u="none" strike="noStrike">
                    <a:uFillTx/>
                    <a:latin typeface="FreeSerif"/>
                  </a:rPr>
                  <a:t>SEG emisiju samazinājuma izmaksas, € tonna⁻¹ CO₂ ekv.</a:t>
                </a:r>
              </a:p>
            </c:rich>
          </c:tx>
          <c:overlay val="0"/>
          <c:spPr>
            <a:noFill/>
            <a:ln w="0">
              <a:noFill/>
            </a:ln>
          </c:spPr>
        </c:title>
        <c:numFmt formatCode="0" sourceLinked="0"/>
        <c:majorTickMark val="out"/>
        <c:minorTickMark val="none"/>
        <c:tickLblPos val="nextTo"/>
        <c:spPr>
          <a:ln w="0">
            <a:solidFill>
              <a:srgbClr val="B3B3B3"/>
            </a:solidFill>
          </a:ln>
        </c:spPr>
        <c:txPr>
          <a:bodyPr/>
          <a:lstStyle/>
          <a:p>
            <a:pPr>
              <a:defRPr lang="lv-LV" sz="800" b="0" u="none" strike="noStrike">
                <a:uFillTx/>
                <a:latin typeface="FreeSerif"/>
              </a:defRPr>
            </a:pPr>
            <a:endParaRPr lang="lv-LV"/>
          </a:p>
        </c:txPr>
        <c:crossAx val="31809939"/>
        <c:crosses val="autoZero"/>
        <c:crossBetween val="midCat"/>
      </c:valAx>
      <c:spPr>
        <a:noFill/>
        <a:ln w="0">
          <a:noFill/>
        </a:ln>
      </c:spPr>
    </c:plotArea>
    <c:legend>
      <c:legendPos val="t"/>
      <c:layout>
        <c:manualLayout>
          <c:xMode val="edge"/>
          <c:yMode val="edge"/>
          <c:x val="0.139775730304978"/>
          <c:y val="0.122479586735544"/>
          <c:w val="0.84707142857142903"/>
          <c:h val="6.8166666666666695E-2"/>
        </c:manualLayout>
      </c:layout>
      <c:overlay val="0"/>
      <c:spPr>
        <a:noFill/>
        <a:ln w="0">
          <a:noFill/>
        </a:ln>
      </c:spPr>
      <c:txPr>
        <a:bodyPr/>
        <a:lstStyle/>
        <a:p>
          <a:pPr>
            <a:defRPr lang="lv-LV" sz="800" b="0" u="none" strike="noStrike">
              <a:uFillTx/>
              <a:latin typeface="FreeSerif"/>
            </a:defRPr>
          </a:pPr>
          <a:endParaRPr lang="lv-LV"/>
        </a:p>
      </c:txPr>
    </c:legend>
    <c:plotVisOnly val="1"/>
    <c:dispBlanksAs val="gap"/>
    <c:showDLblsOverMax val="1"/>
  </c:chart>
  <c:spPr>
    <a:solidFill>
      <a:srgbClr val="FFFFFF"/>
    </a:solidFill>
    <a:ln w="0">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lang="lv-LV" sz="1300" b="0" u="none" strike="noStrike">
                <a:uFillTx/>
                <a:latin typeface="Arial"/>
              </a:defRPr>
            </a:pPr>
            <a:r>
              <a:rPr lang="lv-LV" sz="1000" b="0" u="none" strike="noStrike">
                <a:uFillTx/>
                <a:latin typeface="Times New Roman"/>
              </a:rPr>
              <a:t>Diskontētā finanšu plūsma</a:t>
            </a:r>
          </a:p>
        </c:rich>
      </c:tx>
      <c:layout>
        <c:manualLayout>
          <c:xMode val="edge"/>
          <c:yMode val="edge"/>
          <c:x val="0.42618384401114201"/>
          <c:y val="1.5330778203632701E-2"/>
        </c:manualLayout>
      </c:layout>
      <c:overlay val="0"/>
      <c:spPr>
        <a:noFill/>
        <a:ln w="0">
          <a:noFill/>
        </a:ln>
      </c:spPr>
    </c:title>
    <c:autoTitleDeleted val="0"/>
    <c:plotArea>
      <c:layout>
        <c:manualLayout>
          <c:layoutTarget val="inner"/>
          <c:xMode val="edge"/>
          <c:yMode val="edge"/>
          <c:x val="0.138775801728448"/>
          <c:y val="4.0326612231294801E-2"/>
          <c:w val="0.84022569816441695"/>
          <c:h val="0.78203632727878702"/>
        </c:manualLayout>
      </c:layout>
      <c:lineChart>
        <c:grouping val="standard"/>
        <c:varyColors val="0"/>
        <c:ser>
          <c:idx val="0"/>
          <c:order val="0"/>
          <c:tx>
            <c:strRef>
              <c:f>Izdruka!$A$47</c:f>
              <c:strCache>
                <c:ptCount val="1"/>
                <c:pt idx="0">
                  <c:v>0,0%</c:v>
                </c:pt>
              </c:strCache>
            </c:strRef>
          </c:tx>
          <c:spPr>
            <a:ln w="0">
              <a:solidFill>
                <a:srgbClr val="FF420E"/>
              </a:solidFill>
            </a:ln>
          </c:spPr>
          <c:marker>
            <c:symbol val="none"/>
          </c:marker>
          <c:dLbls>
            <c:spPr>
              <a:noFill/>
              <a:ln>
                <a:noFill/>
              </a:ln>
              <a:effectLst/>
            </c:spPr>
            <c:txPr>
              <a:bodyPr wrap="none"/>
              <a:lstStyle/>
              <a:p>
                <a:pPr>
                  <a:defRPr lang="lv-LV" sz="1000" b="0" u="none" strike="noStrike">
                    <a:uFillTx/>
                    <a:latin typeface="Arial"/>
                  </a:defRPr>
                </a:pPr>
                <a:endParaRPr lang="lv-LV"/>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numRef>
              <c:f>Izdruka!$C$25:$GT$25</c:f>
              <c:numCache>
                <c:formatCode>General</c:formatCode>
                <c:ptCount val="200"/>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pt idx="23">
                  <c:v>2050</c:v>
                </c:pt>
                <c:pt idx="24">
                  <c:v>2051</c:v>
                </c:pt>
                <c:pt idx="25">
                  <c:v>2052</c:v>
                </c:pt>
                <c:pt idx="26">
                  <c:v>2053</c:v>
                </c:pt>
                <c:pt idx="27">
                  <c:v>2054</c:v>
                </c:pt>
                <c:pt idx="28">
                  <c:v>2055</c:v>
                </c:pt>
                <c:pt idx="29">
                  <c:v>2056</c:v>
                </c:pt>
                <c:pt idx="30">
                  <c:v>2057</c:v>
                </c:pt>
                <c:pt idx="31">
                  <c:v>2058</c:v>
                </c:pt>
                <c:pt idx="32">
                  <c:v>2059</c:v>
                </c:pt>
                <c:pt idx="33">
                  <c:v>2060</c:v>
                </c:pt>
                <c:pt idx="34">
                  <c:v>2061</c:v>
                </c:pt>
                <c:pt idx="35">
                  <c:v>2062</c:v>
                </c:pt>
                <c:pt idx="36">
                  <c:v>2063</c:v>
                </c:pt>
                <c:pt idx="37">
                  <c:v>2064</c:v>
                </c:pt>
                <c:pt idx="38">
                  <c:v>2065</c:v>
                </c:pt>
                <c:pt idx="39">
                  <c:v>2066</c:v>
                </c:pt>
                <c:pt idx="40">
                  <c:v>2067</c:v>
                </c:pt>
                <c:pt idx="41">
                  <c:v>2068</c:v>
                </c:pt>
                <c:pt idx="42">
                  <c:v>2069</c:v>
                </c:pt>
                <c:pt idx="43">
                  <c:v>2070</c:v>
                </c:pt>
                <c:pt idx="44">
                  <c:v>2071</c:v>
                </c:pt>
                <c:pt idx="45">
                  <c:v>2072</c:v>
                </c:pt>
                <c:pt idx="46">
                  <c:v>2073</c:v>
                </c:pt>
                <c:pt idx="47">
                  <c:v>2074</c:v>
                </c:pt>
                <c:pt idx="48">
                  <c:v>2075</c:v>
                </c:pt>
                <c:pt idx="49">
                  <c:v>2076</c:v>
                </c:pt>
                <c:pt idx="50">
                  <c:v>2077</c:v>
                </c:pt>
                <c:pt idx="51">
                  <c:v>2078</c:v>
                </c:pt>
                <c:pt idx="52">
                  <c:v>2079</c:v>
                </c:pt>
                <c:pt idx="53">
                  <c:v>2080</c:v>
                </c:pt>
                <c:pt idx="54">
                  <c:v>2081</c:v>
                </c:pt>
                <c:pt idx="55">
                  <c:v>2082</c:v>
                </c:pt>
                <c:pt idx="56">
                  <c:v>2083</c:v>
                </c:pt>
                <c:pt idx="57">
                  <c:v>2084</c:v>
                </c:pt>
                <c:pt idx="58">
                  <c:v>2085</c:v>
                </c:pt>
                <c:pt idx="59">
                  <c:v>2086</c:v>
                </c:pt>
                <c:pt idx="60">
                  <c:v>2087</c:v>
                </c:pt>
                <c:pt idx="61">
                  <c:v>2088</c:v>
                </c:pt>
                <c:pt idx="62">
                  <c:v>2089</c:v>
                </c:pt>
                <c:pt idx="63">
                  <c:v>2090</c:v>
                </c:pt>
                <c:pt idx="64">
                  <c:v>2091</c:v>
                </c:pt>
                <c:pt idx="65">
                  <c:v>2092</c:v>
                </c:pt>
                <c:pt idx="66">
                  <c:v>2093</c:v>
                </c:pt>
                <c:pt idx="67">
                  <c:v>2094</c:v>
                </c:pt>
                <c:pt idx="68">
                  <c:v>2095</c:v>
                </c:pt>
                <c:pt idx="69">
                  <c:v>2096</c:v>
                </c:pt>
                <c:pt idx="70">
                  <c:v>2097</c:v>
                </c:pt>
                <c:pt idx="71">
                  <c:v>2098</c:v>
                </c:pt>
                <c:pt idx="72">
                  <c:v>2099</c:v>
                </c:pt>
                <c:pt idx="73">
                  <c:v>2100</c:v>
                </c:pt>
                <c:pt idx="74">
                  <c:v>2101</c:v>
                </c:pt>
                <c:pt idx="75">
                  <c:v>2102</c:v>
                </c:pt>
                <c:pt idx="76">
                  <c:v>2103</c:v>
                </c:pt>
                <c:pt idx="77">
                  <c:v>2104</c:v>
                </c:pt>
                <c:pt idx="78">
                  <c:v>2105</c:v>
                </c:pt>
                <c:pt idx="79">
                  <c:v>2106</c:v>
                </c:pt>
                <c:pt idx="80">
                  <c:v>2107</c:v>
                </c:pt>
                <c:pt idx="81">
                  <c:v>2108</c:v>
                </c:pt>
                <c:pt idx="82">
                  <c:v>2109</c:v>
                </c:pt>
                <c:pt idx="83">
                  <c:v>2110</c:v>
                </c:pt>
                <c:pt idx="84">
                  <c:v>2111</c:v>
                </c:pt>
                <c:pt idx="85">
                  <c:v>2112</c:v>
                </c:pt>
                <c:pt idx="86">
                  <c:v>2113</c:v>
                </c:pt>
                <c:pt idx="87">
                  <c:v>2114</c:v>
                </c:pt>
                <c:pt idx="88">
                  <c:v>2115</c:v>
                </c:pt>
                <c:pt idx="89">
                  <c:v>2116</c:v>
                </c:pt>
                <c:pt idx="90">
                  <c:v>2117</c:v>
                </c:pt>
                <c:pt idx="91">
                  <c:v>2118</c:v>
                </c:pt>
                <c:pt idx="92">
                  <c:v>2119</c:v>
                </c:pt>
                <c:pt idx="93">
                  <c:v>2120</c:v>
                </c:pt>
                <c:pt idx="94">
                  <c:v>2121</c:v>
                </c:pt>
                <c:pt idx="95">
                  <c:v>2122</c:v>
                </c:pt>
                <c:pt idx="96">
                  <c:v>2123</c:v>
                </c:pt>
                <c:pt idx="97">
                  <c:v>2124</c:v>
                </c:pt>
                <c:pt idx="98">
                  <c:v>2125</c:v>
                </c:pt>
                <c:pt idx="99">
                  <c:v>2126</c:v>
                </c:pt>
                <c:pt idx="100">
                  <c:v>2127</c:v>
                </c:pt>
                <c:pt idx="101">
                  <c:v>2128</c:v>
                </c:pt>
                <c:pt idx="102">
                  <c:v>2129</c:v>
                </c:pt>
                <c:pt idx="103">
                  <c:v>2130</c:v>
                </c:pt>
                <c:pt idx="104">
                  <c:v>2131</c:v>
                </c:pt>
                <c:pt idx="105">
                  <c:v>2132</c:v>
                </c:pt>
                <c:pt idx="106">
                  <c:v>2133</c:v>
                </c:pt>
                <c:pt idx="107">
                  <c:v>2134</c:v>
                </c:pt>
                <c:pt idx="108">
                  <c:v>2135</c:v>
                </c:pt>
                <c:pt idx="109">
                  <c:v>2136</c:v>
                </c:pt>
                <c:pt idx="110">
                  <c:v>2137</c:v>
                </c:pt>
                <c:pt idx="111">
                  <c:v>2138</c:v>
                </c:pt>
                <c:pt idx="112">
                  <c:v>2139</c:v>
                </c:pt>
                <c:pt idx="113">
                  <c:v>2140</c:v>
                </c:pt>
                <c:pt idx="114">
                  <c:v>2141</c:v>
                </c:pt>
                <c:pt idx="115">
                  <c:v>2142</c:v>
                </c:pt>
                <c:pt idx="116">
                  <c:v>2143</c:v>
                </c:pt>
                <c:pt idx="117">
                  <c:v>2144</c:v>
                </c:pt>
                <c:pt idx="118">
                  <c:v>2145</c:v>
                </c:pt>
                <c:pt idx="119">
                  <c:v>2146</c:v>
                </c:pt>
                <c:pt idx="120">
                  <c:v>2147</c:v>
                </c:pt>
                <c:pt idx="121">
                  <c:v>2148</c:v>
                </c:pt>
                <c:pt idx="122">
                  <c:v>2149</c:v>
                </c:pt>
                <c:pt idx="123">
                  <c:v>2150</c:v>
                </c:pt>
                <c:pt idx="124">
                  <c:v>2151</c:v>
                </c:pt>
                <c:pt idx="125">
                  <c:v>2152</c:v>
                </c:pt>
                <c:pt idx="126">
                  <c:v>2153</c:v>
                </c:pt>
                <c:pt idx="127">
                  <c:v>2154</c:v>
                </c:pt>
                <c:pt idx="128">
                  <c:v>2155</c:v>
                </c:pt>
                <c:pt idx="129">
                  <c:v>2156</c:v>
                </c:pt>
                <c:pt idx="130">
                  <c:v>2157</c:v>
                </c:pt>
                <c:pt idx="131">
                  <c:v>2158</c:v>
                </c:pt>
                <c:pt idx="132">
                  <c:v>2159</c:v>
                </c:pt>
                <c:pt idx="133">
                  <c:v>2160</c:v>
                </c:pt>
                <c:pt idx="134">
                  <c:v>2161</c:v>
                </c:pt>
                <c:pt idx="135">
                  <c:v>2162</c:v>
                </c:pt>
                <c:pt idx="136">
                  <c:v>2163</c:v>
                </c:pt>
                <c:pt idx="137">
                  <c:v>2164</c:v>
                </c:pt>
                <c:pt idx="138">
                  <c:v>2165</c:v>
                </c:pt>
                <c:pt idx="139">
                  <c:v>2166</c:v>
                </c:pt>
                <c:pt idx="140">
                  <c:v>2167</c:v>
                </c:pt>
                <c:pt idx="141">
                  <c:v>2168</c:v>
                </c:pt>
                <c:pt idx="142">
                  <c:v>2169</c:v>
                </c:pt>
                <c:pt idx="143">
                  <c:v>2170</c:v>
                </c:pt>
                <c:pt idx="144">
                  <c:v>2171</c:v>
                </c:pt>
                <c:pt idx="145">
                  <c:v>2172</c:v>
                </c:pt>
                <c:pt idx="146">
                  <c:v>2173</c:v>
                </c:pt>
                <c:pt idx="147">
                  <c:v>2174</c:v>
                </c:pt>
                <c:pt idx="148">
                  <c:v>2175</c:v>
                </c:pt>
                <c:pt idx="149">
                  <c:v>2176</c:v>
                </c:pt>
                <c:pt idx="150">
                  <c:v>2177</c:v>
                </c:pt>
                <c:pt idx="151">
                  <c:v>2178</c:v>
                </c:pt>
                <c:pt idx="152">
                  <c:v>2179</c:v>
                </c:pt>
                <c:pt idx="153">
                  <c:v>2180</c:v>
                </c:pt>
                <c:pt idx="154">
                  <c:v>2181</c:v>
                </c:pt>
                <c:pt idx="155">
                  <c:v>2182</c:v>
                </c:pt>
                <c:pt idx="156">
                  <c:v>2183</c:v>
                </c:pt>
                <c:pt idx="157">
                  <c:v>2184</c:v>
                </c:pt>
                <c:pt idx="158">
                  <c:v>2185</c:v>
                </c:pt>
                <c:pt idx="159">
                  <c:v>2186</c:v>
                </c:pt>
                <c:pt idx="160">
                  <c:v>2187</c:v>
                </c:pt>
                <c:pt idx="161">
                  <c:v>2188</c:v>
                </c:pt>
                <c:pt idx="162">
                  <c:v>2189</c:v>
                </c:pt>
                <c:pt idx="163">
                  <c:v>2190</c:v>
                </c:pt>
                <c:pt idx="164">
                  <c:v>2191</c:v>
                </c:pt>
                <c:pt idx="165">
                  <c:v>2192</c:v>
                </c:pt>
                <c:pt idx="166">
                  <c:v>2193</c:v>
                </c:pt>
                <c:pt idx="167">
                  <c:v>2194</c:v>
                </c:pt>
                <c:pt idx="168">
                  <c:v>2195</c:v>
                </c:pt>
                <c:pt idx="169">
                  <c:v>2196</c:v>
                </c:pt>
                <c:pt idx="170">
                  <c:v>2197</c:v>
                </c:pt>
                <c:pt idx="171">
                  <c:v>2198</c:v>
                </c:pt>
                <c:pt idx="172">
                  <c:v>2199</c:v>
                </c:pt>
                <c:pt idx="173">
                  <c:v>2200</c:v>
                </c:pt>
                <c:pt idx="174">
                  <c:v>2201</c:v>
                </c:pt>
                <c:pt idx="175">
                  <c:v>2202</c:v>
                </c:pt>
                <c:pt idx="176">
                  <c:v>2203</c:v>
                </c:pt>
                <c:pt idx="177">
                  <c:v>2204</c:v>
                </c:pt>
                <c:pt idx="178">
                  <c:v>2205</c:v>
                </c:pt>
                <c:pt idx="179">
                  <c:v>2206</c:v>
                </c:pt>
                <c:pt idx="180">
                  <c:v>2207</c:v>
                </c:pt>
                <c:pt idx="181">
                  <c:v>2208</c:v>
                </c:pt>
                <c:pt idx="182">
                  <c:v>2209</c:v>
                </c:pt>
                <c:pt idx="183">
                  <c:v>2210</c:v>
                </c:pt>
                <c:pt idx="184">
                  <c:v>2211</c:v>
                </c:pt>
                <c:pt idx="185">
                  <c:v>2212</c:v>
                </c:pt>
                <c:pt idx="186">
                  <c:v>2213</c:v>
                </c:pt>
                <c:pt idx="187">
                  <c:v>2214</c:v>
                </c:pt>
                <c:pt idx="188">
                  <c:v>2215</c:v>
                </c:pt>
                <c:pt idx="189">
                  <c:v>2216</c:v>
                </c:pt>
                <c:pt idx="190">
                  <c:v>2217</c:v>
                </c:pt>
                <c:pt idx="191">
                  <c:v>2218</c:v>
                </c:pt>
                <c:pt idx="192">
                  <c:v>2219</c:v>
                </c:pt>
                <c:pt idx="193">
                  <c:v>2220</c:v>
                </c:pt>
                <c:pt idx="194">
                  <c:v>2221</c:v>
                </c:pt>
                <c:pt idx="195">
                  <c:v>2222</c:v>
                </c:pt>
                <c:pt idx="196">
                  <c:v>2223</c:v>
                </c:pt>
                <c:pt idx="197">
                  <c:v>2224</c:v>
                </c:pt>
                <c:pt idx="198">
                  <c:v>2225</c:v>
                </c:pt>
                <c:pt idx="199">
                  <c:v>2226</c:v>
                </c:pt>
              </c:numCache>
            </c:numRef>
          </c:cat>
          <c:val>
            <c:numRef>
              <c:f>Izdruka!$C$47:$GT$47</c:f>
              <c:numCache>
                <c:formatCode>0.0</c:formatCode>
                <c:ptCount val="200"/>
                <c:pt idx="0">
                  <c:v>-9518.3000000000011</c:v>
                </c:pt>
                <c:pt idx="1">
                  <c:v>-11065.2</c:v>
                </c:pt>
                <c:pt idx="2">
                  <c:v>-12612.1</c:v>
                </c:pt>
                <c:pt idx="3">
                  <c:v>-14159</c:v>
                </c:pt>
                <c:pt idx="4">
                  <c:v>-14159</c:v>
                </c:pt>
                <c:pt idx="5">
                  <c:v>-14159</c:v>
                </c:pt>
                <c:pt idx="6">
                  <c:v>-14159</c:v>
                </c:pt>
                <c:pt idx="7">
                  <c:v>-14159</c:v>
                </c:pt>
                <c:pt idx="8">
                  <c:v>-14159</c:v>
                </c:pt>
                <c:pt idx="9">
                  <c:v>-14159</c:v>
                </c:pt>
                <c:pt idx="10">
                  <c:v>-14159</c:v>
                </c:pt>
                <c:pt idx="11">
                  <c:v>-14159</c:v>
                </c:pt>
                <c:pt idx="12">
                  <c:v>-14159</c:v>
                </c:pt>
                <c:pt idx="13">
                  <c:v>-14159</c:v>
                </c:pt>
                <c:pt idx="14">
                  <c:v>-14159</c:v>
                </c:pt>
                <c:pt idx="15">
                  <c:v>-14159</c:v>
                </c:pt>
                <c:pt idx="16">
                  <c:v>-14159</c:v>
                </c:pt>
                <c:pt idx="17">
                  <c:v>-14159</c:v>
                </c:pt>
                <c:pt idx="18">
                  <c:v>-15840.5</c:v>
                </c:pt>
                <c:pt idx="19">
                  <c:v>-17522</c:v>
                </c:pt>
                <c:pt idx="20">
                  <c:v>-19203.5</c:v>
                </c:pt>
                <c:pt idx="21">
                  <c:v>-19203.5</c:v>
                </c:pt>
                <c:pt idx="22">
                  <c:v>-7152.9983447272316</c:v>
                </c:pt>
                <c:pt idx="23">
                  <c:v>-7152.9983447272316</c:v>
                </c:pt>
                <c:pt idx="24">
                  <c:v>-7152.9983447272316</c:v>
                </c:pt>
                <c:pt idx="25">
                  <c:v>-7152.9983447272316</c:v>
                </c:pt>
                <c:pt idx="26">
                  <c:v>-7152.9983447272316</c:v>
                </c:pt>
                <c:pt idx="27">
                  <c:v>-7152.9983447272316</c:v>
                </c:pt>
                <c:pt idx="28">
                  <c:v>-7152.9983447272316</c:v>
                </c:pt>
                <c:pt idx="29">
                  <c:v>-7152.9983447272316</c:v>
                </c:pt>
                <c:pt idx="30">
                  <c:v>-7152.9983447272316</c:v>
                </c:pt>
                <c:pt idx="31">
                  <c:v>-7152.9983447272316</c:v>
                </c:pt>
                <c:pt idx="32">
                  <c:v>13078.251550403871</c:v>
                </c:pt>
                <c:pt idx="33">
                  <c:v>13078.251550403871</c:v>
                </c:pt>
                <c:pt idx="34">
                  <c:v>13078.251550403871</c:v>
                </c:pt>
                <c:pt idx="35">
                  <c:v>13078.251550403871</c:v>
                </c:pt>
                <c:pt idx="36">
                  <c:v>13078.251550403871</c:v>
                </c:pt>
                <c:pt idx="37">
                  <c:v>13078.251550403871</c:v>
                </c:pt>
                <c:pt idx="38">
                  <c:v>13078.251550403871</c:v>
                </c:pt>
                <c:pt idx="39">
                  <c:v>13078.251550403871</c:v>
                </c:pt>
                <c:pt idx="40">
                  <c:v>13078.251550403871</c:v>
                </c:pt>
                <c:pt idx="41">
                  <c:v>13078.251550403871</c:v>
                </c:pt>
                <c:pt idx="42">
                  <c:v>13078.251550403871</c:v>
                </c:pt>
                <c:pt idx="43">
                  <c:v>13078.251550403871</c:v>
                </c:pt>
                <c:pt idx="44">
                  <c:v>13078.251550403871</c:v>
                </c:pt>
                <c:pt idx="45">
                  <c:v>13078.251550403871</c:v>
                </c:pt>
                <c:pt idx="46">
                  <c:v>46215.295477121763</c:v>
                </c:pt>
                <c:pt idx="47">
                  <c:v>46215.295477121763</c:v>
                </c:pt>
                <c:pt idx="48">
                  <c:v>46215.295477121763</c:v>
                </c:pt>
                <c:pt idx="49">
                  <c:v>46215.295477121763</c:v>
                </c:pt>
                <c:pt idx="50">
                  <c:v>46215.295477121763</c:v>
                </c:pt>
                <c:pt idx="51">
                  <c:v>46215.295477121763</c:v>
                </c:pt>
                <c:pt idx="52">
                  <c:v>46215.295477121763</c:v>
                </c:pt>
                <c:pt idx="53">
                  <c:v>46215.295477121763</c:v>
                </c:pt>
                <c:pt idx="54">
                  <c:v>46215.295477121763</c:v>
                </c:pt>
                <c:pt idx="55">
                  <c:v>46215.295477121763</c:v>
                </c:pt>
                <c:pt idx="56">
                  <c:v>46215.295477121763</c:v>
                </c:pt>
                <c:pt idx="57">
                  <c:v>46215.295477121763</c:v>
                </c:pt>
                <c:pt idx="58">
                  <c:v>46215.295477121763</c:v>
                </c:pt>
                <c:pt idx="59">
                  <c:v>46215.295477121763</c:v>
                </c:pt>
                <c:pt idx="60">
                  <c:v>46215.295477121763</c:v>
                </c:pt>
                <c:pt idx="61">
                  <c:v>208799.55935337325</c:v>
                </c:pt>
                <c:pt idx="62">
                  <c:v>207252.65935337325</c:v>
                </c:pt>
                <c:pt idx="63">
                  <c:v>205705.75935337326</c:v>
                </c:pt>
                <c:pt idx="64">
                  <c:v>204158.85935337326</c:v>
                </c:pt>
                <c:pt idx="65">
                  <c:v>204158.85935337326</c:v>
                </c:pt>
                <c:pt idx="66">
                  <c:v>204158.85935337326</c:v>
                </c:pt>
                <c:pt idx="67">
                  <c:v>204158.85935337326</c:v>
                </c:pt>
                <c:pt idx="68">
                  <c:v>204158.85935337326</c:v>
                </c:pt>
                <c:pt idx="69">
                  <c:v>204158.85935337326</c:v>
                </c:pt>
                <c:pt idx="70">
                  <c:v>204158.85935337326</c:v>
                </c:pt>
                <c:pt idx="71">
                  <c:v>204158.85935337326</c:v>
                </c:pt>
                <c:pt idx="72">
                  <c:v>204158.85935337326</c:v>
                </c:pt>
                <c:pt idx="73">
                  <c:v>204158.85935337326</c:v>
                </c:pt>
                <c:pt idx="74">
                  <c:v>204158.85935337326</c:v>
                </c:pt>
                <c:pt idx="75">
                  <c:v>204158.85935337326</c:v>
                </c:pt>
                <c:pt idx="76">
                  <c:v>204158.85935337326</c:v>
                </c:pt>
                <c:pt idx="77">
                  <c:v>204158.85935337326</c:v>
                </c:pt>
                <c:pt idx="78">
                  <c:v>204158.85935337326</c:v>
                </c:pt>
                <c:pt idx="79">
                  <c:v>202477.35935337326</c:v>
                </c:pt>
                <c:pt idx="80">
                  <c:v>200795.85935337326</c:v>
                </c:pt>
                <c:pt idx="81">
                  <c:v>199114.35935337326</c:v>
                </c:pt>
                <c:pt idx="82">
                  <c:v>199114.35935337326</c:v>
                </c:pt>
                <c:pt idx="83">
                  <c:v>211164.86100864602</c:v>
                </c:pt>
                <c:pt idx="84">
                  <c:v>211164.86100864602</c:v>
                </c:pt>
                <c:pt idx="85">
                  <c:v>211164.86100864602</c:v>
                </c:pt>
                <c:pt idx="86">
                  <c:v>211164.86100864602</c:v>
                </c:pt>
                <c:pt idx="87">
                  <c:v>211164.86100864602</c:v>
                </c:pt>
                <c:pt idx="88">
                  <c:v>211164.86100864602</c:v>
                </c:pt>
                <c:pt idx="89">
                  <c:v>211164.86100864602</c:v>
                </c:pt>
                <c:pt idx="90">
                  <c:v>211164.86100864602</c:v>
                </c:pt>
                <c:pt idx="91">
                  <c:v>211164.86100864602</c:v>
                </c:pt>
                <c:pt idx="92">
                  <c:v>211164.86100864602</c:v>
                </c:pt>
                <c:pt idx="93">
                  <c:v>231396.11090377712</c:v>
                </c:pt>
                <c:pt idx="94">
                  <c:v>231396.11090377712</c:v>
                </c:pt>
                <c:pt idx="95">
                  <c:v>231396.11090377712</c:v>
                </c:pt>
                <c:pt idx="96">
                  <c:v>231396.11090377712</c:v>
                </c:pt>
                <c:pt idx="97">
                  <c:v>231396.11090377712</c:v>
                </c:pt>
                <c:pt idx="98">
                  <c:v>231396.11090377712</c:v>
                </c:pt>
                <c:pt idx="99">
                  <c:v>231396.11090377712</c:v>
                </c:pt>
                <c:pt idx="100">
                  <c:v>231396.11090377712</c:v>
                </c:pt>
                <c:pt idx="101">
                  <c:v>231396.11090377712</c:v>
                </c:pt>
                <c:pt idx="102">
                  <c:v>231396.11090377712</c:v>
                </c:pt>
                <c:pt idx="103">
                  <c:v>231396.11090377712</c:v>
                </c:pt>
                <c:pt idx="104">
                  <c:v>231396.11090377712</c:v>
                </c:pt>
                <c:pt idx="105">
                  <c:v>231396.11090377712</c:v>
                </c:pt>
                <c:pt idx="106">
                  <c:v>231396.11090377712</c:v>
                </c:pt>
                <c:pt idx="107">
                  <c:v>264533.15483049501</c:v>
                </c:pt>
                <c:pt idx="108">
                  <c:v>264533.15483049501</c:v>
                </c:pt>
                <c:pt idx="109">
                  <c:v>264533.15483049501</c:v>
                </c:pt>
                <c:pt idx="110">
                  <c:v>264533.15483049501</c:v>
                </c:pt>
                <c:pt idx="111">
                  <c:v>264533.15483049501</c:v>
                </c:pt>
                <c:pt idx="112">
                  <c:v>264533.15483049501</c:v>
                </c:pt>
                <c:pt idx="113">
                  <c:v>264533.15483049501</c:v>
                </c:pt>
                <c:pt idx="114">
                  <c:v>264533.15483049501</c:v>
                </c:pt>
                <c:pt idx="115">
                  <c:v>264533.15483049501</c:v>
                </c:pt>
                <c:pt idx="116">
                  <c:v>264533.15483049501</c:v>
                </c:pt>
                <c:pt idx="117">
                  <c:v>264533.15483049501</c:v>
                </c:pt>
                <c:pt idx="118">
                  <c:v>264533.15483049501</c:v>
                </c:pt>
                <c:pt idx="119">
                  <c:v>264533.15483049501</c:v>
                </c:pt>
                <c:pt idx="120">
                  <c:v>264533.15483049501</c:v>
                </c:pt>
                <c:pt idx="121">
                  <c:v>264533.15483049501</c:v>
                </c:pt>
                <c:pt idx="122">
                  <c:v>427117.41870674654</c:v>
                </c:pt>
                <c:pt idx="123">
                  <c:v>425570.51870674652</c:v>
                </c:pt>
                <c:pt idx="124">
                  <c:v>424023.61870674649</c:v>
                </c:pt>
                <c:pt idx="125">
                  <c:v>422476.71870674647</c:v>
                </c:pt>
                <c:pt idx="126">
                  <c:v>422476.71870674647</c:v>
                </c:pt>
                <c:pt idx="127">
                  <c:v>422476.71870674647</c:v>
                </c:pt>
                <c:pt idx="128">
                  <c:v>422476.71870674647</c:v>
                </c:pt>
                <c:pt idx="129">
                  <c:v>422476.71870674647</c:v>
                </c:pt>
                <c:pt idx="130">
                  <c:v>422476.71870674647</c:v>
                </c:pt>
                <c:pt idx="131">
                  <c:v>422476.71870674647</c:v>
                </c:pt>
                <c:pt idx="132">
                  <c:v>422476.71870674647</c:v>
                </c:pt>
                <c:pt idx="133">
                  <c:v>422476.71870674647</c:v>
                </c:pt>
                <c:pt idx="134">
                  <c:v>422476.71870674647</c:v>
                </c:pt>
                <c:pt idx="135">
                  <c:v>422476.71870674647</c:v>
                </c:pt>
                <c:pt idx="136">
                  <c:v>422476.71870674647</c:v>
                </c:pt>
                <c:pt idx="137">
                  <c:v>422476.71870674647</c:v>
                </c:pt>
                <c:pt idx="138">
                  <c:v>422476.71870674647</c:v>
                </c:pt>
                <c:pt idx="139">
                  <c:v>422476.71870674647</c:v>
                </c:pt>
                <c:pt idx="140">
                  <c:v>420795.21870674647</c:v>
                </c:pt>
                <c:pt idx="141">
                  <c:v>419113.71870674647</c:v>
                </c:pt>
                <c:pt idx="142">
                  <c:v>417432.21870674647</c:v>
                </c:pt>
                <c:pt idx="143">
                  <c:v>417432.21870674647</c:v>
                </c:pt>
                <c:pt idx="144">
                  <c:v>429482.72036201926</c:v>
                </c:pt>
                <c:pt idx="145">
                  <c:v>429482.72036201926</c:v>
                </c:pt>
                <c:pt idx="146">
                  <c:v>429482.72036201926</c:v>
                </c:pt>
                <c:pt idx="147">
                  <c:v>429482.72036201926</c:v>
                </c:pt>
                <c:pt idx="148">
                  <c:v>429482.72036201926</c:v>
                </c:pt>
                <c:pt idx="149">
                  <c:v>429482.72036201926</c:v>
                </c:pt>
                <c:pt idx="150">
                  <c:v>429482.72036201926</c:v>
                </c:pt>
                <c:pt idx="151">
                  <c:v>429482.72036201926</c:v>
                </c:pt>
                <c:pt idx="152">
                  <c:v>429482.72036201926</c:v>
                </c:pt>
                <c:pt idx="153">
                  <c:v>429482.72036201926</c:v>
                </c:pt>
                <c:pt idx="154">
                  <c:v>449713.97025715036</c:v>
                </c:pt>
                <c:pt idx="155">
                  <c:v>449713.97025715036</c:v>
                </c:pt>
                <c:pt idx="156">
                  <c:v>449713.97025715036</c:v>
                </c:pt>
                <c:pt idx="157">
                  <c:v>449713.97025715036</c:v>
                </c:pt>
                <c:pt idx="158">
                  <c:v>449713.97025715036</c:v>
                </c:pt>
                <c:pt idx="159">
                  <c:v>449713.97025715036</c:v>
                </c:pt>
                <c:pt idx="160">
                  <c:v>449713.97025715036</c:v>
                </c:pt>
                <c:pt idx="161">
                  <c:v>449713.97025715036</c:v>
                </c:pt>
                <c:pt idx="162">
                  <c:v>449713.97025715036</c:v>
                </c:pt>
                <c:pt idx="163">
                  <c:v>449713.97025715036</c:v>
                </c:pt>
                <c:pt idx="164">
                  <c:v>449713.97025715036</c:v>
                </c:pt>
                <c:pt idx="165">
                  <c:v>449713.97025715036</c:v>
                </c:pt>
                <c:pt idx="166">
                  <c:v>449713.97025715036</c:v>
                </c:pt>
                <c:pt idx="167">
                  <c:v>449713.97025715036</c:v>
                </c:pt>
                <c:pt idx="168">
                  <c:v>482851.01418386825</c:v>
                </c:pt>
                <c:pt idx="169">
                  <c:v>482851.01418386825</c:v>
                </c:pt>
                <c:pt idx="170">
                  <c:v>482851.01418386825</c:v>
                </c:pt>
                <c:pt idx="171">
                  <c:v>482851.01418386825</c:v>
                </c:pt>
                <c:pt idx="172">
                  <c:v>482851.01418386825</c:v>
                </c:pt>
                <c:pt idx="173">
                  <c:v>482851.01418386825</c:v>
                </c:pt>
                <c:pt idx="174">
                  <c:v>482851.01418386825</c:v>
                </c:pt>
                <c:pt idx="175">
                  <c:v>482851.01418386825</c:v>
                </c:pt>
                <c:pt idx="176">
                  <c:v>482851.01418386825</c:v>
                </c:pt>
                <c:pt idx="177">
                  <c:v>482851.01418386825</c:v>
                </c:pt>
                <c:pt idx="178">
                  <c:v>482851.01418386825</c:v>
                </c:pt>
                <c:pt idx="179">
                  <c:v>482851.01418386825</c:v>
                </c:pt>
                <c:pt idx="180">
                  <c:v>482851.01418386825</c:v>
                </c:pt>
                <c:pt idx="181">
                  <c:v>482851.01418386825</c:v>
                </c:pt>
                <c:pt idx="182">
                  <c:v>482851.01418386825</c:v>
                </c:pt>
                <c:pt idx="183">
                  <c:v>645435.27806011972</c:v>
                </c:pt>
                <c:pt idx="184">
                  <c:v>643888.37806011969</c:v>
                </c:pt>
                <c:pt idx="185">
                  <c:v>642341.47806011967</c:v>
                </c:pt>
                <c:pt idx="186">
                  <c:v>640794.57806011965</c:v>
                </c:pt>
                <c:pt idx="187">
                  <c:v>640794.57806011965</c:v>
                </c:pt>
                <c:pt idx="188">
                  <c:v>640794.57806011965</c:v>
                </c:pt>
                <c:pt idx="189">
                  <c:v>640794.57806011965</c:v>
                </c:pt>
                <c:pt idx="190">
                  <c:v>640794.57806011965</c:v>
                </c:pt>
                <c:pt idx="191">
                  <c:v>640794.57806011965</c:v>
                </c:pt>
                <c:pt idx="192">
                  <c:v>640794.57806011965</c:v>
                </c:pt>
                <c:pt idx="193">
                  <c:v>640794.57806011965</c:v>
                </c:pt>
                <c:pt idx="194">
                  <c:v>640794.57806011965</c:v>
                </c:pt>
                <c:pt idx="195">
                  <c:v>640794.57806011965</c:v>
                </c:pt>
                <c:pt idx="196">
                  <c:v>640794.57806011965</c:v>
                </c:pt>
                <c:pt idx="197">
                  <c:v>640794.57806011965</c:v>
                </c:pt>
                <c:pt idx="198">
                  <c:v>640794.57806011965</c:v>
                </c:pt>
                <c:pt idx="199">
                  <c:v>640794.57806011965</c:v>
                </c:pt>
              </c:numCache>
            </c:numRef>
          </c:val>
          <c:smooth val="0"/>
          <c:extLst>
            <c:ext xmlns:c16="http://schemas.microsoft.com/office/drawing/2014/chart" uri="{C3380CC4-5D6E-409C-BE32-E72D297353CC}">
              <c16:uniqueId val="{00000000-6B56-4018-A1CD-5602F53B0686}"/>
            </c:ext>
          </c:extLst>
        </c:ser>
        <c:ser>
          <c:idx val="1"/>
          <c:order val="1"/>
          <c:tx>
            <c:strRef>
              <c:f>Izdruka!$A$48</c:f>
              <c:strCache>
                <c:ptCount val="1"/>
                <c:pt idx="0">
                  <c:v>2,5%</c:v>
                </c:pt>
              </c:strCache>
            </c:strRef>
          </c:tx>
          <c:spPr>
            <a:ln w="0">
              <a:solidFill>
                <a:srgbClr val="FFD320"/>
              </a:solidFill>
            </a:ln>
          </c:spPr>
          <c:marker>
            <c:symbol val="none"/>
          </c:marker>
          <c:dLbls>
            <c:spPr>
              <a:noFill/>
              <a:ln>
                <a:noFill/>
              </a:ln>
              <a:effectLst/>
            </c:spPr>
            <c:txPr>
              <a:bodyPr wrap="none"/>
              <a:lstStyle/>
              <a:p>
                <a:pPr>
                  <a:defRPr lang="lv-LV" sz="1000" b="0" u="none" strike="noStrike">
                    <a:uFillTx/>
                    <a:latin typeface="Arial"/>
                  </a:defRPr>
                </a:pPr>
                <a:endParaRPr lang="lv-LV"/>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numRef>
              <c:f>Izdruka!$C$25:$GT$25</c:f>
              <c:numCache>
                <c:formatCode>General</c:formatCode>
                <c:ptCount val="200"/>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pt idx="23">
                  <c:v>2050</c:v>
                </c:pt>
                <c:pt idx="24">
                  <c:v>2051</c:v>
                </c:pt>
                <c:pt idx="25">
                  <c:v>2052</c:v>
                </c:pt>
                <c:pt idx="26">
                  <c:v>2053</c:v>
                </c:pt>
                <c:pt idx="27">
                  <c:v>2054</c:v>
                </c:pt>
                <c:pt idx="28">
                  <c:v>2055</c:v>
                </c:pt>
                <c:pt idx="29">
                  <c:v>2056</c:v>
                </c:pt>
                <c:pt idx="30">
                  <c:v>2057</c:v>
                </c:pt>
                <c:pt idx="31">
                  <c:v>2058</c:v>
                </c:pt>
                <c:pt idx="32">
                  <c:v>2059</c:v>
                </c:pt>
                <c:pt idx="33">
                  <c:v>2060</c:v>
                </c:pt>
                <c:pt idx="34">
                  <c:v>2061</c:v>
                </c:pt>
                <c:pt idx="35">
                  <c:v>2062</c:v>
                </c:pt>
                <c:pt idx="36">
                  <c:v>2063</c:v>
                </c:pt>
                <c:pt idx="37">
                  <c:v>2064</c:v>
                </c:pt>
                <c:pt idx="38">
                  <c:v>2065</c:v>
                </c:pt>
                <c:pt idx="39">
                  <c:v>2066</c:v>
                </c:pt>
                <c:pt idx="40">
                  <c:v>2067</c:v>
                </c:pt>
                <c:pt idx="41">
                  <c:v>2068</c:v>
                </c:pt>
                <c:pt idx="42">
                  <c:v>2069</c:v>
                </c:pt>
                <c:pt idx="43">
                  <c:v>2070</c:v>
                </c:pt>
                <c:pt idx="44">
                  <c:v>2071</c:v>
                </c:pt>
                <c:pt idx="45">
                  <c:v>2072</c:v>
                </c:pt>
                <c:pt idx="46">
                  <c:v>2073</c:v>
                </c:pt>
                <c:pt idx="47">
                  <c:v>2074</c:v>
                </c:pt>
                <c:pt idx="48">
                  <c:v>2075</c:v>
                </c:pt>
                <c:pt idx="49">
                  <c:v>2076</c:v>
                </c:pt>
                <c:pt idx="50">
                  <c:v>2077</c:v>
                </c:pt>
                <c:pt idx="51">
                  <c:v>2078</c:v>
                </c:pt>
                <c:pt idx="52">
                  <c:v>2079</c:v>
                </c:pt>
                <c:pt idx="53">
                  <c:v>2080</c:v>
                </c:pt>
                <c:pt idx="54">
                  <c:v>2081</c:v>
                </c:pt>
                <c:pt idx="55">
                  <c:v>2082</c:v>
                </c:pt>
                <c:pt idx="56">
                  <c:v>2083</c:v>
                </c:pt>
                <c:pt idx="57">
                  <c:v>2084</c:v>
                </c:pt>
                <c:pt idx="58">
                  <c:v>2085</c:v>
                </c:pt>
                <c:pt idx="59">
                  <c:v>2086</c:v>
                </c:pt>
                <c:pt idx="60">
                  <c:v>2087</c:v>
                </c:pt>
                <c:pt idx="61">
                  <c:v>2088</c:v>
                </c:pt>
                <c:pt idx="62">
                  <c:v>2089</c:v>
                </c:pt>
                <c:pt idx="63">
                  <c:v>2090</c:v>
                </c:pt>
                <c:pt idx="64">
                  <c:v>2091</c:v>
                </c:pt>
                <c:pt idx="65">
                  <c:v>2092</c:v>
                </c:pt>
                <c:pt idx="66">
                  <c:v>2093</c:v>
                </c:pt>
                <c:pt idx="67">
                  <c:v>2094</c:v>
                </c:pt>
                <c:pt idx="68">
                  <c:v>2095</c:v>
                </c:pt>
                <c:pt idx="69">
                  <c:v>2096</c:v>
                </c:pt>
                <c:pt idx="70">
                  <c:v>2097</c:v>
                </c:pt>
                <c:pt idx="71">
                  <c:v>2098</c:v>
                </c:pt>
                <c:pt idx="72">
                  <c:v>2099</c:v>
                </c:pt>
                <c:pt idx="73">
                  <c:v>2100</c:v>
                </c:pt>
                <c:pt idx="74">
                  <c:v>2101</c:v>
                </c:pt>
                <c:pt idx="75">
                  <c:v>2102</c:v>
                </c:pt>
                <c:pt idx="76">
                  <c:v>2103</c:v>
                </c:pt>
                <c:pt idx="77">
                  <c:v>2104</c:v>
                </c:pt>
                <c:pt idx="78">
                  <c:v>2105</c:v>
                </c:pt>
                <c:pt idx="79">
                  <c:v>2106</c:v>
                </c:pt>
                <c:pt idx="80">
                  <c:v>2107</c:v>
                </c:pt>
                <c:pt idx="81">
                  <c:v>2108</c:v>
                </c:pt>
                <c:pt idx="82">
                  <c:v>2109</c:v>
                </c:pt>
                <c:pt idx="83">
                  <c:v>2110</c:v>
                </c:pt>
                <c:pt idx="84">
                  <c:v>2111</c:v>
                </c:pt>
                <c:pt idx="85">
                  <c:v>2112</c:v>
                </c:pt>
                <c:pt idx="86">
                  <c:v>2113</c:v>
                </c:pt>
                <c:pt idx="87">
                  <c:v>2114</c:v>
                </c:pt>
                <c:pt idx="88">
                  <c:v>2115</c:v>
                </c:pt>
                <c:pt idx="89">
                  <c:v>2116</c:v>
                </c:pt>
                <c:pt idx="90">
                  <c:v>2117</c:v>
                </c:pt>
                <c:pt idx="91">
                  <c:v>2118</c:v>
                </c:pt>
                <c:pt idx="92">
                  <c:v>2119</c:v>
                </c:pt>
                <c:pt idx="93">
                  <c:v>2120</c:v>
                </c:pt>
                <c:pt idx="94">
                  <c:v>2121</c:v>
                </c:pt>
                <c:pt idx="95">
                  <c:v>2122</c:v>
                </c:pt>
                <c:pt idx="96">
                  <c:v>2123</c:v>
                </c:pt>
                <c:pt idx="97">
                  <c:v>2124</c:v>
                </c:pt>
                <c:pt idx="98">
                  <c:v>2125</c:v>
                </c:pt>
                <c:pt idx="99">
                  <c:v>2126</c:v>
                </c:pt>
                <c:pt idx="100">
                  <c:v>2127</c:v>
                </c:pt>
                <c:pt idx="101">
                  <c:v>2128</c:v>
                </c:pt>
                <c:pt idx="102">
                  <c:v>2129</c:v>
                </c:pt>
                <c:pt idx="103">
                  <c:v>2130</c:v>
                </c:pt>
                <c:pt idx="104">
                  <c:v>2131</c:v>
                </c:pt>
                <c:pt idx="105">
                  <c:v>2132</c:v>
                </c:pt>
                <c:pt idx="106">
                  <c:v>2133</c:v>
                </c:pt>
                <c:pt idx="107">
                  <c:v>2134</c:v>
                </c:pt>
                <c:pt idx="108">
                  <c:v>2135</c:v>
                </c:pt>
                <c:pt idx="109">
                  <c:v>2136</c:v>
                </c:pt>
                <c:pt idx="110">
                  <c:v>2137</c:v>
                </c:pt>
                <c:pt idx="111">
                  <c:v>2138</c:v>
                </c:pt>
                <c:pt idx="112">
                  <c:v>2139</c:v>
                </c:pt>
                <c:pt idx="113">
                  <c:v>2140</c:v>
                </c:pt>
                <c:pt idx="114">
                  <c:v>2141</c:v>
                </c:pt>
                <c:pt idx="115">
                  <c:v>2142</c:v>
                </c:pt>
                <c:pt idx="116">
                  <c:v>2143</c:v>
                </c:pt>
                <c:pt idx="117">
                  <c:v>2144</c:v>
                </c:pt>
                <c:pt idx="118">
                  <c:v>2145</c:v>
                </c:pt>
                <c:pt idx="119">
                  <c:v>2146</c:v>
                </c:pt>
                <c:pt idx="120">
                  <c:v>2147</c:v>
                </c:pt>
                <c:pt idx="121">
                  <c:v>2148</c:v>
                </c:pt>
                <c:pt idx="122">
                  <c:v>2149</c:v>
                </c:pt>
                <c:pt idx="123">
                  <c:v>2150</c:v>
                </c:pt>
                <c:pt idx="124">
                  <c:v>2151</c:v>
                </c:pt>
                <c:pt idx="125">
                  <c:v>2152</c:v>
                </c:pt>
                <c:pt idx="126">
                  <c:v>2153</c:v>
                </c:pt>
                <c:pt idx="127">
                  <c:v>2154</c:v>
                </c:pt>
                <c:pt idx="128">
                  <c:v>2155</c:v>
                </c:pt>
                <c:pt idx="129">
                  <c:v>2156</c:v>
                </c:pt>
                <c:pt idx="130">
                  <c:v>2157</c:v>
                </c:pt>
                <c:pt idx="131">
                  <c:v>2158</c:v>
                </c:pt>
                <c:pt idx="132">
                  <c:v>2159</c:v>
                </c:pt>
                <c:pt idx="133">
                  <c:v>2160</c:v>
                </c:pt>
                <c:pt idx="134">
                  <c:v>2161</c:v>
                </c:pt>
                <c:pt idx="135">
                  <c:v>2162</c:v>
                </c:pt>
                <c:pt idx="136">
                  <c:v>2163</c:v>
                </c:pt>
                <c:pt idx="137">
                  <c:v>2164</c:v>
                </c:pt>
                <c:pt idx="138">
                  <c:v>2165</c:v>
                </c:pt>
                <c:pt idx="139">
                  <c:v>2166</c:v>
                </c:pt>
                <c:pt idx="140">
                  <c:v>2167</c:v>
                </c:pt>
                <c:pt idx="141">
                  <c:v>2168</c:v>
                </c:pt>
                <c:pt idx="142">
                  <c:v>2169</c:v>
                </c:pt>
                <c:pt idx="143">
                  <c:v>2170</c:v>
                </c:pt>
                <c:pt idx="144">
                  <c:v>2171</c:v>
                </c:pt>
                <c:pt idx="145">
                  <c:v>2172</c:v>
                </c:pt>
                <c:pt idx="146">
                  <c:v>2173</c:v>
                </c:pt>
                <c:pt idx="147">
                  <c:v>2174</c:v>
                </c:pt>
                <c:pt idx="148">
                  <c:v>2175</c:v>
                </c:pt>
                <c:pt idx="149">
                  <c:v>2176</c:v>
                </c:pt>
                <c:pt idx="150">
                  <c:v>2177</c:v>
                </c:pt>
                <c:pt idx="151">
                  <c:v>2178</c:v>
                </c:pt>
                <c:pt idx="152">
                  <c:v>2179</c:v>
                </c:pt>
                <c:pt idx="153">
                  <c:v>2180</c:v>
                </c:pt>
                <c:pt idx="154">
                  <c:v>2181</c:v>
                </c:pt>
                <c:pt idx="155">
                  <c:v>2182</c:v>
                </c:pt>
                <c:pt idx="156">
                  <c:v>2183</c:v>
                </c:pt>
                <c:pt idx="157">
                  <c:v>2184</c:v>
                </c:pt>
                <c:pt idx="158">
                  <c:v>2185</c:v>
                </c:pt>
                <c:pt idx="159">
                  <c:v>2186</c:v>
                </c:pt>
                <c:pt idx="160">
                  <c:v>2187</c:v>
                </c:pt>
                <c:pt idx="161">
                  <c:v>2188</c:v>
                </c:pt>
                <c:pt idx="162">
                  <c:v>2189</c:v>
                </c:pt>
                <c:pt idx="163">
                  <c:v>2190</c:v>
                </c:pt>
                <c:pt idx="164">
                  <c:v>2191</c:v>
                </c:pt>
                <c:pt idx="165">
                  <c:v>2192</c:v>
                </c:pt>
                <c:pt idx="166">
                  <c:v>2193</c:v>
                </c:pt>
                <c:pt idx="167">
                  <c:v>2194</c:v>
                </c:pt>
                <c:pt idx="168">
                  <c:v>2195</c:v>
                </c:pt>
                <c:pt idx="169">
                  <c:v>2196</c:v>
                </c:pt>
                <c:pt idx="170">
                  <c:v>2197</c:v>
                </c:pt>
                <c:pt idx="171">
                  <c:v>2198</c:v>
                </c:pt>
                <c:pt idx="172">
                  <c:v>2199</c:v>
                </c:pt>
                <c:pt idx="173">
                  <c:v>2200</c:v>
                </c:pt>
                <c:pt idx="174">
                  <c:v>2201</c:v>
                </c:pt>
                <c:pt idx="175">
                  <c:v>2202</c:v>
                </c:pt>
                <c:pt idx="176">
                  <c:v>2203</c:v>
                </c:pt>
                <c:pt idx="177">
                  <c:v>2204</c:v>
                </c:pt>
                <c:pt idx="178">
                  <c:v>2205</c:v>
                </c:pt>
                <c:pt idx="179">
                  <c:v>2206</c:v>
                </c:pt>
                <c:pt idx="180">
                  <c:v>2207</c:v>
                </c:pt>
                <c:pt idx="181">
                  <c:v>2208</c:v>
                </c:pt>
                <c:pt idx="182">
                  <c:v>2209</c:v>
                </c:pt>
                <c:pt idx="183">
                  <c:v>2210</c:v>
                </c:pt>
                <c:pt idx="184">
                  <c:v>2211</c:v>
                </c:pt>
                <c:pt idx="185">
                  <c:v>2212</c:v>
                </c:pt>
                <c:pt idx="186">
                  <c:v>2213</c:v>
                </c:pt>
                <c:pt idx="187">
                  <c:v>2214</c:v>
                </c:pt>
                <c:pt idx="188">
                  <c:v>2215</c:v>
                </c:pt>
                <c:pt idx="189">
                  <c:v>2216</c:v>
                </c:pt>
                <c:pt idx="190">
                  <c:v>2217</c:v>
                </c:pt>
                <c:pt idx="191">
                  <c:v>2218</c:v>
                </c:pt>
                <c:pt idx="192">
                  <c:v>2219</c:v>
                </c:pt>
                <c:pt idx="193">
                  <c:v>2220</c:v>
                </c:pt>
                <c:pt idx="194">
                  <c:v>2221</c:v>
                </c:pt>
                <c:pt idx="195">
                  <c:v>2222</c:v>
                </c:pt>
                <c:pt idx="196">
                  <c:v>2223</c:v>
                </c:pt>
                <c:pt idx="197">
                  <c:v>2224</c:v>
                </c:pt>
                <c:pt idx="198">
                  <c:v>2225</c:v>
                </c:pt>
                <c:pt idx="199">
                  <c:v>2226</c:v>
                </c:pt>
              </c:numCache>
            </c:numRef>
          </c:cat>
          <c:val>
            <c:numRef>
              <c:f>Izdruka!$C$48:$GT$48</c:f>
              <c:numCache>
                <c:formatCode>0.0</c:formatCode>
                <c:ptCount val="200"/>
                <c:pt idx="0">
                  <c:v>-9286.1463414634163</c:v>
                </c:pt>
                <c:pt idx="1">
                  <c:v>-10758.50803093397</c:v>
                </c:pt>
                <c:pt idx="2">
                  <c:v>-12194.958459685729</c:v>
                </c:pt>
                <c:pt idx="3">
                  <c:v>-13596.373512126471</c:v>
                </c:pt>
                <c:pt idx="4">
                  <c:v>-13596.373512126471</c:v>
                </c:pt>
                <c:pt idx="5">
                  <c:v>-13596.373512126471</c:v>
                </c:pt>
                <c:pt idx="6">
                  <c:v>-13596.373512126471</c:v>
                </c:pt>
                <c:pt idx="7">
                  <c:v>-13596.373512126471</c:v>
                </c:pt>
                <c:pt idx="8">
                  <c:v>-13596.373512126471</c:v>
                </c:pt>
                <c:pt idx="9">
                  <c:v>-13596.373512126471</c:v>
                </c:pt>
                <c:pt idx="10">
                  <c:v>-13596.373512126471</c:v>
                </c:pt>
                <c:pt idx="11">
                  <c:v>-13596.373512126471</c:v>
                </c:pt>
                <c:pt idx="12">
                  <c:v>-13596.373512126471</c:v>
                </c:pt>
                <c:pt idx="13">
                  <c:v>-13596.373512126471</c:v>
                </c:pt>
                <c:pt idx="14">
                  <c:v>-13596.373512126471</c:v>
                </c:pt>
                <c:pt idx="15">
                  <c:v>-13596.373512126471</c:v>
                </c:pt>
                <c:pt idx="16">
                  <c:v>-13596.373512126471</c:v>
                </c:pt>
                <c:pt idx="17">
                  <c:v>-13596.373512126471</c:v>
                </c:pt>
                <c:pt idx="18">
                  <c:v>-14648.198367304021</c:v>
                </c:pt>
                <c:pt idx="19">
                  <c:v>-15674.368957721144</c:v>
                </c:pt>
                <c:pt idx="20">
                  <c:v>-16675.510997152483</c:v>
                </c:pt>
                <c:pt idx="21">
                  <c:v>-16675.510997152483</c:v>
                </c:pt>
                <c:pt idx="22">
                  <c:v>-9846.5249921111554</c:v>
                </c:pt>
                <c:pt idx="23">
                  <c:v>-9846.5249921111554</c:v>
                </c:pt>
                <c:pt idx="24">
                  <c:v>-9846.5249921111554</c:v>
                </c:pt>
                <c:pt idx="25">
                  <c:v>-9846.5249921111554</c:v>
                </c:pt>
                <c:pt idx="26">
                  <c:v>-9846.5249921111554</c:v>
                </c:pt>
                <c:pt idx="27">
                  <c:v>-9846.5249921111554</c:v>
                </c:pt>
                <c:pt idx="28">
                  <c:v>-9846.5249921111554</c:v>
                </c:pt>
                <c:pt idx="29">
                  <c:v>-9846.5249921111554</c:v>
                </c:pt>
                <c:pt idx="30">
                  <c:v>-9846.5249921111554</c:v>
                </c:pt>
                <c:pt idx="31">
                  <c:v>-9846.5249921111554</c:v>
                </c:pt>
                <c:pt idx="32">
                  <c:v>-890.0904428067297</c:v>
                </c:pt>
                <c:pt idx="33">
                  <c:v>-890.0904428067297</c:v>
                </c:pt>
                <c:pt idx="34">
                  <c:v>-890.0904428067297</c:v>
                </c:pt>
                <c:pt idx="35">
                  <c:v>-890.0904428067297</c:v>
                </c:pt>
                <c:pt idx="36">
                  <c:v>-890.0904428067297</c:v>
                </c:pt>
                <c:pt idx="37">
                  <c:v>-890.0904428067297</c:v>
                </c:pt>
                <c:pt idx="38">
                  <c:v>-890.0904428067297</c:v>
                </c:pt>
                <c:pt idx="39">
                  <c:v>-890.0904428067297</c:v>
                </c:pt>
                <c:pt idx="40">
                  <c:v>-890.0904428067297</c:v>
                </c:pt>
                <c:pt idx="41">
                  <c:v>-890.0904428067297</c:v>
                </c:pt>
                <c:pt idx="42">
                  <c:v>-890.0904428067297</c:v>
                </c:pt>
                <c:pt idx="43">
                  <c:v>-890.0904428067297</c:v>
                </c:pt>
                <c:pt idx="44">
                  <c:v>-890.0904428067297</c:v>
                </c:pt>
                <c:pt idx="45">
                  <c:v>-890.0904428067297</c:v>
                </c:pt>
                <c:pt idx="46">
                  <c:v>9492.1740867754415</c:v>
                </c:pt>
                <c:pt idx="47">
                  <c:v>9492.1740867754415</c:v>
                </c:pt>
                <c:pt idx="48">
                  <c:v>9492.1740867754415</c:v>
                </c:pt>
                <c:pt idx="49">
                  <c:v>9492.1740867754415</c:v>
                </c:pt>
                <c:pt idx="50">
                  <c:v>9492.1740867754415</c:v>
                </c:pt>
                <c:pt idx="51">
                  <c:v>9492.1740867754415</c:v>
                </c:pt>
                <c:pt idx="52">
                  <c:v>9492.1740867754415</c:v>
                </c:pt>
                <c:pt idx="53">
                  <c:v>9492.1740867754415</c:v>
                </c:pt>
                <c:pt idx="54">
                  <c:v>9492.1740867754415</c:v>
                </c:pt>
                <c:pt idx="55">
                  <c:v>9492.1740867754415</c:v>
                </c:pt>
                <c:pt idx="56">
                  <c:v>9492.1740867754415</c:v>
                </c:pt>
                <c:pt idx="57">
                  <c:v>9492.1740867754415</c:v>
                </c:pt>
                <c:pt idx="58">
                  <c:v>9492.1740867754415</c:v>
                </c:pt>
                <c:pt idx="59">
                  <c:v>9492.1740867754415</c:v>
                </c:pt>
                <c:pt idx="60">
                  <c:v>9492.1740867754415</c:v>
                </c:pt>
                <c:pt idx="61">
                  <c:v>44664.319072452003</c:v>
                </c:pt>
                <c:pt idx="62">
                  <c:v>44337.837465202785</c:v>
                </c:pt>
                <c:pt idx="63">
                  <c:v>44019.318823984038</c:v>
                </c:pt>
                <c:pt idx="64">
                  <c:v>43708.568930112087</c:v>
                </c:pt>
                <c:pt idx="65">
                  <c:v>43708.568930112087</c:v>
                </c:pt>
                <c:pt idx="66">
                  <c:v>43708.568930112087</c:v>
                </c:pt>
                <c:pt idx="67">
                  <c:v>43708.568930112087</c:v>
                </c:pt>
                <c:pt idx="68">
                  <c:v>43708.568930112087</c:v>
                </c:pt>
                <c:pt idx="69">
                  <c:v>43708.568930112087</c:v>
                </c:pt>
                <c:pt idx="70">
                  <c:v>43708.568930112087</c:v>
                </c:pt>
                <c:pt idx="71">
                  <c:v>43708.568930112087</c:v>
                </c:pt>
                <c:pt idx="72">
                  <c:v>43708.568930112087</c:v>
                </c:pt>
                <c:pt idx="73">
                  <c:v>43708.568930112087</c:v>
                </c:pt>
                <c:pt idx="74">
                  <c:v>43708.568930112087</c:v>
                </c:pt>
                <c:pt idx="75">
                  <c:v>43708.568930112087</c:v>
                </c:pt>
                <c:pt idx="76">
                  <c:v>43708.568930112087</c:v>
                </c:pt>
                <c:pt idx="77">
                  <c:v>43708.568930112087</c:v>
                </c:pt>
                <c:pt idx="78">
                  <c:v>43708.568930112087</c:v>
                </c:pt>
                <c:pt idx="79">
                  <c:v>43475.337196551751</c:v>
                </c:pt>
                <c:pt idx="80">
                  <c:v>43247.794041858739</c:v>
                </c:pt>
                <c:pt idx="81">
                  <c:v>43025.800720207022</c:v>
                </c:pt>
                <c:pt idx="82">
                  <c:v>43025.800720207022</c:v>
                </c:pt>
                <c:pt idx="83">
                  <c:v>44540.060662415934</c:v>
                </c:pt>
                <c:pt idx="84">
                  <c:v>44540.060662415934</c:v>
                </c:pt>
                <c:pt idx="85">
                  <c:v>44540.060662415934</c:v>
                </c:pt>
                <c:pt idx="86">
                  <c:v>44540.060662415934</c:v>
                </c:pt>
                <c:pt idx="87">
                  <c:v>44540.060662415934</c:v>
                </c:pt>
                <c:pt idx="88">
                  <c:v>44540.060662415934</c:v>
                </c:pt>
                <c:pt idx="89">
                  <c:v>44540.060662415934</c:v>
                </c:pt>
                <c:pt idx="90">
                  <c:v>44540.060662415934</c:v>
                </c:pt>
                <c:pt idx="91">
                  <c:v>44540.060662415934</c:v>
                </c:pt>
                <c:pt idx="92">
                  <c:v>44540.060662415934</c:v>
                </c:pt>
                <c:pt idx="93">
                  <c:v>46526.06122721656</c:v>
                </c:pt>
                <c:pt idx="94">
                  <c:v>46526.06122721656</c:v>
                </c:pt>
                <c:pt idx="95">
                  <c:v>46526.06122721656</c:v>
                </c:pt>
                <c:pt idx="96">
                  <c:v>46526.06122721656</c:v>
                </c:pt>
                <c:pt idx="97">
                  <c:v>46526.06122721656</c:v>
                </c:pt>
                <c:pt idx="98">
                  <c:v>46526.06122721656</c:v>
                </c:pt>
                <c:pt idx="99">
                  <c:v>46526.06122721656</c:v>
                </c:pt>
                <c:pt idx="100">
                  <c:v>46526.06122721656</c:v>
                </c:pt>
                <c:pt idx="101">
                  <c:v>46526.06122721656</c:v>
                </c:pt>
                <c:pt idx="102">
                  <c:v>46526.06122721656</c:v>
                </c:pt>
                <c:pt idx="103">
                  <c:v>46526.06122721656</c:v>
                </c:pt>
                <c:pt idx="104">
                  <c:v>46526.06122721656</c:v>
                </c:pt>
                <c:pt idx="105">
                  <c:v>46526.06122721656</c:v>
                </c:pt>
                <c:pt idx="106">
                  <c:v>46526.06122721656</c:v>
                </c:pt>
                <c:pt idx="107">
                  <c:v>48828.225454080814</c:v>
                </c:pt>
                <c:pt idx="108">
                  <c:v>48828.225454080814</c:v>
                </c:pt>
                <c:pt idx="109">
                  <c:v>48828.225454080814</c:v>
                </c:pt>
                <c:pt idx="110">
                  <c:v>48828.225454080814</c:v>
                </c:pt>
                <c:pt idx="111">
                  <c:v>48828.225454080814</c:v>
                </c:pt>
                <c:pt idx="112">
                  <c:v>48828.225454080814</c:v>
                </c:pt>
                <c:pt idx="113">
                  <c:v>48828.225454080814</c:v>
                </c:pt>
                <c:pt idx="114">
                  <c:v>48828.225454080814</c:v>
                </c:pt>
                <c:pt idx="115">
                  <c:v>48828.225454080814</c:v>
                </c:pt>
                <c:pt idx="116">
                  <c:v>48828.225454080814</c:v>
                </c:pt>
                <c:pt idx="117">
                  <c:v>48828.225454080814</c:v>
                </c:pt>
                <c:pt idx="118">
                  <c:v>48828.225454080814</c:v>
                </c:pt>
                <c:pt idx="119">
                  <c:v>48828.225454080814</c:v>
                </c:pt>
                <c:pt idx="120">
                  <c:v>48828.225454080814</c:v>
                </c:pt>
                <c:pt idx="121">
                  <c:v>48828.225454080814</c:v>
                </c:pt>
                <c:pt idx="122">
                  <c:v>56627.299898523437</c:v>
                </c:pt>
                <c:pt idx="123">
                  <c:v>56554.905838942628</c:v>
                </c:pt>
                <c:pt idx="124">
                  <c:v>56484.27748813208</c:v>
                </c:pt>
                <c:pt idx="125">
                  <c:v>56415.37178002423</c:v>
                </c:pt>
                <c:pt idx="126">
                  <c:v>56415.37178002423</c:v>
                </c:pt>
                <c:pt idx="127">
                  <c:v>56415.37178002423</c:v>
                </c:pt>
                <c:pt idx="128">
                  <c:v>56415.37178002423</c:v>
                </c:pt>
                <c:pt idx="129">
                  <c:v>56415.37178002423</c:v>
                </c:pt>
                <c:pt idx="130">
                  <c:v>56415.37178002423</c:v>
                </c:pt>
                <c:pt idx="131">
                  <c:v>56415.37178002423</c:v>
                </c:pt>
                <c:pt idx="132">
                  <c:v>56415.37178002423</c:v>
                </c:pt>
                <c:pt idx="133">
                  <c:v>56415.37178002423</c:v>
                </c:pt>
                <c:pt idx="134">
                  <c:v>56415.37178002423</c:v>
                </c:pt>
                <c:pt idx="135">
                  <c:v>56415.37178002423</c:v>
                </c:pt>
                <c:pt idx="136">
                  <c:v>56415.37178002423</c:v>
                </c:pt>
                <c:pt idx="137">
                  <c:v>56415.37178002423</c:v>
                </c:pt>
                <c:pt idx="138">
                  <c:v>56415.37178002423</c:v>
                </c:pt>
                <c:pt idx="139">
                  <c:v>56415.37178002423</c:v>
                </c:pt>
                <c:pt idx="140">
                  <c:v>56363.654955429534</c:v>
                </c:pt>
                <c:pt idx="141">
                  <c:v>56313.19951680056</c:v>
                </c:pt>
                <c:pt idx="142">
                  <c:v>56263.974698625956</c:v>
                </c:pt>
                <c:pt idx="143">
                  <c:v>56263.974698625956</c:v>
                </c:pt>
                <c:pt idx="144">
                  <c:v>56599.746828029325</c:v>
                </c:pt>
                <c:pt idx="145">
                  <c:v>56599.746828029325</c:v>
                </c:pt>
                <c:pt idx="146">
                  <c:v>56599.746828029325</c:v>
                </c:pt>
                <c:pt idx="147">
                  <c:v>56599.746828029325</c:v>
                </c:pt>
                <c:pt idx="148">
                  <c:v>56599.746828029325</c:v>
                </c:pt>
                <c:pt idx="149">
                  <c:v>56599.746828029325</c:v>
                </c:pt>
                <c:pt idx="150">
                  <c:v>56599.746828029325</c:v>
                </c:pt>
                <c:pt idx="151">
                  <c:v>56599.746828029325</c:v>
                </c:pt>
                <c:pt idx="152">
                  <c:v>56599.746828029325</c:v>
                </c:pt>
                <c:pt idx="153">
                  <c:v>56599.746828029325</c:v>
                </c:pt>
                <c:pt idx="154">
                  <c:v>57040.122763528649</c:v>
                </c:pt>
                <c:pt idx="155">
                  <c:v>57040.122763528649</c:v>
                </c:pt>
                <c:pt idx="156">
                  <c:v>57040.122763528649</c:v>
                </c:pt>
                <c:pt idx="157">
                  <c:v>57040.122763528649</c:v>
                </c:pt>
                <c:pt idx="158">
                  <c:v>57040.122763528649</c:v>
                </c:pt>
                <c:pt idx="159">
                  <c:v>57040.122763528649</c:v>
                </c:pt>
                <c:pt idx="160">
                  <c:v>57040.122763528649</c:v>
                </c:pt>
                <c:pt idx="161">
                  <c:v>57040.122763528649</c:v>
                </c:pt>
                <c:pt idx="162">
                  <c:v>57040.122763528649</c:v>
                </c:pt>
                <c:pt idx="163">
                  <c:v>57040.122763528649</c:v>
                </c:pt>
                <c:pt idx="164">
                  <c:v>57040.122763528649</c:v>
                </c:pt>
                <c:pt idx="165">
                  <c:v>57040.122763528649</c:v>
                </c:pt>
                <c:pt idx="166">
                  <c:v>57040.122763528649</c:v>
                </c:pt>
                <c:pt idx="167">
                  <c:v>57040.122763528649</c:v>
                </c:pt>
                <c:pt idx="168">
                  <c:v>57550.60485655877</c:v>
                </c:pt>
                <c:pt idx="169">
                  <c:v>57550.60485655877</c:v>
                </c:pt>
                <c:pt idx="170">
                  <c:v>57550.60485655877</c:v>
                </c:pt>
                <c:pt idx="171">
                  <c:v>57550.60485655877</c:v>
                </c:pt>
                <c:pt idx="172">
                  <c:v>57550.60485655877</c:v>
                </c:pt>
                <c:pt idx="173">
                  <c:v>57550.60485655877</c:v>
                </c:pt>
                <c:pt idx="174">
                  <c:v>57550.60485655877</c:v>
                </c:pt>
                <c:pt idx="175">
                  <c:v>57550.60485655877</c:v>
                </c:pt>
                <c:pt idx="176">
                  <c:v>57550.60485655877</c:v>
                </c:pt>
                <c:pt idx="177">
                  <c:v>57550.60485655877</c:v>
                </c:pt>
                <c:pt idx="178">
                  <c:v>57550.60485655877</c:v>
                </c:pt>
                <c:pt idx="179">
                  <c:v>57550.60485655877</c:v>
                </c:pt>
                <c:pt idx="180">
                  <c:v>57550.60485655877</c:v>
                </c:pt>
                <c:pt idx="181">
                  <c:v>57550.60485655877</c:v>
                </c:pt>
                <c:pt idx="182">
                  <c:v>57550.60485655877</c:v>
                </c:pt>
                <c:pt idx="183">
                  <c:v>59279.972292486505</c:v>
                </c:pt>
                <c:pt idx="184">
                  <c:v>59263.919627508694</c:v>
                </c:pt>
                <c:pt idx="185">
                  <c:v>59248.258490944972</c:v>
                </c:pt>
                <c:pt idx="186">
                  <c:v>59232.979333321833</c:v>
                </c:pt>
                <c:pt idx="187">
                  <c:v>59232.979333321833</c:v>
                </c:pt>
                <c:pt idx="188">
                  <c:v>59232.979333321833</c:v>
                </c:pt>
                <c:pt idx="189">
                  <c:v>59232.979333321833</c:v>
                </c:pt>
                <c:pt idx="190">
                  <c:v>59232.979333321833</c:v>
                </c:pt>
                <c:pt idx="191">
                  <c:v>59232.979333321833</c:v>
                </c:pt>
                <c:pt idx="192">
                  <c:v>59232.979333321833</c:v>
                </c:pt>
                <c:pt idx="193">
                  <c:v>59232.979333321833</c:v>
                </c:pt>
                <c:pt idx="194">
                  <c:v>59232.979333321833</c:v>
                </c:pt>
                <c:pt idx="195">
                  <c:v>59232.979333321833</c:v>
                </c:pt>
                <c:pt idx="196">
                  <c:v>59232.979333321833</c:v>
                </c:pt>
                <c:pt idx="197">
                  <c:v>59232.979333321833</c:v>
                </c:pt>
                <c:pt idx="198">
                  <c:v>59232.979333321833</c:v>
                </c:pt>
                <c:pt idx="199">
                  <c:v>59232.979333321833</c:v>
                </c:pt>
              </c:numCache>
            </c:numRef>
          </c:val>
          <c:smooth val="0"/>
          <c:extLst>
            <c:ext xmlns:c16="http://schemas.microsoft.com/office/drawing/2014/chart" uri="{C3380CC4-5D6E-409C-BE32-E72D297353CC}">
              <c16:uniqueId val="{00000001-6B56-4018-A1CD-5602F53B0686}"/>
            </c:ext>
          </c:extLst>
        </c:ser>
        <c:ser>
          <c:idx val="2"/>
          <c:order val="2"/>
          <c:tx>
            <c:strRef>
              <c:f>Izdruka!$A$49</c:f>
              <c:strCache>
                <c:ptCount val="1"/>
                <c:pt idx="0">
                  <c:v>5,0%</c:v>
                </c:pt>
              </c:strCache>
            </c:strRef>
          </c:tx>
          <c:spPr>
            <a:ln w="0">
              <a:solidFill>
                <a:srgbClr val="579D1C"/>
              </a:solidFill>
            </a:ln>
          </c:spPr>
          <c:marker>
            <c:symbol val="none"/>
          </c:marker>
          <c:dLbls>
            <c:spPr>
              <a:noFill/>
              <a:ln>
                <a:noFill/>
              </a:ln>
              <a:effectLst/>
            </c:spPr>
            <c:txPr>
              <a:bodyPr wrap="none"/>
              <a:lstStyle/>
              <a:p>
                <a:pPr>
                  <a:defRPr lang="lv-LV" sz="1000" b="0" u="none" strike="noStrike">
                    <a:uFillTx/>
                    <a:latin typeface="Arial"/>
                  </a:defRPr>
                </a:pPr>
                <a:endParaRPr lang="lv-LV"/>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numRef>
              <c:f>Izdruka!$C$25:$GT$25</c:f>
              <c:numCache>
                <c:formatCode>General</c:formatCode>
                <c:ptCount val="200"/>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pt idx="23">
                  <c:v>2050</c:v>
                </c:pt>
                <c:pt idx="24">
                  <c:v>2051</c:v>
                </c:pt>
                <c:pt idx="25">
                  <c:v>2052</c:v>
                </c:pt>
                <c:pt idx="26">
                  <c:v>2053</c:v>
                </c:pt>
                <c:pt idx="27">
                  <c:v>2054</c:v>
                </c:pt>
                <c:pt idx="28">
                  <c:v>2055</c:v>
                </c:pt>
                <c:pt idx="29">
                  <c:v>2056</c:v>
                </c:pt>
                <c:pt idx="30">
                  <c:v>2057</c:v>
                </c:pt>
                <c:pt idx="31">
                  <c:v>2058</c:v>
                </c:pt>
                <c:pt idx="32">
                  <c:v>2059</c:v>
                </c:pt>
                <c:pt idx="33">
                  <c:v>2060</c:v>
                </c:pt>
                <c:pt idx="34">
                  <c:v>2061</c:v>
                </c:pt>
                <c:pt idx="35">
                  <c:v>2062</c:v>
                </c:pt>
                <c:pt idx="36">
                  <c:v>2063</c:v>
                </c:pt>
                <c:pt idx="37">
                  <c:v>2064</c:v>
                </c:pt>
                <c:pt idx="38">
                  <c:v>2065</c:v>
                </c:pt>
                <c:pt idx="39">
                  <c:v>2066</c:v>
                </c:pt>
                <c:pt idx="40">
                  <c:v>2067</c:v>
                </c:pt>
                <c:pt idx="41">
                  <c:v>2068</c:v>
                </c:pt>
                <c:pt idx="42">
                  <c:v>2069</c:v>
                </c:pt>
                <c:pt idx="43">
                  <c:v>2070</c:v>
                </c:pt>
                <c:pt idx="44">
                  <c:v>2071</c:v>
                </c:pt>
                <c:pt idx="45">
                  <c:v>2072</c:v>
                </c:pt>
                <c:pt idx="46">
                  <c:v>2073</c:v>
                </c:pt>
                <c:pt idx="47">
                  <c:v>2074</c:v>
                </c:pt>
                <c:pt idx="48">
                  <c:v>2075</c:v>
                </c:pt>
                <c:pt idx="49">
                  <c:v>2076</c:v>
                </c:pt>
                <c:pt idx="50">
                  <c:v>2077</c:v>
                </c:pt>
                <c:pt idx="51">
                  <c:v>2078</c:v>
                </c:pt>
                <c:pt idx="52">
                  <c:v>2079</c:v>
                </c:pt>
                <c:pt idx="53">
                  <c:v>2080</c:v>
                </c:pt>
                <c:pt idx="54">
                  <c:v>2081</c:v>
                </c:pt>
                <c:pt idx="55">
                  <c:v>2082</c:v>
                </c:pt>
                <c:pt idx="56">
                  <c:v>2083</c:v>
                </c:pt>
                <c:pt idx="57">
                  <c:v>2084</c:v>
                </c:pt>
                <c:pt idx="58">
                  <c:v>2085</c:v>
                </c:pt>
                <c:pt idx="59">
                  <c:v>2086</c:v>
                </c:pt>
                <c:pt idx="60">
                  <c:v>2087</c:v>
                </c:pt>
                <c:pt idx="61">
                  <c:v>2088</c:v>
                </c:pt>
                <c:pt idx="62">
                  <c:v>2089</c:v>
                </c:pt>
                <c:pt idx="63">
                  <c:v>2090</c:v>
                </c:pt>
                <c:pt idx="64">
                  <c:v>2091</c:v>
                </c:pt>
                <c:pt idx="65">
                  <c:v>2092</c:v>
                </c:pt>
                <c:pt idx="66">
                  <c:v>2093</c:v>
                </c:pt>
                <c:pt idx="67">
                  <c:v>2094</c:v>
                </c:pt>
                <c:pt idx="68">
                  <c:v>2095</c:v>
                </c:pt>
                <c:pt idx="69">
                  <c:v>2096</c:v>
                </c:pt>
                <c:pt idx="70">
                  <c:v>2097</c:v>
                </c:pt>
                <c:pt idx="71">
                  <c:v>2098</c:v>
                </c:pt>
                <c:pt idx="72">
                  <c:v>2099</c:v>
                </c:pt>
                <c:pt idx="73">
                  <c:v>2100</c:v>
                </c:pt>
                <c:pt idx="74">
                  <c:v>2101</c:v>
                </c:pt>
                <c:pt idx="75">
                  <c:v>2102</c:v>
                </c:pt>
                <c:pt idx="76">
                  <c:v>2103</c:v>
                </c:pt>
                <c:pt idx="77">
                  <c:v>2104</c:v>
                </c:pt>
                <c:pt idx="78">
                  <c:v>2105</c:v>
                </c:pt>
                <c:pt idx="79">
                  <c:v>2106</c:v>
                </c:pt>
                <c:pt idx="80">
                  <c:v>2107</c:v>
                </c:pt>
                <c:pt idx="81">
                  <c:v>2108</c:v>
                </c:pt>
                <c:pt idx="82">
                  <c:v>2109</c:v>
                </c:pt>
                <c:pt idx="83">
                  <c:v>2110</c:v>
                </c:pt>
                <c:pt idx="84">
                  <c:v>2111</c:v>
                </c:pt>
                <c:pt idx="85">
                  <c:v>2112</c:v>
                </c:pt>
                <c:pt idx="86">
                  <c:v>2113</c:v>
                </c:pt>
                <c:pt idx="87">
                  <c:v>2114</c:v>
                </c:pt>
                <c:pt idx="88">
                  <c:v>2115</c:v>
                </c:pt>
                <c:pt idx="89">
                  <c:v>2116</c:v>
                </c:pt>
                <c:pt idx="90">
                  <c:v>2117</c:v>
                </c:pt>
                <c:pt idx="91">
                  <c:v>2118</c:v>
                </c:pt>
                <c:pt idx="92">
                  <c:v>2119</c:v>
                </c:pt>
                <c:pt idx="93">
                  <c:v>2120</c:v>
                </c:pt>
                <c:pt idx="94">
                  <c:v>2121</c:v>
                </c:pt>
                <c:pt idx="95">
                  <c:v>2122</c:v>
                </c:pt>
                <c:pt idx="96">
                  <c:v>2123</c:v>
                </c:pt>
                <c:pt idx="97">
                  <c:v>2124</c:v>
                </c:pt>
                <c:pt idx="98">
                  <c:v>2125</c:v>
                </c:pt>
                <c:pt idx="99">
                  <c:v>2126</c:v>
                </c:pt>
                <c:pt idx="100">
                  <c:v>2127</c:v>
                </c:pt>
                <c:pt idx="101">
                  <c:v>2128</c:v>
                </c:pt>
                <c:pt idx="102">
                  <c:v>2129</c:v>
                </c:pt>
                <c:pt idx="103">
                  <c:v>2130</c:v>
                </c:pt>
                <c:pt idx="104">
                  <c:v>2131</c:v>
                </c:pt>
                <c:pt idx="105">
                  <c:v>2132</c:v>
                </c:pt>
                <c:pt idx="106">
                  <c:v>2133</c:v>
                </c:pt>
                <c:pt idx="107">
                  <c:v>2134</c:v>
                </c:pt>
                <c:pt idx="108">
                  <c:v>2135</c:v>
                </c:pt>
                <c:pt idx="109">
                  <c:v>2136</c:v>
                </c:pt>
                <c:pt idx="110">
                  <c:v>2137</c:v>
                </c:pt>
                <c:pt idx="111">
                  <c:v>2138</c:v>
                </c:pt>
                <c:pt idx="112">
                  <c:v>2139</c:v>
                </c:pt>
                <c:pt idx="113">
                  <c:v>2140</c:v>
                </c:pt>
                <c:pt idx="114">
                  <c:v>2141</c:v>
                </c:pt>
                <c:pt idx="115">
                  <c:v>2142</c:v>
                </c:pt>
                <c:pt idx="116">
                  <c:v>2143</c:v>
                </c:pt>
                <c:pt idx="117">
                  <c:v>2144</c:v>
                </c:pt>
                <c:pt idx="118">
                  <c:v>2145</c:v>
                </c:pt>
                <c:pt idx="119">
                  <c:v>2146</c:v>
                </c:pt>
                <c:pt idx="120">
                  <c:v>2147</c:v>
                </c:pt>
                <c:pt idx="121">
                  <c:v>2148</c:v>
                </c:pt>
                <c:pt idx="122">
                  <c:v>2149</c:v>
                </c:pt>
                <c:pt idx="123">
                  <c:v>2150</c:v>
                </c:pt>
                <c:pt idx="124">
                  <c:v>2151</c:v>
                </c:pt>
                <c:pt idx="125">
                  <c:v>2152</c:v>
                </c:pt>
                <c:pt idx="126">
                  <c:v>2153</c:v>
                </c:pt>
                <c:pt idx="127">
                  <c:v>2154</c:v>
                </c:pt>
                <c:pt idx="128">
                  <c:v>2155</c:v>
                </c:pt>
                <c:pt idx="129">
                  <c:v>2156</c:v>
                </c:pt>
                <c:pt idx="130">
                  <c:v>2157</c:v>
                </c:pt>
                <c:pt idx="131">
                  <c:v>2158</c:v>
                </c:pt>
                <c:pt idx="132">
                  <c:v>2159</c:v>
                </c:pt>
                <c:pt idx="133">
                  <c:v>2160</c:v>
                </c:pt>
                <c:pt idx="134">
                  <c:v>2161</c:v>
                </c:pt>
                <c:pt idx="135">
                  <c:v>2162</c:v>
                </c:pt>
                <c:pt idx="136">
                  <c:v>2163</c:v>
                </c:pt>
                <c:pt idx="137">
                  <c:v>2164</c:v>
                </c:pt>
                <c:pt idx="138">
                  <c:v>2165</c:v>
                </c:pt>
                <c:pt idx="139">
                  <c:v>2166</c:v>
                </c:pt>
                <c:pt idx="140">
                  <c:v>2167</c:v>
                </c:pt>
                <c:pt idx="141">
                  <c:v>2168</c:v>
                </c:pt>
                <c:pt idx="142">
                  <c:v>2169</c:v>
                </c:pt>
                <c:pt idx="143">
                  <c:v>2170</c:v>
                </c:pt>
                <c:pt idx="144">
                  <c:v>2171</c:v>
                </c:pt>
                <c:pt idx="145">
                  <c:v>2172</c:v>
                </c:pt>
                <c:pt idx="146">
                  <c:v>2173</c:v>
                </c:pt>
                <c:pt idx="147">
                  <c:v>2174</c:v>
                </c:pt>
                <c:pt idx="148">
                  <c:v>2175</c:v>
                </c:pt>
                <c:pt idx="149">
                  <c:v>2176</c:v>
                </c:pt>
                <c:pt idx="150">
                  <c:v>2177</c:v>
                </c:pt>
                <c:pt idx="151">
                  <c:v>2178</c:v>
                </c:pt>
                <c:pt idx="152">
                  <c:v>2179</c:v>
                </c:pt>
                <c:pt idx="153">
                  <c:v>2180</c:v>
                </c:pt>
                <c:pt idx="154">
                  <c:v>2181</c:v>
                </c:pt>
                <c:pt idx="155">
                  <c:v>2182</c:v>
                </c:pt>
                <c:pt idx="156">
                  <c:v>2183</c:v>
                </c:pt>
                <c:pt idx="157">
                  <c:v>2184</c:v>
                </c:pt>
                <c:pt idx="158">
                  <c:v>2185</c:v>
                </c:pt>
                <c:pt idx="159">
                  <c:v>2186</c:v>
                </c:pt>
                <c:pt idx="160">
                  <c:v>2187</c:v>
                </c:pt>
                <c:pt idx="161">
                  <c:v>2188</c:v>
                </c:pt>
                <c:pt idx="162">
                  <c:v>2189</c:v>
                </c:pt>
                <c:pt idx="163">
                  <c:v>2190</c:v>
                </c:pt>
                <c:pt idx="164">
                  <c:v>2191</c:v>
                </c:pt>
                <c:pt idx="165">
                  <c:v>2192</c:v>
                </c:pt>
                <c:pt idx="166">
                  <c:v>2193</c:v>
                </c:pt>
                <c:pt idx="167">
                  <c:v>2194</c:v>
                </c:pt>
                <c:pt idx="168">
                  <c:v>2195</c:v>
                </c:pt>
                <c:pt idx="169">
                  <c:v>2196</c:v>
                </c:pt>
                <c:pt idx="170">
                  <c:v>2197</c:v>
                </c:pt>
                <c:pt idx="171">
                  <c:v>2198</c:v>
                </c:pt>
                <c:pt idx="172">
                  <c:v>2199</c:v>
                </c:pt>
                <c:pt idx="173">
                  <c:v>2200</c:v>
                </c:pt>
                <c:pt idx="174">
                  <c:v>2201</c:v>
                </c:pt>
                <c:pt idx="175">
                  <c:v>2202</c:v>
                </c:pt>
                <c:pt idx="176">
                  <c:v>2203</c:v>
                </c:pt>
                <c:pt idx="177">
                  <c:v>2204</c:v>
                </c:pt>
                <c:pt idx="178">
                  <c:v>2205</c:v>
                </c:pt>
                <c:pt idx="179">
                  <c:v>2206</c:v>
                </c:pt>
                <c:pt idx="180">
                  <c:v>2207</c:v>
                </c:pt>
                <c:pt idx="181">
                  <c:v>2208</c:v>
                </c:pt>
                <c:pt idx="182">
                  <c:v>2209</c:v>
                </c:pt>
                <c:pt idx="183">
                  <c:v>2210</c:v>
                </c:pt>
                <c:pt idx="184">
                  <c:v>2211</c:v>
                </c:pt>
                <c:pt idx="185">
                  <c:v>2212</c:v>
                </c:pt>
                <c:pt idx="186">
                  <c:v>2213</c:v>
                </c:pt>
                <c:pt idx="187">
                  <c:v>2214</c:v>
                </c:pt>
                <c:pt idx="188">
                  <c:v>2215</c:v>
                </c:pt>
                <c:pt idx="189">
                  <c:v>2216</c:v>
                </c:pt>
                <c:pt idx="190">
                  <c:v>2217</c:v>
                </c:pt>
                <c:pt idx="191">
                  <c:v>2218</c:v>
                </c:pt>
                <c:pt idx="192">
                  <c:v>2219</c:v>
                </c:pt>
                <c:pt idx="193">
                  <c:v>2220</c:v>
                </c:pt>
                <c:pt idx="194">
                  <c:v>2221</c:v>
                </c:pt>
                <c:pt idx="195">
                  <c:v>2222</c:v>
                </c:pt>
                <c:pt idx="196">
                  <c:v>2223</c:v>
                </c:pt>
                <c:pt idx="197">
                  <c:v>2224</c:v>
                </c:pt>
                <c:pt idx="198">
                  <c:v>2225</c:v>
                </c:pt>
                <c:pt idx="199">
                  <c:v>2226</c:v>
                </c:pt>
              </c:numCache>
            </c:numRef>
          </c:cat>
          <c:val>
            <c:numRef>
              <c:f>Izdruka!$C$49:$GT$49</c:f>
              <c:numCache>
                <c:formatCode>0.0</c:formatCode>
                <c:ptCount val="200"/>
                <c:pt idx="0">
                  <c:v>-9065.0476190476202</c:v>
                </c:pt>
                <c:pt idx="1">
                  <c:v>-10468.131519274377</c:v>
                </c:pt>
                <c:pt idx="2">
                  <c:v>-11804.401900442717</c:v>
                </c:pt>
                <c:pt idx="3">
                  <c:v>-13077.040358698279</c:v>
                </c:pt>
                <c:pt idx="4">
                  <c:v>-13077.040358698279</c:v>
                </c:pt>
                <c:pt idx="5">
                  <c:v>-13077.040358698279</c:v>
                </c:pt>
                <c:pt idx="6">
                  <c:v>-13077.040358698279</c:v>
                </c:pt>
                <c:pt idx="7">
                  <c:v>-13077.040358698279</c:v>
                </c:pt>
                <c:pt idx="8">
                  <c:v>-13077.040358698279</c:v>
                </c:pt>
                <c:pt idx="9">
                  <c:v>-13077.040358698279</c:v>
                </c:pt>
                <c:pt idx="10">
                  <c:v>-13077.040358698279</c:v>
                </c:pt>
                <c:pt idx="11">
                  <c:v>-13077.040358698279</c:v>
                </c:pt>
                <c:pt idx="12">
                  <c:v>-13077.040358698279</c:v>
                </c:pt>
                <c:pt idx="13">
                  <c:v>-13077.040358698279</c:v>
                </c:pt>
                <c:pt idx="14">
                  <c:v>-13077.040358698279</c:v>
                </c:pt>
                <c:pt idx="15">
                  <c:v>-13077.040358698279</c:v>
                </c:pt>
                <c:pt idx="16">
                  <c:v>-13077.040358698279</c:v>
                </c:pt>
                <c:pt idx="17">
                  <c:v>-13077.040358698279</c:v>
                </c:pt>
                <c:pt idx="18">
                  <c:v>-13742.467007421777</c:v>
                </c:pt>
                <c:pt idx="19">
                  <c:v>-14376.206672872728</c:v>
                </c:pt>
                <c:pt idx="20">
                  <c:v>-14979.76825901649</c:v>
                </c:pt>
                <c:pt idx="21">
                  <c:v>-14979.76825901649</c:v>
                </c:pt>
                <c:pt idx="22">
                  <c:v>-11056.470699603044</c:v>
                </c:pt>
                <c:pt idx="23">
                  <c:v>-11056.470699603044</c:v>
                </c:pt>
                <c:pt idx="24">
                  <c:v>-11056.470699603044</c:v>
                </c:pt>
                <c:pt idx="25">
                  <c:v>-11056.470699603044</c:v>
                </c:pt>
                <c:pt idx="26">
                  <c:v>-11056.470699603044</c:v>
                </c:pt>
                <c:pt idx="27">
                  <c:v>-11056.470699603044</c:v>
                </c:pt>
                <c:pt idx="28">
                  <c:v>-11056.470699603044</c:v>
                </c:pt>
                <c:pt idx="29">
                  <c:v>-11056.470699603044</c:v>
                </c:pt>
                <c:pt idx="30">
                  <c:v>-11056.470699603044</c:v>
                </c:pt>
                <c:pt idx="31">
                  <c:v>-11056.470699603044</c:v>
                </c:pt>
                <c:pt idx="32">
                  <c:v>-7012.7994037563485</c:v>
                </c:pt>
                <c:pt idx="33">
                  <c:v>-7012.7994037563485</c:v>
                </c:pt>
                <c:pt idx="34">
                  <c:v>-7012.7994037563485</c:v>
                </c:pt>
                <c:pt idx="35">
                  <c:v>-7012.7994037563485</c:v>
                </c:pt>
                <c:pt idx="36">
                  <c:v>-7012.7994037563485</c:v>
                </c:pt>
                <c:pt idx="37">
                  <c:v>-7012.7994037563485</c:v>
                </c:pt>
                <c:pt idx="38">
                  <c:v>-7012.7994037563485</c:v>
                </c:pt>
                <c:pt idx="39">
                  <c:v>-7012.7994037563485</c:v>
                </c:pt>
                <c:pt idx="40">
                  <c:v>-7012.7994037563485</c:v>
                </c:pt>
                <c:pt idx="41">
                  <c:v>-7012.7994037563485</c:v>
                </c:pt>
                <c:pt idx="42">
                  <c:v>-7012.7994037563485</c:v>
                </c:pt>
                <c:pt idx="43">
                  <c:v>-7012.7994037563485</c:v>
                </c:pt>
                <c:pt idx="44">
                  <c:v>-7012.7994037563485</c:v>
                </c:pt>
                <c:pt idx="45">
                  <c:v>-7012.7994037563485</c:v>
                </c:pt>
                <c:pt idx="46">
                  <c:v>-3667.6408506096286</c:v>
                </c:pt>
                <c:pt idx="47">
                  <c:v>-3667.6408506096286</c:v>
                </c:pt>
                <c:pt idx="48">
                  <c:v>-3667.6408506096286</c:v>
                </c:pt>
                <c:pt idx="49">
                  <c:v>-3667.6408506096286</c:v>
                </c:pt>
                <c:pt idx="50">
                  <c:v>-3667.6408506096286</c:v>
                </c:pt>
                <c:pt idx="51">
                  <c:v>-3667.6408506096286</c:v>
                </c:pt>
                <c:pt idx="52">
                  <c:v>-3667.6408506096286</c:v>
                </c:pt>
                <c:pt idx="53">
                  <c:v>-3667.6408506096286</c:v>
                </c:pt>
                <c:pt idx="54">
                  <c:v>-3667.6408506096286</c:v>
                </c:pt>
                <c:pt idx="55">
                  <c:v>-3667.6408506096286</c:v>
                </c:pt>
                <c:pt idx="56">
                  <c:v>-3667.6408506096286</c:v>
                </c:pt>
                <c:pt idx="57">
                  <c:v>-3667.6408506096286</c:v>
                </c:pt>
                <c:pt idx="58">
                  <c:v>-3667.6408506096286</c:v>
                </c:pt>
                <c:pt idx="59">
                  <c:v>-3667.6408506096286</c:v>
                </c:pt>
                <c:pt idx="60">
                  <c:v>-3667.6408506096286</c:v>
                </c:pt>
                <c:pt idx="61">
                  <c:v>4227.1743145181263</c:v>
                </c:pt>
                <c:pt idx="62">
                  <c:v>4155.6363797953518</c:v>
                </c:pt>
                <c:pt idx="63">
                  <c:v>4087.5050133927093</c:v>
                </c:pt>
                <c:pt idx="64">
                  <c:v>4022.6179977711449</c:v>
                </c:pt>
                <c:pt idx="65">
                  <c:v>4022.6179977711449</c:v>
                </c:pt>
                <c:pt idx="66">
                  <c:v>4022.6179977711449</c:v>
                </c:pt>
                <c:pt idx="67">
                  <c:v>4022.6179977711449</c:v>
                </c:pt>
                <c:pt idx="68">
                  <c:v>4022.6179977711449</c:v>
                </c:pt>
                <c:pt idx="69">
                  <c:v>4022.6179977711449</c:v>
                </c:pt>
                <c:pt idx="70">
                  <c:v>4022.6179977711449</c:v>
                </c:pt>
                <c:pt idx="71">
                  <c:v>4022.6179977711449</c:v>
                </c:pt>
                <c:pt idx="72">
                  <c:v>4022.6179977711449</c:v>
                </c:pt>
                <c:pt idx="73">
                  <c:v>4022.6179977711449</c:v>
                </c:pt>
                <c:pt idx="74">
                  <c:v>4022.6179977711449</c:v>
                </c:pt>
                <c:pt idx="75">
                  <c:v>4022.6179977711449</c:v>
                </c:pt>
                <c:pt idx="76">
                  <c:v>4022.6179977711449</c:v>
                </c:pt>
                <c:pt idx="77">
                  <c:v>4022.6179977711449</c:v>
                </c:pt>
                <c:pt idx="78">
                  <c:v>4022.6179977711449</c:v>
                </c:pt>
                <c:pt idx="79">
                  <c:v>3988.6904128623</c:v>
                </c:pt>
                <c:pt idx="80">
                  <c:v>3956.3784272348289</c:v>
                </c:pt>
                <c:pt idx="81">
                  <c:v>3925.6051075896185</c:v>
                </c:pt>
                <c:pt idx="82">
                  <c:v>3925.6051075896185</c:v>
                </c:pt>
                <c:pt idx="83">
                  <c:v>4125.6391929768006</c:v>
                </c:pt>
                <c:pt idx="84">
                  <c:v>4125.6391929768006</c:v>
                </c:pt>
                <c:pt idx="85">
                  <c:v>4125.6391929768006</c:v>
                </c:pt>
                <c:pt idx="86">
                  <c:v>4125.6391929768006</c:v>
                </c:pt>
                <c:pt idx="87">
                  <c:v>4125.6391929768006</c:v>
                </c:pt>
                <c:pt idx="88">
                  <c:v>4125.6391929768006</c:v>
                </c:pt>
                <c:pt idx="89">
                  <c:v>4125.6391929768006</c:v>
                </c:pt>
                <c:pt idx="90">
                  <c:v>4125.6391929768006</c:v>
                </c:pt>
                <c:pt idx="91">
                  <c:v>4125.6391929768006</c:v>
                </c:pt>
                <c:pt idx="92">
                  <c:v>4125.6391929768006</c:v>
                </c:pt>
                <c:pt idx="93">
                  <c:v>4331.8106793404368</c:v>
                </c:pt>
                <c:pt idx="94">
                  <c:v>4331.8106793404368</c:v>
                </c:pt>
                <c:pt idx="95">
                  <c:v>4331.8106793404368</c:v>
                </c:pt>
                <c:pt idx="96">
                  <c:v>4331.8106793404368</c:v>
                </c:pt>
                <c:pt idx="97">
                  <c:v>4331.8106793404368</c:v>
                </c:pt>
                <c:pt idx="98">
                  <c:v>4331.8106793404368</c:v>
                </c:pt>
                <c:pt idx="99">
                  <c:v>4331.8106793404368</c:v>
                </c:pt>
                <c:pt idx="100">
                  <c:v>4331.8106793404368</c:v>
                </c:pt>
                <c:pt idx="101">
                  <c:v>4331.8106793404368</c:v>
                </c:pt>
                <c:pt idx="102">
                  <c:v>4331.8106793404368</c:v>
                </c:pt>
                <c:pt idx="103">
                  <c:v>4331.8106793404368</c:v>
                </c:pt>
                <c:pt idx="104">
                  <c:v>4331.8106793404368</c:v>
                </c:pt>
                <c:pt idx="105">
                  <c:v>4331.8106793404368</c:v>
                </c:pt>
                <c:pt idx="106">
                  <c:v>4331.8106793404368</c:v>
                </c:pt>
                <c:pt idx="107">
                  <c:v>4502.367646157365</c:v>
                </c:pt>
                <c:pt idx="108">
                  <c:v>4502.367646157365</c:v>
                </c:pt>
                <c:pt idx="109">
                  <c:v>4502.367646157365</c:v>
                </c:pt>
                <c:pt idx="110">
                  <c:v>4502.367646157365</c:v>
                </c:pt>
                <c:pt idx="111">
                  <c:v>4502.367646157365</c:v>
                </c:pt>
                <c:pt idx="112">
                  <c:v>4502.367646157365</c:v>
                </c:pt>
                <c:pt idx="113">
                  <c:v>4502.367646157365</c:v>
                </c:pt>
                <c:pt idx="114">
                  <c:v>4502.367646157365</c:v>
                </c:pt>
                <c:pt idx="115">
                  <c:v>4502.367646157365</c:v>
                </c:pt>
                <c:pt idx="116">
                  <c:v>4502.367646157365</c:v>
                </c:pt>
                <c:pt idx="117">
                  <c:v>4502.367646157365</c:v>
                </c:pt>
                <c:pt idx="118">
                  <c:v>4502.367646157365</c:v>
                </c:pt>
                <c:pt idx="119">
                  <c:v>4502.367646157365</c:v>
                </c:pt>
                <c:pt idx="120">
                  <c:v>4502.367646157365</c:v>
                </c:pt>
                <c:pt idx="121">
                  <c:v>4502.367646157365</c:v>
                </c:pt>
                <c:pt idx="122">
                  <c:v>4904.894374487727</c:v>
                </c:pt>
                <c:pt idx="123">
                  <c:v>4901.2469261037968</c:v>
                </c:pt>
                <c:pt idx="124">
                  <c:v>4897.7731657381491</c:v>
                </c:pt>
                <c:pt idx="125">
                  <c:v>4894.464822532771</c:v>
                </c:pt>
                <c:pt idx="126">
                  <c:v>4894.464822532771</c:v>
                </c:pt>
                <c:pt idx="127">
                  <c:v>4894.464822532771</c:v>
                </c:pt>
                <c:pt idx="128">
                  <c:v>4894.464822532771</c:v>
                </c:pt>
                <c:pt idx="129">
                  <c:v>4894.464822532771</c:v>
                </c:pt>
                <c:pt idx="130">
                  <c:v>4894.464822532771</c:v>
                </c:pt>
                <c:pt idx="131">
                  <c:v>4894.464822532771</c:v>
                </c:pt>
                <c:pt idx="132">
                  <c:v>4894.464822532771</c:v>
                </c:pt>
                <c:pt idx="133">
                  <c:v>4894.464822532771</c:v>
                </c:pt>
                <c:pt idx="134">
                  <c:v>4894.464822532771</c:v>
                </c:pt>
                <c:pt idx="135">
                  <c:v>4894.464822532771</c:v>
                </c:pt>
                <c:pt idx="136">
                  <c:v>4894.464822532771</c:v>
                </c:pt>
                <c:pt idx="137">
                  <c:v>4894.464822532771</c:v>
                </c:pt>
                <c:pt idx="138">
                  <c:v>4894.464822532771</c:v>
                </c:pt>
                <c:pt idx="139">
                  <c:v>4894.464822532771</c:v>
                </c:pt>
                <c:pt idx="140">
                  <c:v>4892.7349834589149</c:v>
                </c:pt>
                <c:pt idx="141">
                  <c:v>4891.0875176742902</c:v>
                </c:pt>
                <c:pt idx="142">
                  <c:v>4889.5185026413146</c:v>
                </c:pt>
                <c:pt idx="143">
                  <c:v>4889.5185026413146</c:v>
                </c:pt>
                <c:pt idx="144">
                  <c:v>4899.7174831445091</c:v>
                </c:pt>
                <c:pt idx="145">
                  <c:v>4899.7174831445091</c:v>
                </c:pt>
                <c:pt idx="146">
                  <c:v>4899.7174831445091</c:v>
                </c:pt>
                <c:pt idx="147">
                  <c:v>4899.7174831445091</c:v>
                </c:pt>
                <c:pt idx="148">
                  <c:v>4899.7174831445091</c:v>
                </c:pt>
                <c:pt idx="149">
                  <c:v>4899.7174831445091</c:v>
                </c:pt>
                <c:pt idx="150">
                  <c:v>4899.7174831445091</c:v>
                </c:pt>
                <c:pt idx="151">
                  <c:v>4899.7174831445091</c:v>
                </c:pt>
                <c:pt idx="152">
                  <c:v>4899.7174831445091</c:v>
                </c:pt>
                <c:pt idx="153">
                  <c:v>4899.7174831445091</c:v>
                </c:pt>
                <c:pt idx="154">
                  <c:v>4910.2293864817193</c:v>
                </c:pt>
                <c:pt idx="155">
                  <c:v>4910.2293864817193</c:v>
                </c:pt>
                <c:pt idx="156">
                  <c:v>4910.2293864817193</c:v>
                </c:pt>
                <c:pt idx="157">
                  <c:v>4910.2293864817193</c:v>
                </c:pt>
                <c:pt idx="158">
                  <c:v>4910.2293864817193</c:v>
                </c:pt>
                <c:pt idx="159">
                  <c:v>4910.2293864817193</c:v>
                </c:pt>
                <c:pt idx="160">
                  <c:v>4910.2293864817193</c:v>
                </c:pt>
                <c:pt idx="161">
                  <c:v>4910.2293864817193</c:v>
                </c:pt>
                <c:pt idx="162">
                  <c:v>4910.2293864817193</c:v>
                </c:pt>
                <c:pt idx="163">
                  <c:v>4910.2293864817193</c:v>
                </c:pt>
                <c:pt idx="164">
                  <c:v>4910.2293864817193</c:v>
                </c:pt>
                <c:pt idx="165">
                  <c:v>4910.2293864817193</c:v>
                </c:pt>
                <c:pt idx="166">
                  <c:v>4910.2293864817193</c:v>
                </c:pt>
                <c:pt idx="167">
                  <c:v>4910.2293864817193</c:v>
                </c:pt>
                <c:pt idx="168">
                  <c:v>4918.9254403361556</c:v>
                </c:pt>
                <c:pt idx="169">
                  <c:v>4918.9254403361556</c:v>
                </c:pt>
                <c:pt idx="170">
                  <c:v>4918.9254403361556</c:v>
                </c:pt>
                <c:pt idx="171">
                  <c:v>4918.9254403361556</c:v>
                </c:pt>
                <c:pt idx="172">
                  <c:v>4918.9254403361556</c:v>
                </c:pt>
                <c:pt idx="173">
                  <c:v>4918.9254403361556</c:v>
                </c:pt>
                <c:pt idx="174">
                  <c:v>4918.9254403361556</c:v>
                </c:pt>
                <c:pt idx="175">
                  <c:v>4918.9254403361556</c:v>
                </c:pt>
                <c:pt idx="176">
                  <c:v>4918.9254403361556</c:v>
                </c:pt>
                <c:pt idx="177">
                  <c:v>4918.9254403361556</c:v>
                </c:pt>
                <c:pt idx="178">
                  <c:v>4918.9254403361556</c:v>
                </c:pt>
                <c:pt idx="179">
                  <c:v>4918.9254403361556</c:v>
                </c:pt>
                <c:pt idx="180">
                  <c:v>4918.9254403361556</c:v>
                </c:pt>
                <c:pt idx="181">
                  <c:v>4918.9254403361556</c:v>
                </c:pt>
                <c:pt idx="182">
                  <c:v>4918.9254403361556</c:v>
                </c:pt>
                <c:pt idx="183">
                  <c:v>4939.4487538819922</c:v>
                </c:pt>
                <c:pt idx="184">
                  <c:v>4939.262784301447</c:v>
                </c:pt>
                <c:pt idx="185">
                  <c:v>4939.0856704152138</c:v>
                </c:pt>
                <c:pt idx="186">
                  <c:v>4938.9169905235631</c:v>
                </c:pt>
                <c:pt idx="187">
                  <c:v>4938.9169905235631</c:v>
                </c:pt>
                <c:pt idx="188">
                  <c:v>4938.9169905235631</c:v>
                </c:pt>
                <c:pt idx="189">
                  <c:v>4938.9169905235631</c:v>
                </c:pt>
                <c:pt idx="190">
                  <c:v>4938.9169905235631</c:v>
                </c:pt>
                <c:pt idx="191">
                  <c:v>4938.9169905235631</c:v>
                </c:pt>
                <c:pt idx="192">
                  <c:v>4938.9169905235631</c:v>
                </c:pt>
                <c:pt idx="193">
                  <c:v>4938.9169905235631</c:v>
                </c:pt>
                <c:pt idx="194">
                  <c:v>4938.9169905235631</c:v>
                </c:pt>
                <c:pt idx="195">
                  <c:v>4938.9169905235631</c:v>
                </c:pt>
                <c:pt idx="196">
                  <c:v>4938.9169905235631</c:v>
                </c:pt>
                <c:pt idx="197">
                  <c:v>4938.9169905235631</c:v>
                </c:pt>
                <c:pt idx="198">
                  <c:v>4938.9169905235631</c:v>
                </c:pt>
                <c:pt idx="199">
                  <c:v>4938.9169905235631</c:v>
                </c:pt>
              </c:numCache>
            </c:numRef>
          </c:val>
          <c:smooth val="0"/>
          <c:extLst>
            <c:ext xmlns:c16="http://schemas.microsoft.com/office/drawing/2014/chart" uri="{C3380CC4-5D6E-409C-BE32-E72D297353CC}">
              <c16:uniqueId val="{00000002-6B56-4018-A1CD-5602F53B0686}"/>
            </c:ext>
          </c:extLst>
        </c:ser>
        <c:ser>
          <c:idx val="3"/>
          <c:order val="3"/>
          <c:tx>
            <c:strRef>
              <c:f>Izdruka!$A$50</c:f>
              <c:strCache>
                <c:ptCount val="1"/>
                <c:pt idx="0">
                  <c:v>7,5%</c:v>
                </c:pt>
              </c:strCache>
            </c:strRef>
          </c:tx>
          <c:spPr>
            <a:ln w="0">
              <a:solidFill>
                <a:srgbClr val="7E0021"/>
              </a:solidFill>
            </a:ln>
          </c:spPr>
          <c:marker>
            <c:symbol val="none"/>
          </c:marker>
          <c:dLbls>
            <c:spPr>
              <a:noFill/>
              <a:ln>
                <a:noFill/>
              </a:ln>
              <a:effectLst/>
            </c:spPr>
            <c:txPr>
              <a:bodyPr wrap="none"/>
              <a:lstStyle/>
              <a:p>
                <a:pPr>
                  <a:defRPr lang="lv-LV" sz="1000" b="0" u="none" strike="noStrike">
                    <a:uFillTx/>
                    <a:latin typeface="Arial"/>
                  </a:defRPr>
                </a:pPr>
                <a:endParaRPr lang="lv-LV"/>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numRef>
              <c:f>Izdruka!$C$25:$GT$25</c:f>
              <c:numCache>
                <c:formatCode>General</c:formatCode>
                <c:ptCount val="200"/>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pt idx="23">
                  <c:v>2050</c:v>
                </c:pt>
                <c:pt idx="24">
                  <c:v>2051</c:v>
                </c:pt>
                <c:pt idx="25">
                  <c:v>2052</c:v>
                </c:pt>
                <c:pt idx="26">
                  <c:v>2053</c:v>
                </c:pt>
                <c:pt idx="27">
                  <c:v>2054</c:v>
                </c:pt>
                <c:pt idx="28">
                  <c:v>2055</c:v>
                </c:pt>
                <c:pt idx="29">
                  <c:v>2056</c:v>
                </c:pt>
                <c:pt idx="30">
                  <c:v>2057</c:v>
                </c:pt>
                <c:pt idx="31">
                  <c:v>2058</c:v>
                </c:pt>
                <c:pt idx="32">
                  <c:v>2059</c:v>
                </c:pt>
                <c:pt idx="33">
                  <c:v>2060</c:v>
                </c:pt>
                <c:pt idx="34">
                  <c:v>2061</c:v>
                </c:pt>
                <c:pt idx="35">
                  <c:v>2062</c:v>
                </c:pt>
                <c:pt idx="36">
                  <c:v>2063</c:v>
                </c:pt>
                <c:pt idx="37">
                  <c:v>2064</c:v>
                </c:pt>
                <c:pt idx="38">
                  <c:v>2065</c:v>
                </c:pt>
                <c:pt idx="39">
                  <c:v>2066</c:v>
                </c:pt>
                <c:pt idx="40">
                  <c:v>2067</c:v>
                </c:pt>
                <c:pt idx="41">
                  <c:v>2068</c:v>
                </c:pt>
                <c:pt idx="42">
                  <c:v>2069</c:v>
                </c:pt>
                <c:pt idx="43">
                  <c:v>2070</c:v>
                </c:pt>
                <c:pt idx="44">
                  <c:v>2071</c:v>
                </c:pt>
                <c:pt idx="45">
                  <c:v>2072</c:v>
                </c:pt>
                <c:pt idx="46">
                  <c:v>2073</c:v>
                </c:pt>
                <c:pt idx="47">
                  <c:v>2074</c:v>
                </c:pt>
                <c:pt idx="48">
                  <c:v>2075</c:v>
                </c:pt>
                <c:pt idx="49">
                  <c:v>2076</c:v>
                </c:pt>
                <c:pt idx="50">
                  <c:v>2077</c:v>
                </c:pt>
                <c:pt idx="51">
                  <c:v>2078</c:v>
                </c:pt>
                <c:pt idx="52">
                  <c:v>2079</c:v>
                </c:pt>
                <c:pt idx="53">
                  <c:v>2080</c:v>
                </c:pt>
                <c:pt idx="54">
                  <c:v>2081</c:v>
                </c:pt>
                <c:pt idx="55">
                  <c:v>2082</c:v>
                </c:pt>
                <c:pt idx="56">
                  <c:v>2083</c:v>
                </c:pt>
                <c:pt idx="57">
                  <c:v>2084</c:v>
                </c:pt>
                <c:pt idx="58">
                  <c:v>2085</c:v>
                </c:pt>
                <c:pt idx="59">
                  <c:v>2086</c:v>
                </c:pt>
                <c:pt idx="60">
                  <c:v>2087</c:v>
                </c:pt>
                <c:pt idx="61">
                  <c:v>2088</c:v>
                </c:pt>
                <c:pt idx="62">
                  <c:v>2089</c:v>
                </c:pt>
                <c:pt idx="63">
                  <c:v>2090</c:v>
                </c:pt>
                <c:pt idx="64">
                  <c:v>2091</c:v>
                </c:pt>
                <c:pt idx="65">
                  <c:v>2092</c:v>
                </c:pt>
                <c:pt idx="66">
                  <c:v>2093</c:v>
                </c:pt>
                <c:pt idx="67">
                  <c:v>2094</c:v>
                </c:pt>
                <c:pt idx="68">
                  <c:v>2095</c:v>
                </c:pt>
                <c:pt idx="69">
                  <c:v>2096</c:v>
                </c:pt>
                <c:pt idx="70">
                  <c:v>2097</c:v>
                </c:pt>
                <c:pt idx="71">
                  <c:v>2098</c:v>
                </c:pt>
                <c:pt idx="72">
                  <c:v>2099</c:v>
                </c:pt>
                <c:pt idx="73">
                  <c:v>2100</c:v>
                </c:pt>
                <c:pt idx="74">
                  <c:v>2101</c:v>
                </c:pt>
                <c:pt idx="75">
                  <c:v>2102</c:v>
                </c:pt>
                <c:pt idx="76">
                  <c:v>2103</c:v>
                </c:pt>
                <c:pt idx="77">
                  <c:v>2104</c:v>
                </c:pt>
                <c:pt idx="78">
                  <c:v>2105</c:v>
                </c:pt>
                <c:pt idx="79">
                  <c:v>2106</c:v>
                </c:pt>
                <c:pt idx="80">
                  <c:v>2107</c:v>
                </c:pt>
                <c:pt idx="81">
                  <c:v>2108</c:v>
                </c:pt>
                <c:pt idx="82">
                  <c:v>2109</c:v>
                </c:pt>
                <c:pt idx="83">
                  <c:v>2110</c:v>
                </c:pt>
                <c:pt idx="84">
                  <c:v>2111</c:v>
                </c:pt>
                <c:pt idx="85">
                  <c:v>2112</c:v>
                </c:pt>
                <c:pt idx="86">
                  <c:v>2113</c:v>
                </c:pt>
                <c:pt idx="87">
                  <c:v>2114</c:v>
                </c:pt>
                <c:pt idx="88">
                  <c:v>2115</c:v>
                </c:pt>
                <c:pt idx="89">
                  <c:v>2116</c:v>
                </c:pt>
                <c:pt idx="90">
                  <c:v>2117</c:v>
                </c:pt>
                <c:pt idx="91">
                  <c:v>2118</c:v>
                </c:pt>
                <c:pt idx="92">
                  <c:v>2119</c:v>
                </c:pt>
                <c:pt idx="93">
                  <c:v>2120</c:v>
                </c:pt>
                <c:pt idx="94">
                  <c:v>2121</c:v>
                </c:pt>
                <c:pt idx="95">
                  <c:v>2122</c:v>
                </c:pt>
                <c:pt idx="96">
                  <c:v>2123</c:v>
                </c:pt>
                <c:pt idx="97">
                  <c:v>2124</c:v>
                </c:pt>
                <c:pt idx="98">
                  <c:v>2125</c:v>
                </c:pt>
                <c:pt idx="99">
                  <c:v>2126</c:v>
                </c:pt>
                <c:pt idx="100">
                  <c:v>2127</c:v>
                </c:pt>
                <c:pt idx="101">
                  <c:v>2128</c:v>
                </c:pt>
                <c:pt idx="102">
                  <c:v>2129</c:v>
                </c:pt>
                <c:pt idx="103">
                  <c:v>2130</c:v>
                </c:pt>
                <c:pt idx="104">
                  <c:v>2131</c:v>
                </c:pt>
                <c:pt idx="105">
                  <c:v>2132</c:v>
                </c:pt>
                <c:pt idx="106">
                  <c:v>2133</c:v>
                </c:pt>
                <c:pt idx="107">
                  <c:v>2134</c:v>
                </c:pt>
                <c:pt idx="108">
                  <c:v>2135</c:v>
                </c:pt>
                <c:pt idx="109">
                  <c:v>2136</c:v>
                </c:pt>
                <c:pt idx="110">
                  <c:v>2137</c:v>
                </c:pt>
                <c:pt idx="111">
                  <c:v>2138</c:v>
                </c:pt>
                <c:pt idx="112">
                  <c:v>2139</c:v>
                </c:pt>
                <c:pt idx="113">
                  <c:v>2140</c:v>
                </c:pt>
                <c:pt idx="114">
                  <c:v>2141</c:v>
                </c:pt>
                <c:pt idx="115">
                  <c:v>2142</c:v>
                </c:pt>
                <c:pt idx="116">
                  <c:v>2143</c:v>
                </c:pt>
                <c:pt idx="117">
                  <c:v>2144</c:v>
                </c:pt>
                <c:pt idx="118">
                  <c:v>2145</c:v>
                </c:pt>
                <c:pt idx="119">
                  <c:v>2146</c:v>
                </c:pt>
                <c:pt idx="120">
                  <c:v>2147</c:v>
                </c:pt>
                <c:pt idx="121">
                  <c:v>2148</c:v>
                </c:pt>
                <c:pt idx="122">
                  <c:v>2149</c:v>
                </c:pt>
                <c:pt idx="123">
                  <c:v>2150</c:v>
                </c:pt>
                <c:pt idx="124">
                  <c:v>2151</c:v>
                </c:pt>
                <c:pt idx="125">
                  <c:v>2152</c:v>
                </c:pt>
                <c:pt idx="126">
                  <c:v>2153</c:v>
                </c:pt>
                <c:pt idx="127">
                  <c:v>2154</c:v>
                </c:pt>
                <c:pt idx="128">
                  <c:v>2155</c:v>
                </c:pt>
                <c:pt idx="129">
                  <c:v>2156</c:v>
                </c:pt>
                <c:pt idx="130">
                  <c:v>2157</c:v>
                </c:pt>
                <c:pt idx="131">
                  <c:v>2158</c:v>
                </c:pt>
                <c:pt idx="132">
                  <c:v>2159</c:v>
                </c:pt>
                <c:pt idx="133">
                  <c:v>2160</c:v>
                </c:pt>
                <c:pt idx="134">
                  <c:v>2161</c:v>
                </c:pt>
                <c:pt idx="135">
                  <c:v>2162</c:v>
                </c:pt>
                <c:pt idx="136">
                  <c:v>2163</c:v>
                </c:pt>
                <c:pt idx="137">
                  <c:v>2164</c:v>
                </c:pt>
                <c:pt idx="138">
                  <c:v>2165</c:v>
                </c:pt>
                <c:pt idx="139">
                  <c:v>2166</c:v>
                </c:pt>
                <c:pt idx="140">
                  <c:v>2167</c:v>
                </c:pt>
                <c:pt idx="141">
                  <c:v>2168</c:v>
                </c:pt>
                <c:pt idx="142">
                  <c:v>2169</c:v>
                </c:pt>
                <c:pt idx="143">
                  <c:v>2170</c:v>
                </c:pt>
                <c:pt idx="144">
                  <c:v>2171</c:v>
                </c:pt>
                <c:pt idx="145">
                  <c:v>2172</c:v>
                </c:pt>
                <c:pt idx="146">
                  <c:v>2173</c:v>
                </c:pt>
                <c:pt idx="147">
                  <c:v>2174</c:v>
                </c:pt>
                <c:pt idx="148">
                  <c:v>2175</c:v>
                </c:pt>
                <c:pt idx="149">
                  <c:v>2176</c:v>
                </c:pt>
                <c:pt idx="150">
                  <c:v>2177</c:v>
                </c:pt>
                <c:pt idx="151">
                  <c:v>2178</c:v>
                </c:pt>
                <c:pt idx="152">
                  <c:v>2179</c:v>
                </c:pt>
                <c:pt idx="153">
                  <c:v>2180</c:v>
                </c:pt>
                <c:pt idx="154">
                  <c:v>2181</c:v>
                </c:pt>
                <c:pt idx="155">
                  <c:v>2182</c:v>
                </c:pt>
                <c:pt idx="156">
                  <c:v>2183</c:v>
                </c:pt>
                <c:pt idx="157">
                  <c:v>2184</c:v>
                </c:pt>
                <c:pt idx="158">
                  <c:v>2185</c:v>
                </c:pt>
                <c:pt idx="159">
                  <c:v>2186</c:v>
                </c:pt>
                <c:pt idx="160">
                  <c:v>2187</c:v>
                </c:pt>
                <c:pt idx="161">
                  <c:v>2188</c:v>
                </c:pt>
                <c:pt idx="162">
                  <c:v>2189</c:v>
                </c:pt>
                <c:pt idx="163">
                  <c:v>2190</c:v>
                </c:pt>
                <c:pt idx="164">
                  <c:v>2191</c:v>
                </c:pt>
                <c:pt idx="165">
                  <c:v>2192</c:v>
                </c:pt>
                <c:pt idx="166">
                  <c:v>2193</c:v>
                </c:pt>
                <c:pt idx="167">
                  <c:v>2194</c:v>
                </c:pt>
                <c:pt idx="168">
                  <c:v>2195</c:v>
                </c:pt>
                <c:pt idx="169">
                  <c:v>2196</c:v>
                </c:pt>
                <c:pt idx="170">
                  <c:v>2197</c:v>
                </c:pt>
                <c:pt idx="171">
                  <c:v>2198</c:v>
                </c:pt>
                <c:pt idx="172">
                  <c:v>2199</c:v>
                </c:pt>
                <c:pt idx="173">
                  <c:v>2200</c:v>
                </c:pt>
                <c:pt idx="174">
                  <c:v>2201</c:v>
                </c:pt>
                <c:pt idx="175">
                  <c:v>2202</c:v>
                </c:pt>
                <c:pt idx="176">
                  <c:v>2203</c:v>
                </c:pt>
                <c:pt idx="177">
                  <c:v>2204</c:v>
                </c:pt>
                <c:pt idx="178">
                  <c:v>2205</c:v>
                </c:pt>
                <c:pt idx="179">
                  <c:v>2206</c:v>
                </c:pt>
                <c:pt idx="180">
                  <c:v>2207</c:v>
                </c:pt>
                <c:pt idx="181">
                  <c:v>2208</c:v>
                </c:pt>
                <c:pt idx="182">
                  <c:v>2209</c:v>
                </c:pt>
                <c:pt idx="183">
                  <c:v>2210</c:v>
                </c:pt>
                <c:pt idx="184">
                  <c:v>2211</c:v>
                </c:pt>
                <c:pt idx="185">
                  <c:v>2212</c:v>
                </c:pt>
                <c:pt idx="186">
                  <c:v>2213</c:v>
                </c:pt>
                <c:pt idx="187">
                  <c:v>2214</c:v>
                </c:pt>
                <c:pt idx="188">
                  <c:v>2215</c:v>
                </c:pt>
                <c:pt idx="189">
                  <c:v>2216</c:v>
                </c:pt>
                <c:pt idx="190">
                  <c:v>2217</c:v>
                </c:pt>
                <c:pt idx="191">
                  <c:v>2218</c:v>
                </c:pt>
                <c:pt idx="192">
                  <c:v>2219</c:v>
                </c:pt>
                <c:pt idx="193">
                  <c:v>2220</c:v>
                </c:pt>
                <c:pt idx="194">
                  <c:v>2221</c:v>
                </c:pt>
                <c:pt idx="195">
                  <c:v>2222</c:v>
                </c:pt>
                <c:pt idx="196">
                  <c:v>2223</c:v>
                </c:pt>
                <c:pt idx="197">
                  <c:v>2224</c:v>
                </c:pt>
                <c:pt idx="198">
                  <c:v>2225</c:v>
                </c:pt>
                <c:pt idx="199">
                  <c:v>2226</c:v>
                </c:pt>
              </c:numCache>
            </c:numRef>
          </c:cat>
          <c:val>
            <c:numRef>
              <c:f>Izdruka!$C$50:$GT$50</c:f>
              <c:numCache>
                <c:formatCode>0.0</c:formatCode>
                <c:ptCount val="200"/>
                <c:pt idx="0">
                  <c:v>-8854.2325581395362</c:v>
                </c:pt>
                <c:pt idx="1">
                  <c:v>-10192.815575987021</c:v>
                </c:pt>
                <c:pt idx="2">
                  <c:v>-11438.009080961425</c:v>
                </c:pt>
                <c:pt idx="3">
                  <c:v>-12596.328620472499</c:v>
                </c:pt>
                <c:pt idx="4">
                  <c:v>-12596.328620472499</c:v>
                </c:pt>
                <c:pt idx="5">
                  <c:v>-12596.328620472499</c:v>
                </c:pt>
                <c:pt idx="6">
                  <c:v>-12596.328620472499</c:v>
                </c:pt>
                <c:pt idx="7">
                  <c:v>-12596.328620472499</c:v>
                </c:pt>
                <c:pt idx="8">
                  <c:v>-12596.328620472499</c:v>
                </c:pt>
                <c:pt idx="9">
                  <c:v>-12596.328620472499</c:v>
                </c:pt>
                <c:pt idx="10">
                  <c:v>-12596.328620472499</c:v>
                </c:pt>
                <c:pt idx="11">
                  <c:v>-12596.328620472499</c:v>
                </c:pt>
                <c:pt idx="12">
                  <c:v>-12596.328620472499</c:v>
                </c:pt>
                <c:pt idx="13">
                  <c:v>-12596.328620472499</c:v>
                </c:pt>
                <c:pt idx="14">
                  <c:v>-12596.328620472499</c:v>
                </c:pt>
                <c:pt idx="15">
                  <c:v>-12596.328620472499</c:v>
                </c:pt>
                <c:pt idx="16">
                  <c:v>-12596.328620472499</c:v>
                </c:pt>
                <c:pt idx="17">
                  <c:v>-12596.328620472499</c:v>
                </c:pt>
                <c:pt idx="18">
                  <c:v>-13021.864369571202</c:v>
                </c:pt>
                <c:pt idx="19">
                  <c:v>-13417.711578035112</c:v>
                </c:pt>
                <c:pt idx="20">
                  <c:v>-13785.941539396888</c:v>
                </c:pt>
                <c:pt idx="21">
                  <c:v>-13785.941539396888</c:v>
                </c:pt>
                <c:pt idx="22">
                  <c:v>-11502.391940693025</c:v>
                </c:pt>
                <c:pt idx="23">
                  <c:v>-11502.391940693025</c:v>
                </c:pt>
                <c:pt idx="24">
                  <c:v>-11502.391940693025</c:v>
                </c:pt>
                <c:pt idx="25">
                  <c:v>-11502.391940693025</c:v>
                </c:pt>
                <c:pt idx="26">
                  <c:v>-11502.391940693025</c:v>
                </c:pt>
                <c:pt idx="27">
                  <c:v>-11502.391940693025</c:v>
                </c:pt>
                <c:pt idx="28">
                  <c:v>-11502.391940693025</c:v>
                </c:pt>
                <c:pt idx="29">
                  <c:v>-11502.391940693025</c:v>
                </c:pt>
                <c:pt idx="30">
                  <c:v>-11502.391940693025</c:v>
                </c:pt>
                <c:pt idx="31">
                  <c:v>-11502.391940693025</c:v>
                </c:pt>
                <c:pt idx="32">
                  <c:v>-9642.2615247206959</c:v>
                </c:pt>
                <c:pt idx="33">
                  <c:v>-9642.2615247206959</c:v>
                </c:pt>
                <c:pt idx="34">
                  <c:v>-9642.2615247206959</c:v>
                </c:pt>
                <c:pt idx="35">
                  <c:v>-9642.2615247206959</c:v>
                </c:pt>
                <c:pt idx="36">
                  <c:v>-9642.2615247206959</c:v>
                </c:pt>
                <c:pt idx="37">
                  <c:v>-9642.2615247206959</c:v>
                </c:pt>
                <c:pt idx="38">
                  <c:v>-9642.2615247206959</c:v>
                </c:pt>
                <c:pt idx="39">
                  <c:v>-9642.2615247206959</c:v>
                </c:pt>
                <c:pt idx="40">
                  <c:v>-9642.2615247206959</c:v>
                </c:pt>
                <c:pt idx="41">
                  <c:v>-9642.2615247206959</c:v>
                </c:pt>
                <c:pt idx="42">
                  <c:v>-9642.2615247206959</c:v>
                </c:pt>
                <c:pt idx="43">
                  <c:v>-9642.2615247206959</c:v>
                </c:pt>
                <c:pt idx="44">
                  <c:v>-9642.2615247206959</c:v>
                </c:pt>
                <c:pt idx="45">
                  <c:v>-9642.2615247206959</c:v>
                </c:pt>
                <c:pt idx="46">
                  <c:v>-8535.3422658079926</c:v>
                </c:pt>
                <c:pt idx="47">
                  <c:v>-8535.3422658079926</c:v>
                </c:pt>
                <c:pt idx="48">
                  <c:v>-8535.3422658079926</c:v>
                </c:pt>
                <c:pt idx="49">
                  <c:v>-8535.3422658079926</c:v>
                </c:pt>
                <c:pt idx="50">
                  <c:v>-8535.3422658079926</c:v>
                </c:pt>
                <c:pt idx="51">
                  <c:v>-8535.3422658079926</c:v>
                </c:pt>
                <c:pt idx="52">
                  <c:v>-8535.3422658079926</c:v>
                </c:pt>
                <c:pt idx="53">
                  <c:v>-8535.3422658079926</c:v>
                </c:pt>
                <c:pt idx="54">
                  <c:v>-8535.3422658079926</c:v>
                </c:pt>
                <c:pt idx="55">
                  <c:v>-8535.3422658079926</c:v>
                </c:pt>
                <c:pt idx="56">
                  <c:v>-8535.3422658079926</c:v>
                </c:pt>
                <c:pt idx="57">
                  <c:v>-8535.3422658079926</c:v>
                </c:pt>
                <c:pt idx="58">
                  <c:v>-8535.3422658079926</c:v>
                </c:pt>
                <c:pt idx="59">
                  <c:v>-8535.3422658079926</c:v>
                </c:pt>
                <c:pt idx="60">
                  <c:v>-8535.3422658079926</c:v>
                </c:pt>
                <c:pt idx="61">
                  <c:v>-6699.845069697295</c:v>
                </c:pt>
                <c:pt idx="62">
                  <c:v>-6716.0904166715409</c:v>
                </c:pt>
                <c:pt idx="63">
                  <c:v>-6731.2023673452577</c:v>
                </c:pt>
                <c:pt idx="64">
                  <c:v>-6745.2599958789478</c:v>
                </c:pt>
                <c:pt idx="65">
                  <c:v>-6745.2599958789478</c:v>
                </c:pt>
                <c:pt idx="66">
                  <c:v>-6745.2599958789478</c:v>
                </c:pt>
                <c:pt idx="67">
                  <c:v>-6745.2599958789478</c:v>
                </c:pt>
                <c:pt idx="68">
                  <c:v>-6745.2599958789478</c:v>
                </c:pt>
                <c:pt idx="69">
                  <c:v>-6745.2599958789478</c:v>
                </c:pt>
                <c:pt idx="70">
                  <c:v>-6745.2599958789478</c:v>
                </c:pt>
                <c:pt idx="71">
                  <c:v>-6745.2599958789478</c:v>
                </c:pt>
                <c:pt idx="72">
                  <c:v>-6745.2599958789478</c:v>
                </c:pt>
                <c:pt idx="73">
                  <c:v>-6745.2599958789478</c:v>
                </c:pt>
                <c:pt idx="74">
                  <c:v>-6745.2599958789478</c:v>
                </c:pt>
                <c:pt idx="75">
                  <c:v>-6745.2599958789478</c:v>
                </c:pt>
                <c:pt idx="76">
                  <c:v>-6745.2599958789478</c:v>
                </c:pt>
                <c:pt idx="77">
                  <c:v>-6745.2599958789478</c:v>
                </c:pt>
                <c:pt idx="78">
                  <c:v>-6745.2599958789478</c:v>
                </c:pt>
                <c:pt idx="79">
                  <c:v>-6750.424394203058</c:v>
                </c:pt>
                <c:pt idx="80">
                  <c:v>-6755.2284856673468</c:v>
                </c:pt>
                <c:pt idx="81">
                  <c:v>-6759.6974079597085</c:v>
                </c:pt>
                <c:pt idx="82">
                  <c:v>-6759.6974079597085</c:v>
                </c:pt>
                <c:pt idx="83">
                  <c:v>-6731.9837323271749</c:v>
                </c:pt>
                <c:pt idx="84">
                  <c:v>-6731.9837323271749</c:v>
                </c:pt>
                <c:pt idx="85">
                  <c:v>-6731.9837323271749</c:v>
                </c:pt>
                <c:pt idx="86">
                  <c:v>-6731.9837323271749</c:v>
                </c:pt>
                <c:pt idx="87">
                  <c:v>-6731.9837323271749</c:v>
                </c:pt>
                <c:pt idx="88">
                  <c:v>-6731.9837323271749</c:v>
                </c:pt>
                <c:pt idx="89">
                  <c:v>-6731.9837323271749</c:v>
                </c:pt>
                <c:pt idx="90">
                  <c:v>-6731.9837323271749</c:v>
                </c:pt>
                <c:pt idx="91">
                  <c:v>-6731.9837323271749</c:v>
                </c:pt>
                <c:pt idx="92">
                  <c:v>-6731.9837323271749</c:v>
                </c:pt>
                <c:pt idx="93">
                  <c:v>-6709.4087678894739</c:v>
                </c:pt>
                <c:pt idx="94">
                  <c:v>-6709.4087678894739</c:v>
                </c:pt>
                <c:pt idx="95">
                  <c:v>-6709.4087678894739</c:v>
                </c:pt>
                <c:pt idx="96">
                  <c:v>-6709.4087678894739</c:v>
                </c:pt>
                <c:pt idx="97">
                  <c:v>-6709.4087678894739</c:v>
                </c:pt>
                <c:pt idx="98">
                  <c:v>-6709.4087678894739</c:v>
                </c:pt>
                <c:pt idx="99">
                  <c:v>-6709.4087678894739</c:v>
                </c:pt>
                <c:pt idx="100">
                  <c:v>-6709.4087678894739</c:v>
                </c:pt>
                <c:pt idx="101">
                  <c:v>-6709.4087678894739</c:v>
                </c:pt>
                <c:pt idx="102">
                  <c:v>-6709.4087678894739</c:v>
                </c:pt>
                <c:pt idx="103">
                  <c:v>-6709.4087678894739</c:v>
                </c:pt>
                <c:pt idx="104">
                  <c:v>-6709.4087678894739</c:v>
                </c:pt>
                <c:pt idx="105">
                  <c:v>-6709.4087678894739</c:v>
                </c:pt>
                <c:pt idx="106">
                  <c:v>-6709.4087678894739</c:v>
                </c:pt>
                <c:pt idx="107">
                  <c:v>-6695.9749448140637</c:v>
                </c:pt>
                <c:pt idx="108">
                  <c:v>-6695.9749448140637</c:v>
                </c:pt>
                <c:pt idx="109">
                  <c:v>-6695.9749448140637</c:v>
                </c:pt>
                <c:pt idx="110">
                  <c:v>-6695.9749448140637</c:v>
                </c:pt>
                <c:pt idx="111">
                  <c:v>-6695.9749448140637</c:v>
                </c:pt>
                <c:pt idx="112">
                  <c:v>-6695.9749448140637</c:v>
                </c:pt>
                <c:pt idx="113">
                  <c:v>-6695.9749448140637</c:v>
                </c:pt>
                <c:pt idx="114">
                  <c:v>-6695.9749448140637</c:v>
                </c:pt>
                <c:pt idx="115">
                  <c:v>-6695.9749448140637</c:v>
                </c:pt>
                <c:pt idx="116">
                  <c:v>-6695.9749448140637</c:v>
                </c:pt>
                <c:pt idx="117">
                  <c:v>-6695.9749448140637</c:v>
                </c:pt>
                <c:pt idx="118">
                  <c:v>-6695.9749448140637</c:v>
                </c:pt>
                <c:pt idx="119">
                  <c:v>-6695.9749448140637</c:v>
                </c:pt>
                <c:pt idx="120">
                  <c:v>-6695.9749448140637</c:v>
                </c:pt>
                <c:pt idx="121">
                  <c:v>-6695.9749448140637</c:v>
                </c:pt>
                <c:pt idx="122">
                  <c:v>-6673.6989347171912</c:v>
                </c:pt>
                <c:pt idx="123">
                  <c:v>-6673.8960919310466</c:v>
                </c:pt>
                <c:pt idx="124">
                  <c:v>-6674.0794939904472</c:v>
                </c:pt>
                <c:pt idx="125">
                  <c:v>-6674.2501005573313</c:v>
                </c:pt>
                <c:pt idx="126">
                  <c:v>-6674.2501005573313</c:v>
                </c:pt>
                <c:pt idx="127">
                  <c:v>-6674.2501005573313</c:v>
                </c:pt>
                <c:pt idx="128">
                  <c:v>-6674.2501005573313</c:v>
                </c:pt>
                <c:pt idx="129">
                  <c:v>-6674.2501005573313</c:v>
                </c:pt>
                <c:pt idx="130">
                  <c:v>-6674.2501005573313</c:v>
                </c:pt>
                <c:pt idx="131">
                  <c:v>-6674.2501005573313</c:v>
                </c:pt>
                <c:pt idx="132">
                  <c:v>-6674.2501005573313</c:v>
                </c:pt>
                <c:pt idx="133">
                  <c:v>-6674.2501005573313</c:v>
                </c:pt>
                <c:pt idx="134">
                  <c:v>-6674.2501005573313</c:v>
                </c:pt>
                <c:pt idx="135">
                  <c:v>-6674.2501005573313</c:v>
                </c:pt>
                <c:pt idx="136">
                  <c:v>-6674.2501005573313</c:v>
                </c:pt>
                <c:pt idx="137">
                  <c:v>-6674.2501005573313</c:v>
                </c:pt>
                <c:pt idx="138">
                  <c:v>-6674.2501005573313</c:v>
                </c:pt>
                <c:pt idx="139">
                  <c:v>-6674.2501005573313</c:v>
                </c:pt>
                <c:pt idx="140">
                  <c:v>-6674.3127768662116</c:v>
                </c:pt>
                <c:pt idx="141">
                  <c:v>-6674.3710804093562</c:v>
                </c:pt>
                <c:pt idx="142">
                  <c:v>-6674.4253162634441</c:v>
                </c:pt>
                <c:pt idx="143">
                  <c:v>-6674.4253162634441</c:v>
                </c:pt>
                <c:pt idx="144">
                  <c:v>-6674.088976813011</c:v>
                </c:pt>
                <c:pt idx="145">
                  <c:v>-6674.088976813011</c:v>
                </c:pt>
                <c:pt idx="146">
                  <c:v>-6674.088976813011</c:v>
                </c:pt>
                <c:pt idx="147">
                  <c:v>-6674.088976813011</c:v>
                </c:pt>
                <c:pt idx="148">
                  <c:v>-6674.088976813011</c:v>
                </c:pt>
                <c:pt idx="149">
                  <c:v>-6674.088976813011</c:v>
                </c:pt>
                <c:pt idx="150">
                  <c:v>-6674.088976813011</c:v>
                </c:pt>
                <c:pt idx="151">
                  <c:v>-6674.088976813011</c:v>
                </c:pt>
                <c:pt idx="152">
                  <c:v>-6674.088976813011</c:v>
                </c:pt>
                <c:pt idx="153">
                  <c:v>-6674.088976813011</c:v>
                </c:pt>
                <c:pt idx="154">
                  <c:v>-6673.8150019266332</c:v>
                </c:pt>
                <c:pt idx="155">
                  <c:v>-6673.8150019266332</c:v>
                </c:pt>
                <c:pt idx="156">
                  <c:v>-6673.8150019266332</c:v>
                </c:pt>
                <c:pt idx="157">
                  <c:v>-6673.8150019266332</c:v>
                </c:pt>
                <c:pt idx="158">
                  <c:v>-6673.8150019266332</c:v>
                </c:pt>
                <c:pt idx="159">
                  <c:v>-6673.8150019266332</c:v>
                </c:pt>
                <c:pt idx="160">
                  <c:v>-6673.8150019266332</c:v>
                </c:pt>
                <c:pt idx="161">
                  <c:v>-6673.8150019266332</c:v>
                </c:pt>
                <c:pt idx="162">
                  <c:v>-6673.8150019266332</c:v>
                </c:pt>
                <c:pt idx="163">
                  <c:v>-6673.8150019266332</c:v>
                </c:pt>
                <c:pt idx="164">
                  <c:v>-6673.8150019266332</c:v>
                </c:pt>
                <c:pt idx="165">
                  <c:v>-6673.8150019266332</c:v>
                </c:pt>
                <c:pt idx="166">
                  <c:v>-6673.8150019266332</c:v>
                </c:pt>
                <c:pt idx="167">
                  <c:v>-6673.8150019266332</c:v>
                </c:pt>
                <c:pt idx="168">
                  <c:v>-6673.6519660042131</c:v>
                </c:pt>
                <c:pt idx="169">
                  <c:v>-6673.6519660042131</c:v>
                </c:pt>
                <c:pt idx="170">
                  <c:v>-6673.6519660042131</c:v>
                </c:pt>
                <c:pt idx="171">
                  <c:v>-6673.6519660042131</c:v>
                </c:pt>
                <c:pt idx="172">
                  <c:v>-6673.6519660042131</c:v>
                </c:pt>
                <c:pt idx="173">
                  <c:v>-6673.6519660042131</c:v>
                </c:pt>
                <c:pt idx="174">
                  <c:v>-6673.6519660042131</c:v>
                </c:pt>
                <c:pt idx="175">
                  <c:v>-6673.6519660042131</c:v>
                </c:pt>
                <c:pt idx="176">
                  <c:v>-6673.6519660042131</c:v>
                </c:pt>
                <c:pt idx="177">
                  <c:v>-6673.6519660042131</c:v>
                </c:pt>
                <c:pt idx="178">
                  <c:v>-6673.6519660042131</c:v>
                </c:pt>
                <c:pt idx="179">
                  <c:v>-6673.6519660042131</c:v>
                </c:pt>
                <c:pt idx="180">
                  <c:v>-6673.6519660042131</c:v>
                </c:pt>
                <c:pt idx="181">
                  <c:v>-6673.6519660042131</c:v>
                </c:pt>
                <c:pt idx="182">
                  <c:v>-6673.6519660042131</c:v>
                </c:pt>
                <c:pt idx="183">
                  <c:v>-6673.3816192954919</c:v>
                </c:pt>
                <c:pt idx="184">
                  <c:v>-6673.3840120401364</c:v>
                </c:pt>
                <c:pt idx="185">
                  <c:v>-6673.3862378491085</c:v>
                </c:pt>
                <c:pt idx="186">
                  <c:v>-6673.3883083690826</c:v>
                </c:pt>
                <c:pt idx="187">
                  <c:v>-6673.3883083690826</c:v>
                </c:pt>
                <c:pt idx="188">
                  <c:v>-6673.3883083690826</c:v>
                </c:pt>
                <c:pt idx="189">
                  <c:v>-6673.3883083690826</c:v>
                </c:pt>
                <c:pt idx="190">
                  <c:v>-6673.3883083690826</c:v>
                </c:pt>
                <c:pt idx="191">
                  <c:v>-6673.3883083690826</c:v>
                </c:pt>
                <c:pt idx="192">
                  <c:v>-6673.3883083690826</c:v>
                </c:pt>
                <c:pt idx="193">
                  <c:v>-6673.3883083690826</c:v>
                </c:pt>
                <c:pt idx="194">
                  <c:v>-6673.3883083690826</c:v>
                </c:pt>
                <c:pt idx="195">
                  <c:v>-6673.3883083690826</c:v>
                </c:pt>
                <c:pt idx="196">
                  <c:v>-6673.3883083690826</c:v>
                </c:pt>
                <c:pt idx="197">
                  <c:v>-6673.3883083690826</c:v>
                </c:pt>
                <c:pt idx="198">
                  <c:v>-6673.3883083690826</c:v>
                </c:pt>
                <c:pt idx="199">
                  <c:v>-6673.3883083690826</c:v>
                </c:pt>
              </c:numCache>
            </c:numRef>
          </c:val>
          <c:smooth val="0"/>
          <c:extLst>
            <c:ext xmlns:c16="http://schemas.microsoft.com/office/drawing/2014/chart" uri="{C3380CC4-5D6E-409C-BE32-E72D297353CC}">
              <c16:uniqueId val="{00000003-6B56-4018-A1CD-5602F53B0686}"/>
            </c:ext>
          </c:extLst>
        </c:ser>
        <c:ser>
          <c:idx val="4"/>
          <c:order val="4"/>
          <c:tx>
            <c:strRef>
              <c:f>Izdruka!$A$51</c:f>
              <c:strCache>
                <c:ptCount val="1"/>
                <c:pt idx="0">
                  <c:v>10,0%</c:v>
                </c:pt>
              </c:strCache>
            </c:strRef>
          </c:tx>
          <c:spPr>
            <a:ln w="0">
              <a:solidFill>
                <a:srgbClr val="83CAFF"/>
              </a:solidFill>
            </a:ln>
          </c:spPr>
          <c:marker>
            <c:symbol val="none"/>
          </c:marker>
          <c:dLbls>
            <c:spPr>
              <a:noFill/>
              <a:ln>
                <a:noFill/>
              </a:ln>
              <a:effectLst/>
            </c:spPr>
            <c:txPr>
              <a:bodyPr wrap="none"/>
              <a:lstStyle/>
              <a:p>
                <a:pPr>
                  <a:defRPr lang="lv-LV" sz="1000" b="0" u="none" strike="noStrike">
                    <a:uFillTx/>
                    <a:latin typeface="Arial"/>
                  </a:defRPr>
                </a:pPr>
                <a:endParaRPr lang="lv-LV"/>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numRef>
              <c:f>Izdruka!$C$25:$GT$25</c:f>
              <c:numCache>
                <c:formatCode>General</c:formatCode>
                <c:ptCount val="200"/>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pt idx="23">
                  <c:v>2050</c:v>
                </c:pt>
                <c:pt idx="24">
                  <c:v>2051</c:v>
                </c:pt>
                <c:pt idx="25">
                  <c:v>2052</c:v>
                </c:pt>
                <c:pt idx="26">
                  <c:v>2053</c:v>
                </c:pt>
                <c:pt idx="27">
                  <c:v>2054</c:v>
                </c:pt>
                <c:pt idx="28">
                  <c:v>2055</c:v>
                </c:pt>
                <c:pt idx="29">
                  <c:v>2056</c:v>
                </c:pt>
                <c:pt idx="30">
                  <c:v>2057</c:v>
                </c:pt>
                <c:pt idx="31">
                  <c:v>2058</c:v>
                </c:pt>
                <c:pt idx="32">
                  <c:v>2059</c:v>
                </c:pt>
                <c:pt idx="33">
                  <c:v>2060</c:v>
                </c:pt>
                <c:pt idx="34">
                  <c:v>2061</c:v>
                </c:pt>
                <c:pt idx="35">
                  <c:v>2062</c:v>
                </c:pt>
                <c:pt idx="36">
                  <c:v>2063</c:v>
                </c:pt>
                <c:pt idx="37">
                  <c:v>2064</c:v>
                </c:pt>
                <c:pt idx="38">
                  <c:v>2065</c:v>
                </c:pt>
                <c:pt idx="39">
                  <c:v>2066</c:v>
                </c:pt>
                <c:pt idx="40">
                  <c:v>2067</c:v>
                </c:pt>
                <c:pt idx="41">
                  <c:v>2068</c:v>
                </c:pt>
                <c:pt idx="42">
                  <c:v>2069</c:v>
                </c:pt>
                <c:pt idx="43">
                  <c:v>2070</c:v>
                </c:pt>
                <c:pt idx="44">
                  <c:v>2071</c:v>
                </c:pt>
                <c:pt idx="45">
                  <c:v>2072</c:v>
                </c:pt>
                <c:pt idx="46">
                  <c:v>2073</c:v>
                </c:pt>
                <c:pt idx="47">
                  <c:v>2074</c:v>
                </c:pt>
                <c:pt idx="48">
                  <c:v>2075</c:v>
                </c:pt>
                <c:pt idx="49">
                  <c:v>2076</c:v>
                </c:pt>
                <c:pt idx="50">
                  <c:v>2077</c:v>
                </c:pt>
                <c:pt idx="51">
                  <c:v>2078</c:v>
                </c:pt>
                <c:pt idx="52">
                  <c:v>2079</c:v>
                </c:pt>
                <c:pt idx="53">
                  <c:v>2080</c:v>
                </c:pt>
                <c:pt idx="54">
                  <c:v>2081</c:v>
                </c:pt>
                <c:pt idx="55">
                  <c:v>2082</c:v>
                </c:pt>
                <c:pt idx="56">
                  <c:v>2083</c:v>
                </c:pt>
                <c:pt idx="57">
                  <c:v>2084</c:v>
                </c:pt>
                <c:pt idx="58">
                  <c:v>2085</c:v>
                </c:pt>
                <c:pt idx="59">
                  <c:v>2086</c:v>
                </c:pt>
                <c:pt idx="60">
                  <c:v>2087</c:v>
                </c:pt>
                <c:pt idx="61">
                  <c:v>2088</c:v>
                </c:pt>
                <c:pt idx="62">
                  <c:v>2089</c:v>
                </c:pt>
                <c:pt idx="63">
                  <c:v>2090</c:v>
                </c:pt>
                <c:pt idx="64">
                  <c:v>2091</c:v>
                </c:pt>
                <c:pt idx="65">
                  <c:v>2092</c:v>
                </c:pt>
                <c:pt idx="66">
                  <c:v>2093</c:v>
                </c:pt>
                <c:pt idx="67">
                  <c:v>2094</c:v>
                </c:pt>
                <c:pt idx="68">
                  <c:v>2095</c:v>
                </c:pt>
                <c:pt idx="69">
                  <c:v>2096</c:v>
                </c:pt>
                <c:pt idx="70">
                  <c:v>2097</c:v>
                </c:pt>
                <c:pt idx="71">
                  <c:v>2098</c:v>
                </c:pt>
                <c:pt idx="72">
                  <c:v>2099</c:v>
                </c:pt>
                <c:pt idx="73">
                  <c:v>2100</c:v>
                </c:pt>
                <c:pt idx="74">
                  <c:v>2101</c:v>
                </c:pt>
                <c:pt idx="75">
                  <c:v>2102</c:v>
                </c:pt>
                <c:pt idx="76">
                  <c:v>2103</c:v>
                </c:pt>
                <c:pt idx="77">
                  <c:v>2104</c:v>
                </c:pt>
                <c:pt idx="78">
                  <c:v>2105</c:v>
                </c:pt>
                <c:pt idx="79">
                  <c:v>2106</c:v>
                </c:pt>
                <c:pt idx="80">
                  <c:v>2107</c:v>
                </c:pt>
                <c:pt idx="81">
                  <c:v>2108</c:v>
                </c:pt>
                <c:pt idx="82">
                  <c:v>2109</c:v>
                </c:pt>
                <c:pt idx="83">
                  <c:v>2110</c:v>
                </c:pt>
                <c:pt idx="84">
                  <c:v>2111</c:v>
                </c:pt>
                <c:pt idx="85">
                  <c:v>2112</c:v>
                </c:pt>
                <c:pt idx="86">
                  <c:v>2113</c:v>
                </c:pt>
                <c:pt idx="87">
                  <c:v>2114</c:v>
                </c:pt>
                <c:pt idx="88">
                  <c:v>2115</c:v>
                </c:pt>
                <c:pt idx="89">
                  <c:v>2116</c:v>
                </c:pt>
                <c:pt idx="90">
                  <c:v>2117</c:v>
                </c:pt>
                <c:pt idx="91">
                  <c:v>2118</c:v>
                </c:pt>
                <c:pt idx="92">
                  <c:v>2119</c:v>
                </c:pt>
                <c:pt idx="93">
                  <c:v>2120</c:v>
                </c:pt>
                <c:pt idx="94">
                  <c:v>2121</c:v>
                </c:pt>
                <c:pt idx="95">
                  <c:v>2122</c:v>
                </c:pt>
                <c:pt idx="96">
                  <c:v>2123</c:v>
                </c:pt>
                <c:pt idx="97">
                  <c:v>2124</c:v>
                </c:pt>
                <c:pt idx="98">
                  <c:v>2125</c:v>
                </c:pt>
                <c:pt idx="99">
                  <c:v>2126</c:v>
                </c:pt>
                <c:pt idx="100">
                  <c:v>2127</c:v>
                </c:pt>
                <c:pt idx="101">
                  <c:v>2128</c:v>
                </c:pt>
                <c:pt idx="102">
                  <c:v>2129</c:v>
                </c:pt>
                <c:pt idx="103">
                  <c:v>2130</c:v>
                </c:pt>
                <c:pt idx="104">
                  <c:v>2131</c:v>
                </c:pt>
                <c:pt idx="105">
                  <c:v>2132</c:v>
                </c:pt>
                <c:pt idx="106">
                  <c:v>2133</c:v>
                </c:pt>
                <c:pt idx="107">
                  <c:v>2134</c:v>
                </c:pt>
                <c:pt idx="108">
                  <c:v>2135</c:v>
                </c:pt>
                <c:pt idx="109">
                  <c:v>2136</c:v>
                </c:pt>
                <c:pt idx="110">
                  <c:v>2137</c:v>
                </c:pt>
                <c:pt idx="111">
                  <c:v>2138</c:v>
                </c:pt>
                <c:pt idx="112">
                  <c:v>2139</c:v>
                </c:pt>
                <c:pt idx="113">
                  <c:v>2140</c:v>
                </c:pt>
                <c:pt idx="114">
                  <c:v>2141</c:v>
                </c:pt>
                <c:pt idx="115">
                  <c:v>2142</c:v>
                </c:pt>
                <c:pt idx="116">
                  <c:v>2143</c:v>
                </c:pt>
                <c:pt idx="117">
                  <c:v>2144</c:v>
                </c:pt>
                <c:pt idx="118">
                  <c:v>2145</c:v>
                </c:pt>
                <c:pt idx="119">
                  <c:v>2146</c:v>
                </c:pt>
                <c:pt idx="120">
                  <c:v>2147</c:v>
                </c:pt>
                <c:pt idx="121">
                  <c:v>2148</c:v>
                </c:pt>
                <c:pt idx="122">
                  <c:v>2149</c:v>
                </c:pt>
                <c:pt idx="123">
                  <c:v>2150</c:v>
                </c:pt>
                <c:pt idx="124">
                  <c:v>2151</c:v>
                </c:pt>
                <c:pt idx="125">
                  <c:v>2152</c:v>
                </c:pt>
                <c:pt idx="126">
                  <c:v>2153</c:v>
                </c:pt>
                <c:pt idx="127">
                  <c:v>2154</c:v>
                </c:pt>
                <c:pt idx="128">
                  <c:v>2155</c:v>
                </c:pt>
                <c:pt idx="129">
                  <c:v>2156</c:v>
                </c:pt>
                <c:pt idx="130">
                  <c:v>2157</c:v>
                </c:pt>
                <c:pt idx="131">
                  <c:v>2158</c:v>
                </c:pt>
                <c:pt idx="132">
                  <c:v>2159</c:v>
                </c:pt>
                <c:pt idx="133">
                  <c:v>2160</c:v>
                </c:pt>
                <c:pt idx="134">
                  <c:v>2161</c:v>
                </c:pt>
                <c:pt idx="135">
                  <c:v>2162</c:v>
                </c:pt>
                <c:pt idx="136">
                  <c:v>2163</c:v>
                </c:pt>
                <c:pt idx="137">
                  <c:v>2164</c:v>
                </c:pt>
                <c:pt idx="138">
                  <c:v>2165</c:v>
                </c:pt>
                <c:pt idx="139">
                  <c:v>2166</c:v>
                </c:pt>
                <c:pt idx="140">
                  <c:v>2167</c:v>
                </c:pt>
                <c:pt idx="141">
                  <c:v>2168</c:v>
                </c:pt>
                <c:pt idx="142">
                  <c:v>2169</c:v>
                </c:pt>
                <c:pt idx="143">
                  <c:v>2170</c:v>
                </c:pt>
                <c:pt idx="144">
                  <c:v>2171</c:v>
                </c:pt>
                <c:pt idx="145">
                  <c:v>2172</c:v>
                </c:pt>
                <c:pt idx="146">
                  <c:v>2173</c:v>
                </c:pt>
                <c:pt idx="147">
                  <c:v>2174</c:v>
                </c:pt>
                <c:pt idx="148">
                  <c:v>2175</c:v>
                </c:pt>
                <c:pt idx="149">
                  <c:v>2176</c:v>
                </c:pt>
                <c:pt idx="150">
                  <c:v>2177</c:v>
                </c:pt>
                <c:pt idx="151">
                  <c:v>2178</c:v>
                </c:pt>
                <c:pt idx="152">
                  <c:v>2179</c:v>
                </c:pt>
                <c:pt idx="153">
                  <c:v>2180</c:v>
                </c:pt>
                <c:pt idx="154">
                  <c:v>2181</c:v>
                </c:pt>
                <c:pt idx="155">
                  <c:v>2182</c:v>
                </c:pt>
                <c:pt idx="156">
                  <c:v>2183</c:v>
                </c:pt>
                <c:pt idx="157">
                  <c:v>2184</c:v>
                </c:pt>
                <c:pt idx="158">
                  <c:v>2185</c:v>
                </c:pt>
                <c:pt idx="159">
                  <c:v>2186</c:v>
                </c:pt>
                <c:pt idx="160">
                  <c:v>2187</c:v>
                </c:pt>
                <c:pt idx="161">
                  <c:v>2188</c:v>
                </c:pt>
                <c:pt idx="162">
                  <c:v>2189</c:v>
                </c:pt>
                <c:pt idx="163">
                  <c:v>2190</c:v>
                </c:pt>
                <c:pt idx="164">
                  <c:v>2191</c:v>
                </c:pt>
                <c:pt idx="165">
                  <c:v>2192</c:v>
                </c:pt>
                <c:pt idx="166">
                  <c:v>2193</c:v>
                </c:pt>
                <c:pt idx="167">
                  <c:v>2194</c:v>
                </c:pt>
                <c:pt idx="168">
                  <c:v>2195</c:v>
                </c:pt>
                <c:pt idx="169">
                  <c:v>2196</c:v>
                </c:pt>
                <c:pt idx="170">
                  <c:v>2197</c:v>
                </c:pt>
                <c:pt idx="171">
                  <c:v>2198</c:v>
                </c:pt>
                <c:pt idx="172">
                  <c:v>2199</c:v>
                </c:pt>
                <c:pt idx="173">
                  <c:v>2200</c:v>
                </c:pt>
                <c:pt idx="174">
                  <c:v>2201</c:v>
                </c:pt>
                <c:pt idx="175">
                  <c:v>2202</c:v>
                </c:pt>
                <c:pt idx="176">
                  <c:v>2203</c:v>
                </c:pt>
                <c:pt idx="177">
                  <c:v>2204</c:v>
                </c:pt>
                <c:pt idx="178">
                  <c:v>2205</c:v>
                </c:pt>
                <c:pt idx="179">
                  <c:v>2206</c:v>
                </c:pt>
                <c:pt idx="180">
                  <c:v>2207</c:v>
                </c:pt>
                <c:pt idx="181">
                  <c:v>2208</c:v>
                </c:pt>
                <c:pt idx="182">
                  <c:v>2209</c:v>
                </c:pt>
                <c:pt idx="183">
                  <c:v>2210</c:v>
                </c:pt>
                <c:pt idx="184">
                  <c:v>2211</c:v>
                </c:pt>
                <c:pt idx="185">
                  <c:v>2212</c:v>
                </c:pt>
                <c:pt idx="186">
                  <c:v>2213</c:v>
                </c:pt>
                <c:pt idx="187">
                  <c:v>2214</c:v>
                </c:pt>
                <c:pt idx="188">
                  <c:v>2215</c:v>
                </c:pt>
                <c:pt idx="189">
                  <c:v>2216</c:v>
                </c:pt>
                <c:pt idx="190">
                  <c:v>2217</c:v>
                </c:pt>
                <c:pt idx="191">
                  <c:v>2218</c:v>
                </c:pt>
                <c:pt idx="192">
                  <c:v>2219</c:v>
                </c:pt>
                <c:pt idx="193">
                  <c:v>2220</c:v>
                </c:pt>
                <c:pt idx="194">
                  <c:v>2221</c:v>
                </c:pt>
                <c:pt idx="195">
                  <c:v>2222</c:v>
                </c:pt>
                <c:pt idx="196">
                  <c:v>2223</c:v>
                </c:pt>
                <c:pt idx="197">
                  <c:v>2224</c:v>
                </c:pt>
                <c:pt idx="198">
                  <c:v>2225</c:v>
                </c:pt>
                <c:pt idx="199">
                  <c:v>2226</c:v>
                </c:pt>
              </c:numCache>
            </c:numRef>
          </c:cat>
          <c:val>
            <c:numRef>
              <c:f>Izdruka!$C$51:$GT$51</c:f>
              <c:numCache>
                <c:formatCode>0.0</c:formatCode>
                <c:ptCount val="200"/>
                <c:pt idx="0">
                  <c:v>-8653</c:v>
                </c:pt>
                <c:pt idx="1">
                  <c:v>-9931.4297520661148</c:v>
                </c:pt>
                <c:pt idx="2">
                  <c:v>-11093.638617580766</c:v>
                </c:pt>
                <c:pt idx="3">
                  <c:v>-12150.192131684993</c:v>
                </c:pt>
                <c:pt idx="4">
                  <c:v>-12150.192131684993</c:v>
                </c:pt>
                <c:pt idx="5">
                  <c:v>-12150.192131684993</c:v>
                </c:pt>
                <c:pt idx="6">
                  <c:v>-12150.192131684993</c:v>
                </c:pt>
                <c:pt idx="7">
                  <c:v>-12150.192131684993</c:v>
                </c:pt>
                <c:pt idx="8">
                  <c:v>-12150.192131684993</c:v>
                </c:pt>
                <c:pt idx="9">
                  <c:v>-12150.192131684993</c:v>
                </c:pt>
                <c:pt idx="10">
                  <c:v>-12150.192131684993</c:v>
                </c:pt>
                <c:pt idx="11">
                  <c:v>-12150.192131684993</c:v>
                </c:pt>
                <c:pt idx="12">
                  <c:v>-12150.192131684993</c:v>
                </c:pt>
                <c:pt idx="13">
                  <c:v>-12150.192131684993</c:v>
                </c:pt>
                <c:pt idx="14">
                  <c:v>-12150.192131684993</c:v>
                </c:pt>
                <c:pt idx="15">
                  <c:v>-12150.192131684993</c:v>
                </c:pt>
                <c:pt idx="16">
                  <c:v>-12150.192131684993</c:v>
                </c:pt>
                <c:pt idx="17">
                  <c:v>-12150.192131684993</c:v>
                </c:pt>
                <c:pt idx="18">
                  <c:v>-12425.13081825985</c:v>
                </c:pt>
                <c:pt idx="19">
                  <c:v>-12675.075078782447</c:v>
                </c:pt>
                <c:pt idx="20">
                  <c:v>-12902.297133802989</c:v>
                </c:pt>
                <c:pt idx="21">
                  <c:v>-12902.297133802989</c:v>
                </c:pt>
                <c:pt idx="22">
                  <c:v>-11556.519308445597</c:v>
                </c:pt>
                <c:pt idx="23">
                  <c:v>-11556.519308445597</c:v>
                </c:pt>
                <c:pt idx="24">
                  <c:v>-11556.519308445597</c:v>
                </c:pt>
                <c:pt idx="25">
                  <c:v>-11556.519308445597</c:v>
                </c:pt>
                <c:pt idx="26">
                  <c:v>-11556.519308445597</c:v>
                </c:pt>
                <c:pt idx="27">
                  <c:v>-11556.519308445597</c:v>
                </c:pt>
                <c:pt idx="28">
                  <c:v>-11556.519308445597</c:v>
                </c:pt>
                <c:pt idx="29">
                  <c:v>-11556.519308445597</c:v>
                </c:pt>
                <c:pt idx="30">
                  <c:v>-11556.519308445597</c:v>
                </c:pt>
                <c:pt idx="31">
                  <c:v>-11556.519308445597</c:v>
                </c:pt>
                <c:pt idx="32">
                  <c:v>-10685.427149944944</c:v>
                </c:pt>
                <c:pt idx="33">
                  <c:v>-10685.427149944944</c:v>
                </c:pt>
                <c:pt idx="34">
                  <c:v>-10685.427149944944</c:v>
                </c:pt>
                <c:pt idx="35">
                  <c:v>-10685.427149944944</c:v>
                </c:pt>
                <c:pt idx="36">
                  <c:v>-10685.427149944944</c:v>
                </c:pt>
                <c:pt idx="37">
                  <c:v>-10685.427149944944</c:v>
                </c:pt>
                <c:pt idx="38">
                  <c:v>-10685.427149944944</c:v>
                </c:pt>
                <c:pt idx="39">
                  <c:v>-10685.427149944944</c:v>
                </c:pt>
                <c:pt idx="40">
                  <c:v>-10685.427149944944</c:v>
                </c:pt>
                <c:pt idx="41">
                  <c:v>-10685.427149944944</c:v>
                </c:pt>
                <c:pt idx="42">
                  <c:v>-10685.427149944944</c:v>
                </c:pt>
                <c:pt idx="43">
                  <c:v>-10685.427149944944</c:v>
                </c:pt>
                <c:pt idx="44">
                  <c:v>-10685.427149944944</c:v>
                </c:pt>
                <c:pt idx="45">
                  <c:v>-10685.427149944944</c:v>
                </c:pt>
                <c:pt idx="46">
                  <c:v>-10309.712991775725</c:v>
                </c:pt>
                <c:pt idx="47">
                  <c:v>-10309.712991775725</c:v>
                </c:pt>
                <c:pt idx="48">
                  <c:v>-10309.712991775725</c:v>
                </c:pt>
                <c:pt idx="49">
                  <c:v>-10309.712991775725</c:v>
                </c:pt>
                <c:pt idx="50">
                  <c:v>-10309.712991775725</c:v>
                </c:pt>
                <c:pt idx="51">
                  <c:v>-10309.712991775725</c:v>
                </c:pt>
                <c:pt idx="52">
                  <c:v>-10309.712991775725</c:v>
                </c:pt>
                <c:pt idx="53">
                  <c:v>-10309.712991775725</c:v>
                </c:pt>
                <c:pt idx="54">
                  <c:v>-10309.712991775725</c:v>
                </c:pt>
                <c:pt idx="55">
                  <c:v>-10309.712991775725</c:v>
                </c:pt>
                <c:pt idx="56">
                  <c:v>-10309.712991775725</c:v>
                </c:pt>
                <c:pt idx="57">
                  <c:v>-10309.712991775725</c:v>
                </c:pt>
                <c:pt idx="58">
                  <c:v>-10309.712991775725</c:v>
                </c:pt>
                <c:pt idx="59">
                  <c:v>-10309.712991775725</c:v>
                </c:pt>
                <c:pt idx="60">
                  <c:v>-10309.712991775725</c:v>
                </c:pt>
                <c:pt idx="61">
                  <c:v>-9868.4149206320017</c:v>
                </c:pt>
                <c:pt idx="62">
                  <c:v>-9872.2319286698748</c:v>
                </c:pt>
                <c:pt idx="63">
                  <c:v>-9875.7019359770329</c:v>
                </c:pt>
                <c:pt idx="64">
                  <c:v>-9878.8564880744489</c:v>
                </c:pt>
                <c:pt idx="65">
                  <c:v>-9878.8564880744489</c:v>
                </c:pt>
                <c:pt idx="66">
                  <c:v>-9878.8564880744489</c:v>
                </c:pt>
                <c:pt idx="67">
                  <c:v>-9878.8564880744489</c:v>
                </c:pt>
                <c:pt idx="68">
                  <c:v>-9878.8564880744489</c:v>
                </c:pt>
                <c:pt idx="69">
                  <c:v>-9878.8564880744489</c:v>
                </c:pt>
                <c:pt idx="70">
                  <c:v>-9878.8564880744489</c:v>
                </c:pt>
                <c:pt idx="71">
                  <c:v>-9878.8564880744489</c:v>
                </c:pt>
                <c:pt idx="72">
                  <c:v>-9878.8564880744489</c:v>
                </c:pt>
                <c:pt idx="73">
                  <c:v>-9878.8564880744489</c:v>
                </c:pt>
                <c:pt idx="74">
                  <c:v>-9878.8564880744489</c:v>
                </c:pt>
                <c:pt idx="75">
                  <c:v>-9878.8564880744489</c:v>
                </c:pt>
                <c:pt idx="76">
                  <c:v>-9878.8564880744489</c:v>
                </c:pt>
                <c:pt idx="77">
                  <c:v>-9878.8564880744489</c:v>
                </c:pt>
                <c:pt idx="78">
                  <c:v>-9878.8564880744489</c:v>
                </c:pt>
                <c:pt idx="79">
                  <c:v>-9879.6773725813073</c:v>
                </c:pt>
                <c:pt idx="80">
                  <c:v>-9880.4236312239063</c:v>
                </c:pt>
                <c:pt idx="81">
                  <c:v>-9881.1020481717242</c:v>
                </c:pt>
                <c:pt idx="82">
                  <c:v>-9881.1020481717242</c:v>
                </c:pt>
                <c:pt idx="83">
                  <c:v>-9877.0839589741918</c:v>
                </c:pt>
                <c:pt idx="84">
                  <c:v>-9877.0839589741918</c:v>
                </c:pt>
                <c:pt idx="85">
                  <c:v>-9877.0839589741918</c:v>
                </c:pt>
                <c:pt idx="86">
                  <c:v>-9877.0839589741918</c:v>
                </c:pt>
                <c:pt idx="87">
                  <c:v>-9877.0839589741918</c:v>
                </c:pt>
                <c:pt idx="88">
                  <c:v>-9877.0839589741918</c:v>
                </c:pt>
                <c:pt idx="89">
                  <c:v>-9877.0839589741918</c:v>
                </c:pt>
                <c:pt idx="90">
                  <c:v>-9877.0839589741918</c:v>
                </c:pt>
                <c:pt idx="91">
                  <c:v>-9877.0839589741918</c:v>
                </c:pt>
                <c:pt idx="92">
                  <c:v>-9877.0839589741918</c:v>
                </c:pt>
                <c:pt idx="93">
                  <c:v>-9874.4831388936582</c:v>
                </c:pt>
                <c:pt idx="94">
                  <c:v>-9874.4831388936582</c:v>
                </c:pt>
                <c:pt idx="95">
                  <c:v>-9874.4831388936582</c:v>
                </c:pt>
                <c:pt idx="96">
                  <c:v>-9874.4831388936582</c:v>
                </c:pt>
                <c:pt idx="97">
                  <c:v>-9874.4831388936582</c:v>
                </c:pt>
                <c:pt idx="98">
                  <c:v>-9874.4831388936582</c:v>
                </c:pt>
                <c:pt idx="99">
                  <c:v>-9874.4831388936582</c:v>
                </c:pt>
                <c:pt idx="100">
                  <c:v>-9874.4831388936582</c:v>
                </c:pt>
                <c:pt idx="101">
                  <c:v>-9874.4831388936582</c:v>
                </c:pt>
                <c:pt idx="102">
                  <c:v>-9874.4831388936582</c:v>
                </c:pt>
                <c:pt idx="103">
                  <c:v>-9874.4831388936582</c:v>
                </c:pt>
                <c:pt idx="104">
                  <c:v>-9874.4831388936582</c:v>
                </c:pt>
                <c:pt idx="105">
                  <c:v>-9874.4831388936582</c:v>
                </c:pt>
                <c:pt idx="106">
                  <c:v>-9874.4831388936582</c:v>
                </c:pt>
                <c:pt idx="107">
                  <c:v>-9873.3613690354723</c:v>
                </c:pt>
                <c:pt idx="108">
                  <c:v>-9873.3613690354723</c:v>
                </c:pt>
                <c:pt idx="109">
                  <c:v>-9873.3613690354723</c:v>
                </c:pt>
                <c:pt idx="110">
                  <c:v>-9873.3613690354723</c:v>
                </c:pt>
                <c:pt idx="111">
                  <c:v>-9873.3613690354723</c:v>
                </c:pt>
                <c:pt idx="112">
                  <c:v>-9873.3613690354723</c:v>
                </c:pt>
                <c:pt idx="113">
                  <c:v>-9873.3613690354723</c:v>
                </c:pt>
                <c:pt idx="114">
                  <c:v>-9873.3613690354723</c:v>
                </c:pt>
                <c:pt idx="115">
                  <c:v>-9873.3613690354723</c:v>
                </c:pt>
                <c:pt idx="116">
                  <c:v>-9873.3613690354723</c:v>
                </c:pt>
                <c:pt idx="117">
                  <c:v>-9873.3613690354723</c:v>
                </c:pt>
                <c:pt idx="118">
                  <c:v>-9873.3613690354723</c:v>
                </c:pt>
                <c:pt idx="119">
                  <c:v>-9873.3613690354723</c:v>
                </c:pt>
                <c:pt idx="120">
                  <c:v>-9873.3613690354723</c:v>
                </c:pt>
                <c:pt idx="121">
                  <c:v>-9873.3613690354723</c:v>
                </c:pt>
                <c:pt idx="122">
                  <c:v>-9872.0437852715368</c:v>
                </c:pt>
                <c:pt idx="123">
                  <c:v>-9872.0551817134128</c:v>
                </c:pt>
                <c:pt idx="124">
                  <c:v>-9872.0655421151168</c:v>
                </c:pt>
                <c:pt idx="125">
                  <c:v>-9872.0749606621212</c:v>
                </c:pt>
                <c:pt idx="126">
                  <c:v>-9872.0749606621212</c:v>
                </c:pt>
                <c:pt idx="127">
                  <c:v>-9872.0749606621212</c:v>
                </c:pt>
                <c:pt idx="128">
                  <c:v>-9872.0749606621212</c:v>
                </c:pt>
                <c:pt idx="129">
                  <c:v>-9872.0749606621212</c:v>
                </c:pt>
                <c:pt idx="130">
                  <c:v>-9872.0749606621212</c:v>
                </c:pt>
                <c:pt idx="131">
                  <c:v>-9872.0749606621212</c:v>
                </c:pt>
                <c:pt idx="132">
                  <c:v>-9872.0749606621212</c:v>
                </c:pt>
                <c:pt idx="133">
                  <c:v>-9872.0749606621212</c:v>
                </c:pt>
                <c:pt idx="134">
                  <c:v>-9872.0749606621212</c:v>
                </c:pt>
                <c:pt idx="135">
                  <c:v>-9872.0749606621212</c:v>
                </c:pt>
                <c:pt idx="136">
                  <c:v>-9872.0749606621212</c:v>
                </c:pt>
                <c:pt idx="137">
                  <c:v>-9872.0749606621212</c:v>
                </c:pt>
                <c:pt idx="138">
                  <c:v>-9872.0749606621212</c:v>
                </c:pt>
                <c:pt idx="139">
                  <c:v>-9872.0749606621212</c:v>
                </c:pt>
                <c:pt idx="140">
                  <c:v>-9872.0774115772037</c:v>
                </c:pt>
                <c:pt idx="141">
                  <c:v>-9872.0796396818241</c:v>
                </c:pt>
                <c:pt idx="142">
                  <c:v>-9872.0816652314788</c:v>
                </c:pt>
                <c:pt idx="143">
                  <c:v>-9872.0816652314788</c:v>
                </c:pt>
                <c:pt idx="144">
                  <c:v>-9872.0696684215327</c:v>
                </c:pt>
                <c:pt idx="145">
                  <c:v>-9872.0696684215327</c:v>
                </c:pt>
                <c:pt idx="146">
                  <c:v>-9872.0696684215327</c:v>
                </c:pt>
                <c:pt idx="147">
                  <c:v>-9872.0696684215327</c:v>
                </c:pt>
                <c:pt idx="148">
                  <c:v>-9872.0696684215327</c:v>
                </c:pt>
                <c:pt idx="149">
                  <c:v>-9872.0696684215327</c:v>
                </c:pt>
                <c:pt idx="150">
                  <c:v>-9872.0696684215327</c:v>
                </c:pt>
                <c:pt idx="151">
                  <c:v>-9872.0696684215327</c:v>
                </c:pt>
                <c:pt idx="152">
                  <c:v>-9872.0696684215327</c:v>
                </c:pt>
                <c:pt idx="153">
                  <c:v>-9872.0696684215327</c:v>
                </c:pt>
                <c:pt idx="154">
                  <c:v>-9872.0619031523529</c:v>
                </c:pt>
                <c:pt idx="155">
                  <c:v>-9872.0619031523529</c:v>
                </c:pt>
                <c:pt idx="156">
                  <c:v>-9872.0619031523529</c:v>
                </c:pt>
                <c:pt idx="157">
                  <c:v>-9872.0619031523529</c:v>
                </c:pt>
                <c:pt idx="158">
                  <c:v>-9872.0619031523529</c:v>
                </c:pt>
                <c:pt idx="159">
                  <c:v>-9872.0619031523529</c:v>
                </c:pt>
                <c:pt idx="160">
                  <c:v>-9872.0619031523529</c:v>
                </c:pt>
                <c:pt idx="161">
                  <c:v>-9872.0619031523529</c:v>
                </c:pt>
                <c:pt idx="162">
                  <c:v>-9872.0619031523529</c:v>
                </c:pt>
                <c:pt idx="163">
                  <c:v>-9872.0619031523529</c:v>
                </c:pt>
                <c:pt idx="164">
                  <c:v>-9872.0619031523529</c:v>
                </c:pt>
                <c:pt idx="165">
                  <c:v>-9872.0619031523529</c:v>
                </c:pt>
                <c:pt idx="166">
                  <c:v>-9872.0619031523529</c:v>
                </c:pt>
                <c:pt idx="167">
                  <c:v>-9872.0619031523529</c:v>
                </c:pt>
                <c:pt idx="168">
                  <c:v>-9872.0585538838004</c:v>
                </c:pt>
                <c:pt idx="169">
                  <c:v>-9872.0585538838004</c:v>
                </c:pt>
                <c:pt idx="170">
                  <c:v>-9872.0585538838004</c:v>
                </c:pt>
                <c:pt idx="171">
                  <c:v>-9872.0585538838004</c:v>
                </c:pt>
                <c:pt idx="172">
                  <c:v>-9872.0585538838004</c:v>
                </c:pt>
                <c:pt idx="173">
                  <c:v>-9872.0585538838004</c:v>
                </c:pt>
                <c:pt idx="174">
                  <c:v>-9872.0585538838004</c:v>
                </c:pt>
                <c:pt idx="175">
                  <c:v>-9872.0585538838004</c:v>
                </c:pt>
                <c:pt idx="176">
                  <c:v>-9872.0585538838004</c:v>
                </c:pt>
                <c:pt idx="177">
                  <c:v>-9872.0585538838004</c:v>
                </c:pt>
                <c:pt idx="178">
                  <c:v>-9872.0585538838004</c:v>
                </c:pt>
                <c:pt idx="179">
                  <c:v>-9872.0585538838004</c:v>
                </c:pt>
                <c:pt idx="180">
                  <c:v>-9872.0585538838004</c:v>
                </c:pt>
                <c:pt idx="181">
                  <c:v>-9872.0585538838004</c:v>
                </c:pt>
                <c:pt idx="182">
                  <c:v>-9872.0585538838004</c:v>
                </c:pt>
                <c:pt idx="183">
                  <c:v>-9872.05461997362</c:v>
                </c:pt>
                <c:pt idx="184">
                  <c:v>-9872.0546539999796</c:v>
                </c:pt>
                <c:pt idx="185">
                  <c:v>-9872.0546849330331</c:v>
                </c:pt>
                <c:pt idx="186">
                  <c:v>-9872.0547130539908</c:v>
                </c:pt>
                <c:pt idx="187">
                  <c:v>-9872.0547130539908</c:v>
                </c:pt>
                <c:pt idx="188">
                  <c:v>-9872.0547130539908</c:v>
                </c:pt>
                <c:pt idx="189">
                  <c:v>-9872.0547130539908</c:v>
                </c:pt>
                <c:pt idx="190">
                  <c:v>-9872.0547130539908</c:v>
                </c:pt>
                <c:pt idx="191">
                  <c:v>-9872.0547130539908</c:v>
                </c:pt>
                <c:pt idx="192">
                  <c:v>-9872.0547130539908</c:v>
                </c:pt>
                <c:pt idx="193">
                  <c:v>-9872.0547130539908</c:v>
                </c:pt>
                <c:pt idx="194">
                  <c:v>-9872.0547130539908</c:v>
                </c:pt>
                <c:pt idx="195">
                  <c:v>-9872.0547130539908</c:v>
                </c:pt>
                <c:pt idx="196">
                  <c:v>-9872.0547130539908</c:v>
                </c:pt>
                <c:pt idx="197">
                  <c:v>-9872.0547130539908</c:v>
                </c:pt>
                <c:pt idx="198">
                  <c:v>-9872.0547130539908</c:v>
                </c:pt>
                <c:pt idx="199">
                  <c:v>-9872.0547130539908</c:v>
                </c:pt>
              </c:numCache>
            </c:numRef>
          </c:val>
          <c:smooth val="0"/>
          <c:extLst>
            <c:ext xmlns:c16="http://schemas.microsoft.com/office/drawing/2014/chart" uri="{C3380CC4-5D6E-409C-BE32-E72D297353CC}">
              <c16:uniqueId val="{00000004-6B56-4018-A1CD-5602F53B0686}"/>
            </c:ext>
          </c:extLst>
        </c:ser>
        <c:dLbls>
          <c:showLegendKey val="0"/>
          <c:showVal val="0"/>
          <c:showCatName val="0"/>
          <c:showSerName val="0"/>
          <c:showPercent val="0"/>
          <c:showBubbleSize val="0"/>
        </c:dLbls>
        <c:hiLowLines>
          <c:spPr>
            <a:ln w="0">
              <a:noFill/>
            </a:ln>
          </c:spPr>
        </c:hiLowLines>
        <c:smooth val="0"/>
        <c:axId val="97314017"/>
        <c:axId val="41959775"/>
      </c:lineChart>
      <c:catAx>
        <c:axId val="97314017"/>
        <c:scaling>
          <c:orientation val="minMax"/>
        </c:scaling>
        <c:delete val="0"/>
        <c:axPos val="b"/>
        <c:numFmt formatCode="0" sourceLinked="0"/>
        <c:majorTickMark val="out"/>
        <c:minorTickMark val="none"/>
        <c:tickLblPos val="low"/>
        <c:spPr>
          <a:ln w="0">
            <a:noFill/>
          </a:ln>
        </c:spPr>
        <c:txPr>
          <a:bodyPr rot="-5400000"/>
          <a:lstStyle/>
          <a:p>
            <a:pPr>
              <a:defRPr lang="lv-LV" sz="800" b="0" u="none" strike="noStrike">
                <a:uFillTx/>
                <a:latin typeface="FreeSerif"/>
              </a:defRPr>
            </a:pPr>
            <a:endParaRPr lang="lv-LV"/>
          </a:p>
        </c:txPr>
        <c:crossAx val="41959775"/>
        <c:crosses val="autoZero"/>
        <c:auto val="1"/>
        <c:lblAlgn val="ctr"/>
        <c:lblOffset val="100"/>
        <c:noMultiLvlLbl val="0"/>
      </c:catAx>
      <c:valAx>
        <c:axId val="41959775"/>
        <c:scaling>
          <c:orientation val="minMax"/>
        </c:scaling>
        <c:delete val="0"/>
        <c:axPos val="l"/>
        <c:title>
          <c:tx>
            <c:rich>
              <a:bodyPr rot="-5400000"/>
              <a:lstStyle/>
              <a:p>
                <a:pPr>
                  <a:defRPr lang="lv-LV" sz="800" b="0" u="none" strike="noStrike">
                    <a:uFillTx/>
                    <a:latin typeface="FreeSerif"/>
                  </a:defRPr>
                </a:pPr>
                <a:r>
                  <a:rPr lang="lv-LV" sz="800" b="0" u="none" strike="noStrike">
                    <a:uFillTx/>
                    <a:latin typeface="FreeSerif"/>
                  </a:rPr>
                  <a:t>Diskontētā finanšu plūsma, €</a:t>
                </a:r>
              </a:p>
            </c:rich>
          </c:tx>
          <c:overlay val="0"/>
          <c:spPr>
            <a:noFill/>
            <a:ln w="0">
              <a:noFill/>
            </a:ln>
          </c:spPr>
        </c:title>
        <c:numFmt formatCode="0" sourceLinked="0"/>
        <c:majorTickMark val="out"/>
        <c:minorTickMark val="none"/>
        <c:tickLblPos val="nextTo"/>
        <c:spPr>
          <a:ln w="0">
            <a:solidFill>
              <a:srgbClr val="B3B3B3"/>
            </a:solidFill>
          </a:ln>
        </c:spPr>
        <c:txPr>
          <a:bodyPr/>
          <a:lstStyle/>
          <a:p>
            <a:pPr>
              <a:defRPr lang="lv-LV" sz="800" b="0" u="none" strike="noStrike">
                <a:uFillTx/>
                <a:latin typeface="FreeSerif"/>
              </a:defRPr>
            </a:pPr>
            <a:endParaRPr lang="lv-LV"/>
          </a:p>
        </c:txPr>
        <c:crossAx val="97314017"/>
        <c:crosses val="autoZero"/>
        <c:crossBetween val="midCat"/>
      </c:valAx>
      <c:spPr>
        <a:noFill/>
        <a:ln w="0">
          <a:noFill/>
        </a:ln>
      </c:spPr>
    </c:plotArea>
    <c:legend>
      <c:legendPos val="t"/>
      <c:layout>
        <c:manualLayout>
          <c:xMode val="edge"/>
          <c:yMode val="edge"/>
          <c:x val="0.25512463395471802"/>
          <c:y val="0.141143142809532"/>
          <c:w val="0.60435714285714304"/>
          <c:h val="7.9333333333333297E-2"/>
        </c:manualLayout>
      </c:layout>
      <c:overlay val="0"/>
      <c:spPr>
        <a:noFill/>
        <a:ln w="0">
          <a:noFill/>
        </a:ln>
      </c:spPr>
      <c:txPr>
        <a:bodyPr/>
        <a:lstStyle/>
        <a:p>
          <a:pPr>
            <a:defRPr lang="lv-LV" sz="800" b="0" u="none" strike="noStrike">
              <a:uFillTx/>
              <a:latin typeface="FreeSerif"/>
            </a:defRPr>
          </a:pPr>
          <a:endParaRPr lang="lv-LV"/>
        </a:p>
      </c:txPr>
    </c:legend>
    <c:plotVisOnly val="1"/>
    <c:dispBlanksAs val="gap"/>
    <c:showDLblsOverMax val="1"/>
  </c:chart>
  <c:spPr>
    <a:solidFill>
      <a:srgbClr val="FFFFFF"/>
    </a:solidFill>
    <a:ln w="0">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manualLayout>
          <c:layoutTarget val="inner"/>
          <c:xMode val="edge"/>
          <c:yMode val="edge"/>
          <c:x val="0.19777158774373299"/>
          <c:y val="3.1161473087818699E-2"/>
          <c:w val="0.78051567745161099"/>
          <c:h val="0.76603899350108295"/>
        </c:manualLayout>
      </c:layout>
      <c:lineChart>
        <c:grouping val="standard"/>
        <c:varyColors val="0"/>
        <c:ser>
          <c:idx val="0"/>
          <c:order val="0"/>
          <c:tx>
            <c:strRef>
              <c:f>Izdruka!$A$35</c:f>
              <c:strCache>
                <c:ptCount val="1"/>
                <c:pt idx="0">
                  <c:v>SEG emisiju samazinājums kumulatīvi</c:v>
                </c:pt>
              </c:strCache>
            </c:strRef>
          </c:tx>
          <c:spPr>
            <a:ln w="0">
              <a:solidFill>
                <a:srgbClr val="FF420E"/>
              </a:solidFill>
            </a:ln>
          </c:spPr>
          <c:marker>
            <c:symbol val="none"/>
          </c:marker>
          <c:dLbls>
            <c:spPr>
              <a:noFill/>
              <a:ln>
                <a:noFill/>
              </a:ln>
              <a:effectLst/>
            </c:spPr>
            <c:txPr>
              <a:bodyPr wrap="none"/>
              <a:lstStyle/>
              <a:p>
                <a:pPr>
                  <a:defRPr lang="lv-LV" sz="1000" b="0" u="none" strike="noStrike">
                    <a:uFillTx/>
                    <a:latin typeface="Arial"/>
                  </a:defRPr>
                </a:pPr>
                <a:endParaRPr lang="lv-LV"/>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numRef>
              <c:f>Izdruka!$C$25:$GT$25</c:f>
              <c:numCache>
                <c:formatCode>General</c:formatCode>
                <c:ptCount val="200"/>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pt idx="23">
                  <c:v>2050</c:v>
                </c:pt>
                <c:pt idx="24">
                  <c:v>2051</c:v>
                </c:pt>
                <c:pt idx="25">
                  <c:v>2052</c:v>
                </c:pt>
                <c:pt idx="26">
                  <c:v>2053</c:v>
                </c:pt>
                <c:pt idx="27">
                  <c:v>2054</c:v>
                </c:pt>
                <c:pt idx="28">
                  <c:v>2055</c:v>
                </c:pt>
                <c:pt idx="29">
                  <c:v>2056</c:v>
                </c:pt>
                <c:pt idx="30">
                  <c:v>2057</c:v>
                </c:pt>
                <c:pt idx="31">
                  <c:v>2058</c:v>
                </c:pt>
                <c:pt idx="32">
                  <c:v>2059</c:v>
                </c:pt>
                <c:pt idx="33">
                  <c:v>2060</c:v>
                </c:pt>
                <c:pt idx="34">
                  <c:v>2061</c:v>
                </c:pt>
                <c:pt idx="35">
                  <c:v>2062</c:v>
                </c:pt>
                <c:pt idx="36">
                  <c:v>2063</c:v>
                </c:pt>
                <c:pt idx="37">
                  <c:v>2064</c:v>
                </c:pt>
                <c:pt idx="38">
                  <c:v>2065</c:v>
                </c:pt>
                <c:pt idx="39">
                  <c:v>2066</c:v>
                </c:pt>
                <c:pt idx="40">
                  <c:v>2067</c:v>
                </c:pt>
                <c:pt idx="41">
                  <c:v>2068</c:v>
                </c:pt>
                <c:pt idx="42">
                  <c:v>2069</c:v>
                </c:pt>
                <c:pt idx="43">
                  <c:v>2070</c:v>
                </c:pt>
                <c:pt idx="44">
                  <c:v>2071</c:v>
                </c:pt>
                <c:pt idx="45">
                  <c:v>2072</c:v>
                </c:pt>
                <c:pt idx="46">
                  <c:v>2073</c:v>
                </c:pt>
                <c:pt idx="47">
                  <c:v>2074</c:v>
                </c:pt>
                <c:pt idx="48">
                  <c:v>2075</c:v>
                </c:pt>
                <c:pt idx="49">
                  <c:v>2076</c:v>
                </c:pt>
                <c:pt idx="50">
                  <c:v>2077</c:v>
                </c:pt>
                <c:pt idx="51">
                  <c:v>2078</c:v>
                </c:pt>
                <c:pt idx="52">
                  <c:v>2079</c:v>
                </c:pt>
                <c:pt idx="53">
                  <c:v>2080</c:v>
                </c:pt>
                <c:pt idx="54">
                  <c:v>2081</c:v>
                </c:pt>
                <c:pt idx="55">
                  <c:v>2082</c:v>
                </c:pt>
                <c:pt idx="56">
                  <c:v>2083</c:v>
                </c:pt>
                <c:pt idx="57">
                  <c:v>2084</c:v>
                </c:pt>
                <c:pt idx="58">
                  <c:v>2085</c:v>
                </c:pt>
                <c:pt idx="59">
                  <c:v>2086</c:v>
                </c:pt>
                <c:pt idx="60">
                  <c:v>2087</c:v>
                </c:pt>
                <c:pt idx="61">
                  <c:v>2088</c:v>
                </c:pt>
                <c:pt idx="62">
                  <c:v>2089</c:v>
                </c:pt>
                <c:pt idx="63">
                  <c:v>2090</c:v>
                </c:pt>
                <c:pt idx="64">
                  <c:v>2091</c:v>
                </c:pt>
                <c:pt idx="65">
                  <c:v>2092</c:v>
                </c:pt>
                <c:pt idx="66">
                  <c:v>2093</c:v>
                </c:pt>
                <c:pt idx="67">
                  <c:v>2094</c:v>
                </c:pt>
                <c:pt idx="68">
                  <c:v>2095</c:v>
                </c:pt>
                <c:pt idx="69">
                  <c:v>2096</c:v>
                </c:pt>
                <c:pt idx="70">
                  <c:v>2097</c:v>
                </c:pt>
                <c:pt idx="71">
                  <c:v>2098</c:v>
                </c:pt>
                <c:pt idx="72">
                  <c:v>2099</c:v>
                </c:pt>
                <c:pt idx="73">
                  <c:v>2100</c:v>
                </c:pt>
                <c:pt idx="74">
                  <c:v>2101</c:v>
                </c:pt>
                <c:pt idx="75">
                  <c:v>2102</c:v>
                </c:pt>
                <c:pt idx="76">
                  <c:v>2103</c:v>
                </c:pt>
                <c:pt idx="77">
                  <c:v>2104</c:v>
                </c:pt>
                <c:pt idx="78">
                  <c:v>2105</c:v>
                </c:pt>
                <c:pt idx="79">
                  <c:v>2106</c:v>
                </c:pt>
                <c:pt idx="80">
                  <c:v>2107</c:v>
                </c:pt>
                <c:pt idx="81">
                  <c:v>2108</c:v>
                </c:pt>
                <c:pt idx="82">
                  <c:v>2109</c:v>
                </c:pt>
                <c:pt idx="83">
                  <c:v>2110</c:v>
                </c:pt>
                <c:pt idx="84">
                  <c:v>2111</c:v>
                </c:pt>
                <c:pt idx="85">
                  <c:v>2112</c:v>
                </c:pt>
                <c:pt idx="86">
                  <c:v>2113</c:v>
                </c:pt>
                <c:pt idx="87">
                  <c:v>2114</c:v>
                </c:pt>
                <c:pt idx="88">
                  <c:v>2115</c:v>
                </c:pt>
                <c:pt idx="89">
                  <c:v>2116</c:v>
                </c:pt>
                <c:pt idx="90">
                  <c:v>2117</c:v>
                </c:pt>
                <c:pt idx="91">
                  <c:v>2118</c:v>
                </c:pt>
                <c:pt idx="92">
                  <c:v>2119</c:v>
                </c:pt>
                <c:pt idx="93">
                  <c:v>2120</c:v>
                </c:pt>
                <c:pt idx="94">
                  <c:v>2121</c:v>
                </c:pt>
                <c:pt idx="95">
                  <c:v>2122</c:v>
                </c:pt>
                <c:pt idx="96">
                  <c:v>2123</c:v>
                </c:pt>
                <c:pt idx="97">
                  <c:v>2124</c:v>
                </c:pt>
                <c:pt idx="98">
                  <c:v>2125</c:v>
                </c:pt>
                <c:pt idx="99">
                  <c:v>2126</c:v>
                </c:pt>
                <c:pt idx="100">
                  <c:v>2127</c:v>
                </c:pt>
                <c:pt idx="101">
                  <c:v>2128</c:v>
                </c:pt>
                <c:pt idx="102">
                  <c:v>2129</c:v>
                </c:pt>
                <c:pt idx="103">
                  <c:v>2130</c:v>
                </c:pt>
                <c:pt idx="104">
                  <c:v>2131</c:v>
                </c:pt>
                <c:pt idx="105">
                  <c:v>2132</c:v>
                </c:pt>
                <c:pt idx="106">
                  <c:v>2133</c:v>
                </c:pt>
                <c:pt idx="107">
                  <c:v>2134</c:v>
                </c:pt>
                <c:pt idx="108">
                  <c:v>2135</c:v>
                </c:pt>
                <c:pt idx="109">
                  <c:v>2136</c:v>
                </c:pt>
                <c:pt idx="110">
                  <c:v>2137</c:v>
                </c:pt>
                <c:pt idx="111">
                  <c:v>2138</c:v>
                </c:pt>
                <c:pt idx="112">
                  <c:v>2139</c:v>
                </c:pt>
                <c:pt idx="113">
                  <c:v>2140</c:v>
                </c:pt>
                <c:pt idx="114">
                  <c:v>2141</c:v>
                </c:pt>
                <c:pt idx="115">
                  <c:v>2142</c:v>
                </c:pt>
                <c:pt idx="116">
                  <c:v>2143</c:v>
                </c:pt>
                <c:pt idx="117">
                  <c:v>2144</c:v>
                </c:pt>
                <c:pt idx="118">
                  <c:v>2145</c:v>
                </c:pt>
                <c:pt idx="119">
                  <c:v>2146</c:v>
                </c:pt>
                <c:pt idx="120">
                  <c:v>2147</c:v>
                </c:pt>
                <c:pt idx="121">
                  <c:v>2148</c:v>
                </c:pt>
                <c:pt idx="122">
                  <c:v>2149</c:v>
                </c:pt>
                <c:pt idx="123">
                  <c:v>2150</c:v>
                </c:pt>
                <c:pt idx="124">
                  <c:v>2151</c:v>
                </c:pt>
                <c:pt idx="125">
                  <c:v>2152</c:v>
                </c:pt>
                <c:pt idx="126">
                  <c:v>2153</c:v>
                </c:pt>
                <c:pt idx="127">
                  <c:v>2154</c:v>
                </c:pt>
                <c:pt idx="128">
                  <c:v>2155</c:v>
                </c:pt>
                <c:pt idx="129">
                  <c:v>2156</c:v>
                </c:pt>
                <c:pt idx="130">
                  <c:v>2157</c:v>
                </c:pt>
                <c:pt idx="131">
                  <c:v>2158</c:v>
                </c:pt>
                <c:pt idx="132">
                  <c:v>2159</c:v>
                </c:pt>
                <c:pt idx="133">
                  <c:v>2160</c:v>
                </c:pt>
                <c:pt idx="134">
                  <c:v>2161</c:v>
                </c:pt>
                <c:pt idx="135">
                  <c:v>2162</c:v>
                </c:pt>
                <c:pt idx="136">
                  <c:v>2163</c:v>
                </c:pt>
                <c:pt idx="137">
                  <c:v>2164</c:v>
                </c:pt>
                <c:pt idx="138">
                  <c:v>2165</c:v>
                </c:pt>
                <c:pt idx="139">
                  <c:v>2166</c:v>
                </c:pt>
                <c:pt idx="140">
                  <c:v>2167</c:v>
                </c:pt>
                <c:pt idx="141">
                  <c:v>2168</c:v>
                </c:pt>
                <c:pt idx="142">
                  <c:v>2169</c:v>
                </c:pt>
                <c:pt idx="143">
                  <c:v>2170</c:v>
                </c:pt>
                <c:pt idx="144">
                  <c:v>2171</c:v>
                </c:pt>
                <c:pt idx="145">
                  <c:v>2172</c:v>
                </c:pt>
                <c:pt idx="146">
                  <c:v>2173</c:v>
                </c:pt>
                <c:pt idx="147">
                  <c:v>2174</c:v>
                </c:pt>
                <c:pt idx="148">
                  <c:v>2175</c:v>
                </c:pt>
                <c:pt idx="149">
                  <c:v>2176</c:v>
                </c:pt>
                <c:pt idx="150">
                  <c:v>2177</c:v>
                </c:pt>
                <c:pt idx="151">
                  <c:v>2178</c:v>
                </c:pt>
                <c:pt idx="152">
                  <c:v>2179</c:v>
                </c:pt>
                <c:pt idx="153">
                  <c:v>2180</c:v>
                </c:pt>
                <c:pt idx="154">
                  <c:v>2181</c:v>
                </c:pt>
                <c:pt idx="155">
                  <c:v>2182</c:v>
                </c:pt>
                <c:pt idx="156">
                  <c:v>2183</c:v>
                </c:pt>
                <c:pt idx="157">
                  <c:v>2184</c:v>
                </c:pt>
                <c:pt idx="158">
                  <c:v>2185</c:v>
                </c:pt>
                <c:pt idx="159">
                  <c:v>2186</c:v>
                </c:pt>
                <c:pt idx="160">
                  <c:v>2187</c:v>
                </c:pt>
                <c:pt idx="161">
                  <c:v>2188</c:v>
                </c:pt>
                <c:pt idx="162">
                  <c:v>2189</c:v>
                </c:pt>
                <c:pt idx="163">
                  <c:v>2190</c:v>
                </c:pt>
                <c:pt idx="164">
                  <c:v>2191</c:v>
                </c:pt>
                <c:pt idx="165">
                  <c:v>2192</c:v>
                </c:pt>
                <c:pt idx="166">
                  <c:v>2193</c:v>
                </c:pt>
                <c:pt idx="167">
                  <c:v>2194</c:v>
                </c:pt>
                <c:pt idx="168">
                  <c:v>2195</c:v>
                </c:pt>
                <c:pt idx="169">
                  <c:v>2196</c:v>
                </c:pt>
                <c:pt idx="170">
                  <c:v>2197</c:v>
                </c:pt>
                <c:pt idx="171">
                  <c:v>2198</c:v>
                </c:pt>
                <c:pt idx="172">
                  <c:v>2199</c:v>
                </c:pt>
                <c:pt idx="173">
                  <c:v>2200</c:v>
                </c:pt>
                <c:pt idx="174">
                  <c:v>2201</c:v>
                </c:pt>
                <c:pt idx="175">
                  <c:v>2202</c:v>
                </c:pt>
                <c:pt idx="176">
                  <c:v>2203</c:v>
                </c:pt>
                <c:pt idx="177">
                  <c:v>2204</c:v>
                </c:pt>
                <c:pt idx="178">
                  <c:v>2205</c:v>
                </c:pt>
                <c:pt idx="179">
                  <c:v>2206</c:v>
                </c:pt>
                <c:pt idx="180">
                  <c:v>2207</c:v>
                </c:pt>
                <c:pt idx="181">
                  <c:v>2208</c:v>
                </c:pt>
                <c:pt idx="182">
                  <c:v>2209</c:v>
                </c:pt>
                <c:pt idx="183">
                  <c:v>2210</c:v>
                </c:pt>
                <c:pt idx="184">
                  <c:v>2211</c:v>
                </c:pt>
                <c:pt idx="185">
                  <c:v>2212</c:v>
                </c:pt>
                <c:pt idx="186">
                  <c:v>2213</c:v>
                </c:pt>
                <c:pt idx="187">
                  <c:v>2214</c:v>
                </c:pt>
                <c:pt idx="188">
                  <c:v>2215</c:v>
                </c:pt>
                <c:pt idx="189">
                  <c:v>2216</c:v>
                </c:pt>
                <c:pt idx="190">
                  <c:v>2217</c:v>
                </c:pt>
                <c:pt idx="191">
                  <c:v>2218</c:v>
                </c:pt>
                <c:pt idx="192">
                  <c:v>2219</c:v>
                </c:pt>
                <c:pt idx="193">
                  <c:v>2220</c:v>
                </c:pt>
                <c:pt idx="194">
                  <c:v>2221</c:v>
                </c:pt>
                <c:pt idx="195">
                  <c:v>2222</c:v>
                </c:pt>
                <c:pt idx="196">
                  <c:v>2223</c:v>
                </c:pt>
                <c:pt idx="197">
                  <c:v>2224</c:v>
                </c:pt>
                <c:pt idx="198">
                  <c:v>2225</c:v>
                </c:pt>
                <c:pt idx="199">
                  <c:v>2226</c:v>
                </c:pt>
              </c:numCache>
            </c:numRef>
          </c:cat>
          <c:val>
            <c:numRef>
              <c:f>Izdruka!$C$35:$GT$35</c:f>
              <c:numCache>
                <c:formatCode>0.0</c:formatCode>
                <c:ptCount val="200"/>
                <c:pt idx="0">
                  <c:v>-80.859957209692254</c:v>
                </c:pt>
                <c:pt idx="1">
                  <c:v>-55.849250169592416</c:v>
                </c:pt>
                <c:pt idx="2">
                  <c:v>-37.518810409404693</c:v>
                </c:pt>
                <c:pt idx="3">
                  <c:v>-18.771157807154861</c:v>
                </c:pt>
                <c:pt idx="4">
                  <c:v>0.74201343802747743</c:v>
                </c:pt>
                <c:pt idx="5">
                  <c:v>21.348471234905922</c:v>
                </c:pt>
                <c:pt idx="6">
                  <c:v>43.36652939938962</c:v>
                </c:pt>
                <c:pt idx="7">
                  <c:v>67.111631116167644</c:v>
                </c:pt>
                <c:pt idx="8">
                  <c:v>92.898896956924744</c:v>
                </c:pt>
                <c:pt idx="9">
                  <c:v>121.04312580356999</c:v>
                </c:pt>
                <c:pt idx="10">
                  <c:v>197.27856332481861</c:v>
                </c:pt>
                <c:pt idx="11">
                  <c:v>293.159517471448</c:v>
                </c:pt>
                <c:pt idx="12">
                  <c:v>408.69832721491537</c:v>
                </c:pt>
                <c:pt idx="13">
                  <c:v>537.33803267246844</c:v>
                </c:pt>
                <c:pt idx="14">
                  <c:v>674.14419700302574</c:v>
                </c:pt>
                <c:pt idx="15">
                  <c:v>825.78399139131739</c:v>
                </c:pt>
                <c:pt idx="16">
                  <c:v>990.29489321726351</c:v>
                </c:pt>
                <c:pt idx="17">
                  <c:v>1166.0785582998328</c:v>
                </c:pt>
                <c:pt idx="18">
                  <c:v>1351.773719471192</c:v>
                </c:pt>
                <c:pt idx="19">
                  <c:v>1546.1864426987718</c:v>
                </c:pt>
                <c:pt idx="20">
                  <c:v>1748.2507389026825</c:v>
                </c:pt>
                <c:pt idx="21">
                  <c:v>1957.0058844184211</c:v>
                </c:pt>
                <c:pt idx="22">
                  <c:v>1966.0129328686924</c:v>
                </c:pt>
                <c:pt idx="23">
                  <c:v>2111.0338084969162</c:v>
                </c:pt>
                <c:pt idx="24">
                  <c:v>2271.6731284267194</c:v>
                </c:pt>
                <c:pt idx="25">
                  <c:v>2439.6096933413201</c:v>
                </c:pt>
                <c:pt idx="26">
                  <c:v>2613.5597440756651</c:v>
                </c:pt>
                <c:pt idx="27">
                  <c:v>2792.479818439645</c:v>
                </c:pt>
                <c:pt idx="28">
                  <c:v>2975.5088210026688</c:v>
                </c:pt>
                <c:pt idx="29">
                  <c:v>3161.9269822411643</c:v>
                </c:pt>
                <c:pt idx="30">
                  <c:v>3351.1266747381533</c:v>
                </c:pt>
                <c:pt idx="31">
                  <c:v>3542.5915461835089</c:v>
                </c:pt>
                <c:pt idx="32">
                  <c:v>3424.4316880306314</c:v>
                </c:pt>
                <c:pt idx="33">
                  <c:v>3558.6782513893259</c:v>
                </c:pt>
                <c:pt idx="34">
                  <c:v>3695.9974540560597</c:v>
                </c:pt>
                <c:pt idx="35">
                  <c:v>3837.9832538778719</c:v>
                </c:pt>
                <c:pt idx="36">
                  <c:v>3983.5244834091377</c:v>
                </c:pt>
                <c:pt idx="37">
                  <c:v>4131.7735320144957</c:v>
                </c:pt>
                <c:pt idx="38">
                  <c:v>4282.0758516085398</c:v>
                </c:pt>
                <c:pt idx="39">
                  <c:v>4433.9198772431464</c:v>
                </c:pt>
                <c:pt idx="40">
                  <c:v>4586.9013742870166</c:v>
                </c:pt>
                <c:pt idx="41">
                  <c:v>4740.6979805937272</c:v>
                </c:pt>
                <c:pt idx="42">
                  <c:v>4895.0509538166807</c:v>
                </c:pt>
                <c:pt idx="43">
                  <c:v>5049.7520117468448</c:v>
                </c:pt>
                <c:pt idx="44">
                  <c:v>5204.6337738861066</c:v>
                </c:pt>
                <c:pt idx="45">
                  <c:v>5359.5627508431853</c:v>
                </c:pt>
                <c:pt idx="46">
                  <c:v>5066.1503359780663</c:v>
                </c:pt>
                <c:pt idx="47">
                  <c:v>5167.1892462601054</c:v>
                </c:pt>
                <c:pt idx="48">
                  <c:v>5259.2005155797342</c:v>
                </c:pt>
                <c:pt idx="49">
                  <c:v>5357.8581745787142</c:v>
                </c:pt>
                <c:pt idx="50">
                  <c:v>5461.2247943045686</c:v>
                </c:pt>
                <c:pt idx="51">
                  <c:v>5567.9099617834836</c:v>
                </c:pt>
                <c:pt idx="52">
                  <c:v>5676.9128353881306</c:v>
                </c:pt>
                <c:pt idx="53">
                  <c:v>5787.5106736512325</c:v>
                </c:pt>
                <c:pt idx="54">
                  <c:v>5899.9261061150655</c:v>
                </c:pt>
                <c:pt idx="55">
                  <c:v>6014.0453823117377</c:v>
                </c:pt>
                <c:pt idx="56">
                  <c:v>6129.5982307716013</c:v>
                </c:pt>
                <c:pt idx="57">
                  <c:v>6246.3868338438879</c:v>
                </c:pt>
                <c:pt idx="58">
                  <c:v>6364.2659363969433</c:v>
                </c:pt>
                <c:pt idx="59">
                  <c:v>6483.1287045640111</c:v>
                </c:pt>
                <c:pt idx="60">
                  <c:v>6464.6155277774114</c:v>
                </c:pt>
                <c:pt idx="61">
                  <c:v>5050.6193894799835</c:v>
                </c:pt>
                <c:pt idx="62">
                  <c:v>4956.7356568411851</c:v>
                </c:pt>
                <c:pt idx="63">
                  <c:v>4869.0952771022494</c:v>
                </c:pt>
                <c:pt idx="64">
                  <c:v>4786.906860101476</c:v>
                </c:pt>
                <c:pt idx="65">
                  <c:v>4709.6878302292735</c:v>
                </c:pt>
                <c:pt idx="66">
                  <c:v>4637.1623909262526</c:v>
                </c:pt>
                <c:pt idx="67">
                  <c:v>4569.2064309290445</c:v>
                </c:pt>
                <c:pt idx="68">
                  <c:v>4505.8073030109217</c:v>
                </c:pt>
                <c:pt idx="69">
                  <c:v>4447.0332661962038</c:v>
                </c:pt>
                <c:pt idx="70">
                  <c:v>4393.0100677264436</c:v>
                </c:pt>
                <c:pt idx="71">
                  <c:v>4388.2781564990692</c:v>
                </c:pt>
                <c:pt idx="72">
                  <c:v>4403.5261713892705</c:v>
                </c:pt>
                <c:pt idx="73">
                  <c:v>4438.0033307357235</c:v>
                </c:pt>
                <c:pt idx="74">
                  <c:v>4484.7999505918951</c:v>
                </c:pt>
                <c:pt idx="75">
                  <c:v>4549.9813574075815</c:v>
                </c:pt>
                <c:pt idx="76">
                  <c:v>4631.8046566149569</c:v>
                </c:pt>
                <c:pt idx="77">
                  <c:v>4728.2512966821932</c:v>
                </c:pt>
                <c:pt idx="78">
                  <c:v>4837.6715339450684</c:v>
                </c:pt>
                <c:pt idx="79">
                  <c:v>4958.6562700453824</c:v>
                </c:pt>
                <c:pt idx="80">
                  <c:v>5089.9665503028564</c:v>
                </c:pt>
                <c:pt idx="81">
                  <c:v>5230.4936324956434</c:v>
                </c:pt>
                <c:pt idx="82">
                  <c:v>5379.2359162938756</c:v>
                </c:pt>
                <c:pt idx="83">
                  <c:v>5329.7151717659144</c:v>
                </c:pt>
                <c:pt idx="84">
                  <c:v>5417.6554256493337</c:v>
                </c:pt>
                <c:pt idx="85">
                  <c:v>5522.6246306712846</c:v>
                </c:pt>
                <c:pt idx="86">
                  <c:v>5636.2660417244833</c:v>
                </c:pt>
                <c:pt idx="87">
                  <c:v>5757.2613852946433</c:v>
                </c:pt>
                <c:pt idx="88">
                  <c:v>5884.5336486068327</c:v>
                </c:pt>
                <c:pt idx="89">
                  <c:v>6017.1890956656789</c:v>
                </c:pt>
                <c:pt idx="90">
                  <c:v>6154.4761826588901</c:v>
                </c:pt>
                <c:pt idx="91">
                  <c:v>6295.7563376290691</c:v>
                </c:pt>
                <c:pt idx="92">
                  <c:v>6440.4830621900428</c:v>
                </c:pt>
                <c:pt idx="93">
                  <c:v>6276.7370727451853</c:v>
                </c:pt>
                <c:pt idx="94">
                  <c:v>6366.5208917953114</c:v>
                </c:pt>
                <c:pt idx="95">
                  <c:v>6460.4728325323322</c:v>
                </c:pt>
                <c:pt idx="96">
                  <c:v>6560.159651413117</c:v>
                </c:pt>
                <c:pt idx="97">
                  <c:v>6664.4436633147061</c:v>
                </c:pt>
                <c:pt idx="98">
                  <c:v>6772.451405167858</c:v>
                </c:pt>
                <c:pt idx="99">
                  <c:v>6883.5031240751914</c:v>
                </c:pt>
                <c:pt idx="100">
                  <c:v>6997.0626809914893</c:v>
                </c:pt>
                <c:pt idx="101">
                  <c:v>7112.7018816135514</c:v>
                </c:pt>
                <c:pt idx="102">
                  <c:v>7230.0750028043349</c:v>
                </c:pt>
                <c:pt idx="103">
                  <c:v>7348.9005246564093</c:v>
                </c:pt>
                <c:pt idx="104">
                  <c:v>7468.9479560301916</c:v>
                </c:pt>
                <c:pt idx="105">
                  <c:v>7590.0282617485682</c:v>
                </c:pt>
                <c:pt idx="106">
                  <c:v>7711.9868380102189</c:v>
                </c:pt>
                <c:pt idx="107">
                  <c:v>7386.4144904276936</c:v>
                </c:pt>
                <c:pt idx="108">
                  <c:v>7456.0838616388746</c:v>
                </c:pt>
                <c:pt idx="109">
                  <c:v>7517.4964117177287</c:v>
                </c:pt>
                <c:pt idx="110">
                  <c:v>7586.3070854370262</c:v>
                </c:pt>
                <c:pt idx="111">
                  <c:v>7660.5598436777764</c:v>
                </c:pt>
                <c:pt idx="112">
                  <c:v>7738.8461270697553</c:v>
                </c:pt>
                <c:pt idx="113">
                  <c:v>7820.1473997304292</c:v>
                </c:pt>
                <c:pt idx="114">
                  <c:v>7903.7236667445577</c:v>
                </c:pt>
                <c:pt idx="115">
                  <c:v>7989.780733966586</c:v>
                </c:pt>
                <c:pt idx="116">
                  <c:v>8078.1884462329854</c:v>
                </c:pt>
                <c:pt idx="117">
                  <c:v>8168.6605358745164</c:v>
                </c:pt>
                <c:pt idx="118">
                  <c:v>8260.983587305438</c:v>
                </c:pt>
                <c:pt idx="119">
                  <c:v>8354.997135750169</c:v>
                </c:pt>
                <c:pt idx="120">
                  <c:v>8450.5795162667455</c:v>
                </c:pt>
                <c:pt idx="121">
                  <c:v>8409.3566563034783</c:v>
                </c:pt>
                <c:pt idx="122">
                  <c:v>6973.2074371714607</c:v>
                </c:pt>
                <c:pt idx="123">
                  <c:v>6857.7134747541913</c:v>
                </c:pt>
                <c:pt idx="124">
                  <c:v>6748.9923070729365</c:v>
                </c:pt>
                <c:pt idx="125">
                  <c:v>6646.2394682530103</c:v>
                </c:pt>
                <c:pt idx="126">
                  <c:v>6548.9596321351137</c:v>
                </c:pt>
                <c:pt idx="127">
                  <c:v>6456.8645686395321</c:v>
                </c:pt>
                <c:pt idx="128">
                  <c:v>6369.8180420825747</c:v>
                </c:pt>
                <c:pt idx="129">
                  <c:v>6287.7955821871665</c:v>
                </c:pt>
                <c:pt idx="130">
                  <c:v>6210.8539187615215</c:v>
                </c:pt>
                <c:pt idx="131">
                  <c:v>6139.1075563190134</c:v>
                </c:pt>
                <c:pt idx="132">
                  <c:v>6117.0859803551066</c:v>
                </c:pt>
                <c:pt idx="133">
                  <c:v>6115.4671386874925</c:v>
                </c:pt>
                <c:pt idx="134">
                  <c:v>6133.4898241354804</c:v>
                </c:pt>
                <c:pt idx="135">
                  <c:v>6164.2341861359519</c:v>
                </c:pt>
                <c:pt idx="136">
                  <c:v>6213.7556369562162</c:v>
                </c:pt>
                <c:pt idx="137">
                  <c:v>6280.3016139738493</c:v>
                </c:pt>
                <c:pt idx="138">
                  <c:v>6361.844137582465</c:v>
                </c:pt>
                <c:pt idx="139">
                  <c:v>6456.7242700298484</c:v>
                </c:pt>
                <c:pt idx="140">
                  <c:v>6563.5239470133683</c:v>
                </c:pt>
                <c:pt idx="141">
                  <c:v>6680.995470355565</c:v>
                </c:pt>
                <c:pt idx="142">
                  <c:v>6808.0215712313257</c:v>
                </c:pt>
                <c:pt idx="143">
                  <c:v>6943.5923341874695</c:v>
                </c:pt>
                <c:pt idx="144">
                  <c:v>6881.22142037091</c:v>
                </c:pt>
                <c:pt idx="145">
                  <c:v>6956.6249486539773</c:v>
                </c:pt>
                <c:pt idx="146">
                  <c:v>7049.3631599382325</c:v>
                </c:pt>
                <c:pt idx="147">
                  <c:v>7151.0717884397382</c:v>
                </c:pt>
                <c:pt idx="148">
                  <c:v>7260.425226348455</c:v>
                </c:pt>
                <c:pt idx="149">
                  <c:v>7376.3393083261453</c:v>
                </c:pt>
                <c:pt idx="150">
                  <c:v>7494.9466374005515</c:v>
                </c:pt>
                <c:pt idx="151">
                  <c:v>7618.4555527930734</c:v>
                </c:pt>
                <c:pt idx="152">
                  <c:v>7746.2208484406892</c:v>
                </c:pt>
                <c:pt idx="153">
                  <c:v>7877.6895561269139</c:v>
                </c:pt>
                <c:pt idx="154">
                  <c:v>7700.9360826058755</c:v>
                </c:pt>
                <c:pt idx="155">
                  <c:v>7777.9567969185755</c:v>
                </c:pt>
                <c:pt idx="156">
                  <c:v>7859.3840110949232</c:v>
                </c:pt>
                <c:pt idx="157">
                  <c:v>7946.7786289334963</c:v>
                </c:pt>
                <c:pt idx="158">
                  <c:v>8038.9972574576996</c:v>
                </c:pt>
                <c:pt idx="159">
                  <c:v>8135.1608669429115</c:v>
                </c:pt>
                <c:pt idx="160">
                  <c:v>8234.5842755185604</c:v>
                </c:pt>
                <c:pt idx="161">
                  <c:v>8336.7260494204038</c:v>
                </c:pt>
                <c:pt idx="162">
                  <c:v>8441.1528305382089</c:v>
                </c:pt>
                <c:pt idx="163">
                  <c:v>8547.5138595813878</c:v>
                </c:pt>
                <c:pt idx="164">
                  <c:v>8655.5227049655186</c:v>
                </c:pt>
                <c:pt idx="165">
                  <c:v>8764.9440852531734</c:v>
                </c:pt>
                <c:pt idx="166">
                  <c:v>8875.5842933286476</c:v>
                </c:pt>
                <c:pt idx="167">
                  <c:v>8987.2841688669632</c:v>
                </c:pt>
                <c:pt idx="168">
                  <c:v>8651.6300735012919</c:v>
                </c:pt>
                <c:pt idx="169">
                  <c:v>8711.3903156355827</c:v>
                </c:pt>
                <c:pt idx="170">
                  <c:v>8763.0621281264903</c:v>
                </c:pt>
                <c:pt idx="171">
                  <c:v>8822.2963328855258</c:v>
                </c:pt>
                <c:pt idx="172">
                  <c:v>8887.1328696944474</c:v>
                </c:pt>
                <c:pt idx="173">
                  <c:v>8956.1592573166199</c:v>
                </c:pt>
                <c:pt idx="174">
                  <c:v>9028.3531347699954</c:v>
                </c:pt>
                <c:pt idx="175">
                  <c:v>9102.9707764024206</c:v>
                </c:pt>
                <c:pt idx="176">
                  <c:v>9180.2143493498243</c:v>
                </c:pt>
                <c:pt idx="177">
                  <c:v>9259.9501494629458</c:v>
                </c:pt>
                <c:pt idx="178">
                  <c:v>9341.8884475910909</c:v>
                </c:pt>
                <c:pt idx="179">
                  <c:v>9425.8124519985213</c:v>
                </c:pt>
                <c:pt idx="180">
                  <c:v>9511.5584049725712</c:v>
                </c:pt>
                <c:pt idx="181">
                  <c:v>9599.0014297814851</c:v>
                </c:pt>
                <c:pt idx="182">
                  <c:v>9549.7643212170315</c:v>
                </c:pt>
                <c:pt idx="183">
                  <c:v>8105.7229051032637</c:v>
                </c:pt>
                <c:pt idx="184">
                  <c:v>7982.4558170914652</c:v>
                </c:pt>
                <c:pt idx="185">
                  <c:v>7866.077688358555</c:v>
                </c:pt>
                <c:pt idx="186">
                  <c:v>7755.7812177530895</c:v>
                </c:pt>
                <c:pt idx="187">
                  <c:v>7651.0683136317157</c:v>
                </c:pt>
                <c:pt idx="188">
                  <c:v>7551.6480484927815</c:v>
                </c:pt>
                <c:pt idx="189">
                  <c:v>7457.3815556053733</c:v>
                </c:pt>
                <c:pt idx="190">
                  <c:v>7368.2417983745963</c:v>
                </c:pt>
                <c:pt idx="191">
                  <c:v>7284.2830034159861</c:v>
                </c:pt>
                <c:pt idx="192">
                  <c:v>7205.6172336111167</c:v>
                </c:pt>
                <c:pt idx="193">
                  <c:v>7176.7715928592943</c:v>
                </c:pt>
                <c:pt idx="194">
                  <c:v>7168.4217059304729</c:v>
                </c:pt>
                <c:pt idx="195">
                  <c:v>7179.8040996945101</c:v>
                </c:pt>
                <c:pt idx="196">
                  <c:v>7203.9967133231285</c:v>
                </c:pt>
                <c:pt idx="197">
                  <c:v>7247.0528031240256</c:v>
                </c:pt>
                <c:pt idx="198">
                  <c:v>7307.2177034763217</c:v>
                </c:pt>
                <c:pt idx="199">
                  <c:v>7382.4613834254387</c:v>
                </c:pt>
              </c:numCache>
            </c:numRef>
          </c:val>
          <c:smooth val="0"/>
          <c:extLst>
            <c:ext xmlns:c16="http://schemas.microsoft.com/office/drawing/2014/chart" uri="{C3380CC4-5D6E-409C-BE32-E72D297353CC}">
              <c16:uniqueId val="{00000000-173D-4D3C-A89C-16571EE6FA8F}"/>
            </c:ext>
          </c:extLst>
        </c:ser>
        <c:ser>
          <c:idx val="1"/>
          <c:order val="1"/>
          <c:tx>
            <c:strRef>
              <c:f>Izdruka!$A$36</c:f>
              <c:strCache>
                <c:ptCount val="1"/>
                <c:pt idx="0">
                  <c:v>SEG emisiju samazinājums kumulatīvi ar biokurināmo</c:v>
                </c:pt>
              </c:strCache>
            </c:strRef>
          </c:tx>
          <c:spPr>
            <a:ln w="0">
              <a:solidFill>
                <a:srgbClr val="00A933"/>
              </a:solidFill>
            </a:ln>
          </c:spPr>
          <c:marker>
            <c:symbol val="none"/>
          </c:marker>
          <c:dLbls>
            <c:spPr>
              <a:noFill/>
              <a:ln>
                <a:noFill/>
              </a:ln>
              <a:effectLst/>
            </c:spPr>
            <c:txPr>
              <a:bodyPr wrap="none"/>
              <a:lstStyle/>
              <a:p>
                <a:pPr>
                  <a:defRPr lang="lv-LV" sz="1000" b="0" u="none" strike="noStrike">
                    <a:uFillTx/>
                    <a:latin typeface="Arial"/>
                  </a:defRPr>
                </a:pPr>
                <a:endParaRPr lang="lv-LV"/>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numRef>
              <c:f>Izdruka!$C$25:$GT$25</c:f>
              <c:numCache>
                <c:formatCode>General</c:formatCode>
                <c:ptCount val="200"/>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pt idx="23">
                  <c:v>2050</c:v>
                </c:pt>
                <c:pt idx="24">
                  <c:v>2051</c:v>
                </c:pt>
                <c:pt idx="25">
                  <c:v>2052</c:v>
                </c:pt>
                <c:pt idx="26">
                  <c:v>2053</c:v>
                </c:pt>
                <c:pt idx="27">
                  <c:v>2054</c:v>
                </c:pt>
                <c:pt idx="28">
                  <c:v>2055</c:v>
                </c:pt>
                <c:pt idx="29">
                  <c:v>2056</c:v>
                </c:pt>
                <c:pt idx="30">
                  <c:v>2057</c:v>
                </c:pt>
                <c:pt idx="31">
                  <c:v>2058</c:v>
                </c:pt>
                <c:pt idx="32">
                  <c:v>2059</c:v>
                </c:pt>
                <c:pt idx="33">
                  <c:v>2060</c:v>
                </c:pt>
                <c:pt idx="34">
                  <c:v>2061</c:v>
                </c:pt>
                <c:pt idx="35">
                  <c:v>2062</c:v>
                </c:pt>
                <c:pt idx="36">
                  <c:v>2063</c:v>
                </c:pt>
                <c:pt idx="37">
                  <c:v>2064</c:v>
                </c:pt>
                <c:pt idx="38">
                  <c:v>2065</c:v>
                </c:pt>
                <c:pt idx="39">
                  <c:v>2066</c:v>
                </c:pt>
                <c:pt idx="40">
                  <c:v>2067</c:v>
                </c:pt>
                <c:pt idx="41">
                  <c:v>2068</c:v>
                </c:pt>
                <c:pt idx="42">
                  <c:v>2069</c:v>
                </c:pt>
                <c:pt idx="43">
                  <c:v>2070</c:v>
                </c:pt>
                <c:pt idx="44">
                  <c:v>2071</c:v>
                </c:pt>
                <c:pt idx="45">
                  <c:v>2072</c:v>
                </c:pt>
                <c:pt idx="46">
                  <c:v>2073</c:v>
                </c:pt>
                <c:pt idx="47">
                  <c:v>2074</c:v>
                </c:pt>
                <c:pt idx="48">
                  <c:v>2075</c:v>
                </c:pt>
                <c:pt idx="49">
                  <c:v>2076</c:v>
                </c:pt>
                <c:pt idx="50">
                  <c:v>2077</c:v>
                </c:pt>
                <c:pt idx="51">
                  <c:v>2078</c:v>
                </c:pt>
                <c:pt idx="52">
                  <c:v>2079</c:v>
                </c:pt>
                <c:pt idx="53">
                  <c:v>2080</c:v>
                </c:pt>
                <c:pt idx="54">
                  <c:v>2081</c:v>
                </c:pt>
                <c:pt idx="55">
                  <c:v>2082</c:v>
                </c:pt>
                <c:pt idx="56">
                  <c:v>2083</c:v>
                </c:pt>
                <c:pt idx="57">
                  <c:v>2084</c:v>
                </c:pt>
                <c:pt idx="58">
                  <c:v>2085</c:v>
                </c:pt>
                <c:pt idx="59">
                  <c:v>2086</c:v>
                </c:pt>
                <c:pt idx="60">
                  <c:v>2087</c:v>
                </c:pt>
                <c:pt idx="61">
                  <c:v>2088</c:v>
                </c:pt>
                <c:pt idx="62">
                  <c:v>2089</c:v>
                </c:pt>
                <c:pt idx="63">
                  <c:v>2090</c:v>
                </c:pt>
                <c:pt idx="64">
                  <c:v>2091</c:v>
                </c:pt>
                <c:pt idx="65">
                  <c:v>2092</c:v>
                </c:pt>
                <c:pt idx="66">
                  <c:v>2093</c:v>
                </c:pt>
                <c:pt idx="67">
                  <c:v>2094</c:v>
                </c:pt>
                <c:pt idx="68">
                  <c:v>2095</c:v>
                </c:pt>
                <c:pt idx="69">
                  <c:v>2096</c:v>
                </c:pt>
                <c:pt idx="70">
                  <c:v>2097</c:v>
                </c:pt>
                <c:pt idx="71">
                  <c:v>2098</c:v>
                </c:pt>
                <c:pt idx="72">
                  <c:v>2099</c:v>
                </c:pt>
                <c:pt idx="73">
                  <c:v>2100</c:v>
                </c:pt>
                <c:pt idx="74">
                  <c:v>2101</c:v>
                </c:pt>
                <c:pt idx="75">
                  <c:v>2102</c:v>
                </c:pt>
                <c:pt idx="76">
                  <c:v>2103</c:v>
                </c:pt>
                <c:pt idx="77">
                  <c:v>2104</c:v>
                </c:pt>
                <c:pt idx="78">
                  <c:v>2105</c:v>
                </c:pt>
                <c:pt idx="79">
                  <c:v>2106</c:v>
                </c:pt>
                <c:pt idx="80">
                  <c:v>2107</c:v>
                </c:pt>
                <c:pt idx="81">
                  <c:v>2108</c:v>
                </c:pt>
                <c:pt idx="82">
                  <c:v>2109</c:v>
                </c:pt>
                <c:pt idx="83">
                  <c:v>2110</c:v>
                </c:pt>
                <c:pt idx="84">
                  <c:v>2111</c:v>
                </c:pt>
                <c:pt idx="85">
                  <c:v>2112</c:v>
                </c:pt>
                <c:pt idx="86">
                  <c:v>2113</c:v>
                </c:pt>
                <c:pt idx="87">
                  <c:v>2114</c:v>
                </c:pt>
                <c:pt idx="88">
                  <c:v>2115</c:v>
                </c:pt>
                <c:pt idx="89">
                  <c:v>2116</c:v>
                </c:pt>
                <c:pt idx="90">
                  <c:v>2117</c:v>
                </c:pt>
                <c:pt idx="91">
                  <c:v>2118</c:v>
                </c:pt>
                <c:pt idx="92">
                  <c:v>2119</c:v>
                </c:pt>
                <c:pt idx="93">
                  <c:v>2120</c:v>
                </c:pt>
                <c:pt idx="94">
                  <c:v>2121</c:v>
                </c:pt>
                <c:pt idx="95">
                  <c:v>2122</c:v>
                </c:pt>
                <c:pt idx="96">
                  <c:v>2123</c:v>
                </c:pt>
                <c:pt idx="97">
                  <c:v>2124</c:v>
                </c:pt>
                <c:pt idx="98">
                  <c:v>2125</c:v>
                </c:pt>
                <c:pt idx="99">
                  <c:v>2126</c:v>
                </c:pt>
                <c:pt idx="100">
                  <c:v>2127</c:v>
                </c:pt>
                <c:pt idx="101">
                  <c:v>2128</c:v>
                </c:pt>
                <c:pt idx="102">
                  <c:v>2129</c:v>
                </c:pt>
                <c:pt idx="103">
                  <c:v>2130</c:v>
                </c:pt>
                <c:pt idx="104">
                  <c:v>2131</c:v>
                </c:pt>
                <c:pt idx="105">
                  <c:v>2132</c:v>
                </c:pt>
                <c:pt idx="106">
                  <c:v>2133</c:v>
                </c:pt>
                <c:pt idx="107">
                  <c:v>2134</c:v>
                </c:pt>
                <c:pt idx="108">
                  <c:v>2135</c:v>
                </c:pt>
                <c:pt idx="109">
                  <c:v>2136</c:v>
                </c:pt>
                <c:pt idx="110">
                  <c:v>2137</c:v>
                </c:pt>
                <c:pt idx="111">
                  <c:v>2138</c:v>
                </c:pt>
                <c:pt idx="112">
                  <c:v>2139</c:v>
                </c:pt>
                <c:pt idx="113">
                  <c:v>2140</c:v>
                </c:pt>
                <c:pt idx="114">
                  <c:v>2141</c:v>
                </c:pt>
                <c:pt idx="115">
                  <c:v>2142</c:v>
                </c:pt>
                <c:pt idx="116">
                  <c:v>2143</c:v>
                </c:pt>
                <c:pt idx="117">
                  <c:v>2144</c:v>
                </c:pt>
                <c:pt idx="118">
                  <c:v>2145</c:v>
                </c:pt>
                <c:pt idx="119">
                  <c:v>2146</c:v>
                </c:pt>
                <c:pt idx="120">
                  <c:v>2147</c:v>
                </c:pt>
                <c:pt idx="121">
                  <c:v>2148</c:v>
                </c:pt>
                <c:pt idx="122">
                  <c:v>2149</c:v>
                </c:pt>
                <c:pt idx="123">
                  <c:v>2150</c:v>
                </c:pt>
                <c:pt idx="124">
                  <c:v>2151</c:v>
                </c:pt>
                <c:pt idx="125">
                  <c:v>2152</c:v>
                </c:pt>
                <c:pt idx="126">
                  <c:v>2153</c:v>
                </c:pt>
                <c:pt idx="127">
                  <c:v>2154</c:v>
                </c:pt>
                <c:pt idx="128">
                  <c:v>2155</c:v>
                </c:pt>
                <c:pt idx="129">
                  <c:v>2156</c:v>
                </c:pt>
                <c:pt idx="130">
                  <c:v>2157</c:v>
                </c:pt>
                <c:pt idx="131">
                  <c:v>2158</c:v>
                </c:pt>
                <c:pt idx="132">
                  <c:v>2159</c:v>
                </c:pt>
                <c:pt idx="133">
                  <c:v>2160</c:v>
                </c:pt>
                <c:pt idx="134">
                  <c:v>2161</c:v>
                </c:pt>
                <c:pt idx="135">
                  <c:v>2162</c:v>
                </c:pt>
                <c:pt idx="136">
                  <c:v>2163</c:v>
                </c:pt>
                <c:pt idx="137">
                  <c:v>2164</c:v>
                </c:pt>
                <c:pt idx="138">
                  <c:v>2165</c:v>
                </c:pt>
                <c:pt idx="139">
                  <c:v>2166</c:v>
                </c:pt>
                <c:pt idx="140">
                  <c:v>2167</c:v>
                </c:pt>
                <c:pt idx="141">
                  <c:v>2168</c:v>
                </c:pt>
                <c:pt idx="142">
                  <c:v>2169</c:v>
                </c:pt>
                <c:pt idx="143">
                  <c:v>2170</c:v>
                </c:pt>
                <c:pt idx="144">
                  <c:v>2171</c:v>
                </c:pt>
                <c:pt idx="145">
                  <c:v>2172</c:v>
                </c:pt>
                <c:pt idx="146">
                  <c:v>2173</c:v>
                </c:pt>
                <c:pt idx="147">
                  <c:v>2174</c:v>
                </c:pt>
                <c:pt idx="148">
                  <c:v>2175</c:v>
                </c:pt>
                <c:pt idx="149">
                  <c:v>2176</c:v>
                </c:pt>
                <c:pt idx="150">
                  <c:v>2177</c:v>
                </c:pt>
                <c:pt idx="151">
                  <c:v>2178</c:v>
                </c:pt>
                <c:pt idx="152">
                  <c:v>2179</c:v>
                </c:pt>
                <c:pt idx="153">
                  <c:v>2180</c:v>
                </c:pt>
                <c:pt idx="154">
                  <c:v>2181</c:v>
                </c:pt>
                <c:pt idx="155">
                  <c:v>2182</c:v>
                </c:pt>
                <c:pt idx="156">
                  <c:v>2183</c:v>
                </c:pt>
                <c:pt idx="157">
                  <c:v>2184</c:v>
                </c:pt>
                <c:pt idx="158">
                  <c:v>2185</c:v>
                </c:pt>
                <c:pt idx="159">
                  <c:v>2186</c:v>
                </c:pt>
                <c:pt idx="160">
                  <c:v>2187</c:v>
                </c:pt>
                <c:pt idx="161">
                  <c:v>2188</c:v>
                </c:pt>
                <c:pt idx="162">
                  <c:v>2189</c:v>
                </c:pt>
                <c:pt idx="163">
                  <c:v>2190</c:v>
                </c:pt>
                <c:pt idx="164">
                  <c:v>2191</c:v>
                </c:pt>
                <c:pt idx="165">
                  <c:v>2192</c:v>
                </c:pt>
                <c:pt idx="166">
                  <c:v>2193</c:v>
                </c:pt>
                <c:pt idx="167">
                  <c:v>2194</c:v>
                </c:pt>
                <c:pt idx="168">
                  <c:v>2195</c:v>
                </c:pt>
                <c:pt idx="169">
                  <c:v>2196</c:v>
                </c:pt>
                <c:pt idx="170">
                  <c:v>2197</c:v>
                </c:pt>
                <c:pt idx="171">
                  <c:v>2198</c:v>
                </c:pt>
                <c:pt idx="172">
                  <c:v>2199</c:v>
                </c:pt>
                <c:pt idx="173">
                  <c:v>2200</c:v>
                </c:pt>
                <c:pt idx="174">
                  <c:v>2201</c:v>
                </c:pt>
                <c:pt idx="175">
                  <c:v>2202</c:v>
                </c:pt>
                <c:pt idx="176">
                  <c:v>2203</c:v>
                </c:pt>
                <c:pt idx="177">
                  <c:v>2204</c:v>
                </c:pt>
                <c:pt idx="178">
                  <c:v>2205</c:v>
                </c:pt>
                <c:pt idx="179">
                  <c:v>2206</c:v>
                </c:pt>
                <c:pt idx="180">
                  <c:v>2207</c:v>
                </c:pt>
                <c:pt idx="181">
                  <c:v>2208</c:v>
                </c:pt>
                <c:pt idx="182">
                  <c:v>2209</c:v>
                </c:pt>
                <c:pt idx="183">
                  <c:v>2210</c:v>
                </c:pt>
                <c:pt idx="184">
                  <c:v>2211</c:v>
                </c:pt>
                <c:pt idx="185">
                  <c:v>2212</c:v>
                </c:pt>
                <c:pt idx="186">
                  <c:v>2213</c:v>
                </c:pt>
                <c:pt idx="187">
                  <c:v>2214</c:v>
                </c:pt>
                <c:pt idx="188">
                  <c:v>2215</c:v>
                </c:pt>
                <c:pt idx="189">
                  <c:v>2216</c:v>
                </c:pt>
                <c:pt idx="190">
                  <c:v>2217</c:v>
                </c:pt>
                <c:pt idx="191">
                  <c:v>2218</c:v>
                </c:pt>
                <c:pt idx="192">
                  <c:v>2219</c:v>
                </c:pt>
                <c:pt idx="193">
                  <c:v>2220</c:v>
                </c:pt>
                <c:pt idx="194">
                  <c:v>2221</c:v>
                </c:pt>
                <c:pt idx="195">
                  <c:v>2222</c:v>
                </c:pt>
                <c:pt idx="196">
                  <c:v>2223</c:v>
                </c:pt>
                <c:pt idx="197">
                  <c:v>2224</c:v>
                </c:pt>
                <c:pt idx="198">
                  <c:v>2225</c:v>
                </c:pt>
                <c:pt idx="199">
                  <c:v>2226</c:v>
                </c:pt>
              </c:numCache>
            </c:numRef>
          </c:cat>
          <c:val>
            <c:numRef>
              <c:f>Izdruka!$C$36:$GT$36</c:f>
              <c:numCache>
                <c:formatCode>0.0</c:formatCode>
                <c:ptCount val="200"/>
                <c:pt idx="0">
                  <c:v>-80.859957209692254</c:v>
                </c:pt>
                <c:pt idx="1">
                  <c:v>-55.849250169592416</c:v>
                </c:pt>
                <c:pt idx="2">
                  <c:v>-37.518810409404693</c:v>
                </c:pt>
                <c:pt idx="3">
                  <c:v>-18.771157807154861</c:v>
                </c:pt>
                <c:pt idx="4">
                  <c:v>0.74201343802747743</c:v>
                </c:pt>
                <c:pt idx="5">
                  <c:v>21.348471234905922</c:v>
                </c:pt>
                <c:pt idx="6">
                  <c:v>43.36652939938962</c:v>
                </c:pt>
                <c:pt idx="7">
                  <c:v>67.111631116167644</c:v>
                </c:pt>
                <c:pt idx="8">
                  <c:v>92.898896956924744</c:v>
                </c:pt>
                <c:pt idx="9">
                  <c:v>121.04312580356999</c:v>
                </c:pt>
                <c:pt idx="10">
                  <c:v>197.27856332481861</c:v>
                </c:pt>
                <c:pt idx="11">
                  <c:v>293.159517471448</c:v>
                </c:pt>
                <c:pt idx="12">
                  <c:v>408.69832721491537</c:v>
                </c:pt>
                <c:pt idx="13">
                  <c:v>537.33803267246844</c:v>
                </c:pt>
                <c:pt idx="14">
                  <c:v>674.14419700302574</c:v>
                </c:pt>
                <c:pt idx="15">
                  <c:v>825.78399139131739</c:v>
                </c:pt>
                <c:pt idx="16">
                  <c:v>990.29489321726351</c:v>
                </c:pt>
                <c:pt idx="17">
                  <c:v>1166.0785582998328</c:v>
                </c:pt>
                <c:pt idx="18">
                  <c:v>1351.773719471192</c:v>
                </c:pt>
                <c:pt idx="19">
                  <c:v>1546.1864426987718</c:v>
                </c:pt>
                <c:pt idx="20">
                  <c:v>1748.2507389026825</c:v>
                </c:pt>
                <c:pt idx="21">
                  <c:v>1957.0058844184211</c:v>
                </c:pt>
                <c:pt idx="22">
                  <c:v>2085.3758975080004</c:v>
                </c:pt>
                <c:pt idx="23">
                  <c:v>2235.9270388524055</c:v>
                </c:pt>
                <c:pt idx="24">
                  <c:v>2400.5331877310177</c:v>
                </c:pt>
                <c:pt idx="25">
                  <c:v>2571.3297055381554</c:v>
                </c:pt>
                <c:pt idx="26">
                  <c:v>2747.3557038986164</c:v>
                </c:pt>
                <c:pt idx="27">
                  <c:v>2927.7960575127681</c:v>
                </c:pt>
                <c:pt idx="28">
                  <c:v>3111.9511614515782</c:v>
                </c:pt>
                <c:pt idx="29">
                  <c:v>3299.2154683517983</c:v>
                </c:pt>
                <c:pt idx="30">
                  <c:v>3489.0621484065623</c:v>
                </c:pt>
                <c:pt idx="31">
                  <c:v>3681.0320114243368</c:v>
                </c:pt>
                <c:pt idx="32">
                  <c:v>3740.9111259661295</c:v>
                </c:pt>
                <c:pt idx="33">
                  <c:v>3882.526043360921</c:v>
                </c:pt>
                <c:pt idx="34">
                  <c:v>4025.2855435691963</c:v>
                </c:pt>
                <c:pt idx="35">
                  <c:v>4171.3427545302511</c:v>
                </c:pt>
                <c:pt idx="36">
                  <c:v>4319.9820387293876</c:v>
                </c:pt>
                <c:pt idx="37">
                  <c:v>4470.6356009363371</c:v>
                </c:pt>
                <c:pt idx="38">
                  <c:v>4622.8468825757209</c:v>
                </c:pt>
                <c:pt idx="39">
                  <c:v>4776.2444452816153</c:v>
                </c:pt>
                <c:pt idx="40">
                  <c:v>4930.523262538065</c:v>
                </c:pt>
                <c:pt idx="41">
                  <c:v>5085.4312434725443</c:v>
                </c:pt>
                <c:pt idx="42">
                  <c:v>5240.7594525394843</c:v>
                </c:pt>
                <c:pt idx="43">
                  <c:v>5396.3349408052054</c:v>
                </c:pt>
                <c:pt idx="44">
                  <c:v>5552.0154238365467</c:v>
                </c:pt>
                <c:pt idx="45">
                  <c:v>5707.6852666979476</c:v>
                </c:pt>
                <c:pt idx="46">
                  <c:v>5699.2772242280507</c:v>
                </c:pt>
                <c:pt idx="47">
                  <c:v>5816.4883371673623</c:v>
                </c:pt>
                <c:pt idx="48">
                  <c:v>5920.3522108979596</c:v>
                </c:pt>
                <c:pt idx="49">
                  <c:v>6027.7980322833555</c:v>
                </c:pt>
                <c:pt idx="50">
                  <c:v>6137.7761488829183</c:v>
                </c:pt>
                <c:pt idx="51">
                  <c:v>6249.5241413265967</c:v>
                </c:pt>
                <c:pt idx="52">
                  <c:v>6362.485461270725</c:v>
                </c:pt>
                <c:pt idx="53">
                  <c:v>6476.2517588810906</c:v>
                </c:pt>
                <c:pt idx="54">
                  <c:v>6591.2681952380171</c:v>
                </c:pt>
                <c:pt idx="55">
                  <c:v>6707.5785909061715</c:v>
                </c:pt>
                <c:pt idx="56">
                  <c:v>6825.024305968901</c:v>
                </c:pt>
                <c:pt idx="57">
                  <c:v>6943.4866648853158</c:v>
                </c:pt>
                <c:pt idx="58">
                  <c:v>7062.8765759388707</c:v>
                </c:pt>
                <c:pt idx="59">
                  <c:v>7183.1271152306417</c:v>
                </c:pt>
                <c:pt idx="60">
                  <c:v>7165.907084310973</c:v>
                </c:pt>
                <c:pt idx="61">
                  <c:v>6556.9029443102418</c:v>
                </c:pt>
                <c:pt idx="62">
                  <c:v>6481.9467957821007</c:v>
                </c:pt>
                <c:pt idx="63">
                  <c:v>6411.1211245748091</c:v>
                </c:pt>
                <c:pt idx="64">
                  <c:v>6344.1707042709704</c:v>
                </c:pt>
                <c:pt idx="65">
                  <c:v>6280.9941269145656</c:v>
                </c:pt>
                <c:pt idx="66">
                  <c:v>6221.5871132385764</c:v>
                </c:pt>
                <c:pt idx="67">
                  <c:v>6166.0194845099986</c:v>
                </c:pt>
                <c:pt idx="68">
                  <c:v>6114.4176163648208</c:v>
                </c:pt>
                <c:pt idx="69">
                  <c:v>6066.9499159934239</c:v>
                </c:pt>
                <c:pt idx="70">
                  <c:v>6023.8147437686994</c:v>
                </c:pt>
                <c:pt idx="71">
                  <c:v>6029.6056462297793</c:v>
                </c:pt>
                <c:pt idx="72">
                  <c:v>6055.0505162407726</c:v>
                </c:pt>
                <c:pt idx="73">
                  <c:v>6099.4279942026405</c:v>
                </c:pt>
                <c:pt idx="74">
                  <c:v>6155.8508241256277</c:v>
                </c:pt>
                <c:pt idx="75">
                  <c:v>6230.4017740270074</c:v>
                </c:pt>
                <c:pt idx="76">
                  <c:v>6321.3518252325794</c:v>
                </c:pt>
                <c:pt idx="77">
                  <c:v>6426.6937420462891</c:v>
                </c:pt>
                <c:pt idx="78">
                  <c:v>6544.7872486517135</c:v>
                </c:pt>
                <c:pt idx="79">
                  <c:v>6674.2313710260896</c:v>
                </c:pt>
                <c:pt idx="80">
                  <c:v>6813.7942929713972</c:v>
                </c:pt>
                <c:pt idx="81">
                  <c:v>6962.3736787147018</c:v>
                </c:pt>
                <c:pt idx="82">
                  <c:v>7118.973782712199</c:v>
                </c:pt>
                <c:pt idx="83">
                  <c:v>7196.4847712055671</c:v>
                </c:pt>
                <c:pt idx="84">
                  <c:v>7297.4401072990504</c:v>
                </c:pt>
                <c:pt idx="85">
                  <c:v>7413.6818398291034</c:v>
                </c:pt>
                <c:pt idx="86">
                  <c:v>7537.3143995881019</c:v>
                </c:pt>
                <c:pt idx="87">
                  <c:v>7667.3468144408698</c:v>
                </c:pt>
                <c:pt idx="88">
                  <c:v>7802.9346794141711</c:v>
                </c:pt>
                <c:pt idx="89">
                  <c:v>7943.3498786120717</c:v>
                </c:pt>
                <c:pt idx="90">
                  <c:v>8087.9590923764217</c:v>
                </c:pt>
                <c:pt idx="91">
                  <c:v>8236.2084311483322</c:v>
                </c:pt>
                <c:pt idx="92">
                  <c:v>8387.612334282634</c:v>
                </c:pt>
                <c:pt idx="93">
                  <c:v>8407.9311681001745</c:v>
                </c:pt>
                <c:pt idx="94">
                  <c:v>8510.9664304622474</c:v>
                </c:pt>
                <c:pt idx="95">
                  <c:v>8616.1024784694182</c:v>
                </c:pt>
                <c:pt idx="96">
                  <c:v>8725.4686306576223</c:v>
                </c:pt>
                <c:pt idx="97">
                  <c:v>8838.3260372390487</c:v>
                </c:pt>
                <c:pt idx="98">
                  <c:v>8954.084272203012</c:v>
                </c:pt>
                <c:pt idx="99">
                  <c:v>9072.2647126387637</c:v>
                </c:pt>
                <c:pt idx="100">
                  <c:v>9192.474407759757</c:v>
                </c:pt>
                <c:pt idx="101">
                  <c:v>9314.3873564774203</c:v>
                </c:pt>
                <c:pt idx="102">
                  <c:v>9437.7310175509319</c:v>
                </c:pt>
                <c:pt idx="103">
                  <c:v>9562.2765160190665</c:v>
                </c:pt>
                <c:pt idx="104">
                  <c:v>9687.8314616011721</c:v>
                </c:pt>
                <c:pt idx="105">
                  <c:v>9814.2346140501086</c:v>
                </c:pt>
                <c:pt idx="106">
                  <c:v>9941.3518559459244</c:v>
                </c:pt>
                <c:pt idx="107">
                  <c:v>9905.097921087885</c:v>
                </c:pt>
                <c:pt idx="108">
                  <c:v>9995.152279044747</c:v>
                </c:pt>
                <c:pt idx="109">
                  <c:v>10072.531402613999</c:v>
                </c:pt>
                <c:pt idx="110">
                  <c:v>10154.147773668883</c:v>
                </c:pt>
                <c:pt idx="111">
                  <c:v>10238.935451659094</c:v>
                </c:pt>
                <c:pt idx="112">
                  <c:v>10326.116135542974</c:v>
                </c:pt>
                <c:pt idx="113">
                  <c:v>10415.117791564522</c:v>
                </c:pt>
                <c:pt idx="114">
                  <c:v>10505.516970814293</c:v>
                </c:pt>
                <c:pt idx="115">
                  <c:v>10597.744111962178</c:v>
                </c:pt>
                <c:pt idx="116">
                  <c:v>10691.828680398257</c:v>
                </c:pt>
                <c:pt idx="117">
                  <c:v>10787.598039075252</c:v>
                </c:pt>
                <c:pt idx="118">
                  <c:v>10884.919864404694</c:v>
                </c:pt>
                <c:pt idx="119">
                  <c:v>10983.691756969702</c:v>
                </c:pt>
                <c:pt idx="120">
                  <c:v>11083.833817001816</c:v>
                </c:pt>
                <c:pt idx="121">
                  <c:v>11047.002193710028</c:v>
                </c:pt>
                <c:pt idx="122">
                  <c:v>10418.871011317324</c:v>
                </c:pt>
                <c:pt idx="123">
                  <c:v>10325.260341012856</c:v>
                </c:pt>
                <c:pt idx="124">
                  <c:v>10236.240939130224</c:v>
                </c:pt>
                <c:pt idx="125">
                  <c:v>10151.546142087189</c:v>
                </c:pt>
                <c:pt idx="126">
                  <c:v>10071.063389800845</c:v>
                </c:pt>
                <c:pt idx="127">
                  <c:v>9994.7775287868226</c:v>
                </c:pt>
                <c:pt idx="128">
                  <c:v>9922.7477770546757</c:v>
                </c:pt>
                <c:pt idx="129">
                  <c:v>9855.090171167567</c:v>
                </c:pt>
                <c:pt idx="130">
                  <c:v>9791.9630368222861</c:v>
                </c:pt>
                <c:pt idx="131">
                  <c:v>9733.5549040376482</c:v>
                </c:pt>
                <c:pt idx="132">
                  <c:v>9724.4497338599904</c:v>
                </c:pt>
                <c:pt idx="133">
                  <c:v>9735.366072401097</c:v>
                </c:pt>
                <c:pt idx="134">
                  <c:v>9765.5734460827407</c:v>
                </c:pt>
                <c:pt idx="135">
                  <c:v>9808.1757118913774</c:v>
                </c:pt>
                <c:pt idx="136">
                  <c:v>9869.2469721040161</c:v>
                </c:pt>
                <c:pt idx="137">
                  <c:v>9947.0497580600186</c:v>
                </c:pt>
                <c:pt idx="138">
                  <c:v>10039.568594439626</c:v>
                </c:pt>
                <c:pt idx="139">
                  <c:v>10145.155170909487</c:v>
                </c:pt>
                <c:pt idx="140">
                  <c:v>10262.400678912443</c:v>
                </c:pt>
                <c:pt idx="141">
                  <c:v>10390.0656627028</c:v>
                </c:pt>
                <c:pt idx="142">
                  <c:v>10527.040337076047</c:v>
                </c:pt>
                <c:pt idx="143">
                  <c:v>10672.321692424317</c:v>
                </c:pt>
                <c:pt idx="144">
                  <c:v>10738.792811663145</c:v>
                </c:pt>
                <c:pt idx="145">
                  <c:v>10828.980250794939</c:v>
                </c:pt>
                <c:pt idx="146">
                  <c:v>10934.719323378093</c:v>
                </c:pt>
                <c:pt idx="147">
                  <c:v>11048.107892460397</c:v>
                </c:pt>
                <c:pt idx="148">
                  <c:v>11168.148581512736</c:v>
                </c:pt>
                <c:pt idx="149">
                  <c:v>11293.99074044052</c:v>
                </c:pt>
                <c:pt idx="150">
                  <c:v>11421.933477908977</c:v>
                </c:pt>
                <c:pt idx="151">
                  <c:v>11554.304221469685</c:v>
                </c:pt>
                <c:pt idx="152">
                  <c:v>11690.543290800362</c:v>
                </c:pt>
                <c:pt idx="153">
                  <c:v>11830.159478448797</c:v>
                </c:pt>
                <c:pt idx="154">
                  <c:v>11838.907644292758</c:v>
                </c:pt>
                <c:pt idx="155">
                  <c:v>11930.583916611957</c:v>
                </c:pt>
                <c:pt idx="156">
                  <c:v>12024.567416372098</c:v>
                </c:pt>
                <c:pt idx="157">
                  <c:v>12122.98235609169</c:v>
                </c:pt>
                <c:pt idx="158">
                  <c:v>12225.084906836961</c:v>
                </c:pt>
                <c:pt idx="159">
                  <c:v>12330.279787158017</c:v>
                </c:pt>
                <c:pt idx="160">
                  <c:v>12438.083639326134</c:v>
                </c:pt>
                <c:pt idx="161">
                  <c:v>12548.098895349731</c:v>
                </c:pt>
                <c:pt idx="162">
                  <c:v>12659.995051615122</c:v>
                </c:pt>
                <c:pt idx="163">
                  <c:v>12773.495176176657</c:v>
                </c:pt>
                <c:pt idx="164">
                  <c:v>12888.366112400485</c:v>
                </c:pt>
                <c:pt idx="165">
                  <c:v>13004.4112946472</c:v>
                </c:pt>
                <c:pt idx="166">
                  <c:v>13121.465410974448</c:v>
                </c:pt>
                <c:pt idx="167">
                  <c:v>13239.390373346569</c:v>
                </c:pt>
                <c:pt idx="168">
                  <c:v>13194.097043507221</c:v>
                </c:pt>
                <c:pt idx="169">
                  <c:v>13275.261115073272</c:v>
                </c:pt>
                <c:pt idx="170">
                  <c:v>13343.895378599065</c:v>
                </c:pt>
                <c:pt idx="171">
                  <c:v>13416.908725088382</c:v>
                </c:pt>
                <c:pt idx="172">
                  <c:v>13493.231712218452</c:v>
                </c:pt>
                <c:pt idx="173">
                  <c:v>13572.082624052393</c:v>
                </c:pt>
                <c:pt idx="174">
                  <c:v>13652.886096651948</c:v>
                </c:pt>
                <c:pt idx="175">
                  <c:v>13735.215433528232</c:v>
                </c:pt>
                <c:pt idx="176">
                  <c:v>13819.497906317101</c:v>
                </c:pt>
                <c:pt idx="177">
                  <c:v>13905.759891914015</c:v>
                </c:pt>
                <c:pt idx="178">
                  <c:v>13993.825741360633</c:v>
                </c:pt>
                <c:pt idx="179">
                  <c:v>14083.560193834024</c:v>
                </c:pt>
                <c:pt idx="180">
                  <c:v>14174.857985500119</c:v>
                </c:pt>
                <c:pt idx="181">
                  <c:v>14267.636423177682</c:v>
                </c:pt>
                <c:pt idx="182">
                  <c:v>14223.548931899784</c:v>
                </c:pt>
                <c:pt idx="183">
                  <c:v>13588.266979226937</c:v>
                </c:pt>
                <c:pt idx="184">
                  <c:v>13487.608045518919</c:v>
                </c:pt>
                <c:pt idx="185">
                  <c:v>13391.640360474674</c:v>
                </c:pt>
                <c:pt idx="186">
                  <c:v>13300.094796474572</c:v>
                </c:pt>
                <c:pt idx="187">
                  <c:v>13212.85639043803</c:v>
                </c:pt>
                <c:pt idx="188">
                  <c:v>13129.907645404044</c:v>
                </c:pt>
                <c:pt idx="189">
                  <c:v>13051.305493945853</c:v>
                </c:pt>
                <c:pt idx="190">
                  <c:v>12977.163743786848</c:v>
                </c:pt>
                <c:pt idx="191">
                  <c:v>12907.638546972885</c:v>
                </c:pt>
                <c:pt idx="192">
                  <c:v>12842.916313688103</c:v>
                </c:pt>
                <c:pt idx="193">
                  <c:v>12827.578937622115</c:v>
                </c:pt>
                <c:pt idx="194">
                  <c:v>12832.342948703033</c:v>
                </c:pt>
                <c:pt idx="195">
                  <c:v>12856.475907069673</c:v>
                </c:pt>
                <c:pt idx="196">
                  <c:v>12893.079752085674</c:v>
                </c:pt>
                <c:pt idx="197">
                  <c:v>12948.226715855748</c:v>
                </c:pt>
                <c:pt idx="198">
                  <c:v>13020.177505818036</c:v>
                </c:pt>
                <c:pt idx="199">
                  <c:v>13106.914867872638</c:v>
                </c:pt>
              </c:numCache>
            </c:numRef>
          </c:val>
          <c:smooth val="0"/>
          <c:extLst>
            <c:ext xmlns:c16="http://schemas.microsoft.com/office/drawing/2014/chart" uri="{C3380CC4-5D6E-409C-BE32-E72D297353CC}">
              <c16:uniqueId val="{00000001-173D-4D3C-A89C-16571EE6FA8F}"/>
            </c:ext>
          </c:extLst>
        </c:ser>
        <c:dLbls>
          <c:showLegendKey val="0"/>
          <c:showVal val="0"/>
          <c:showCatName val="0"/>
          <c:showSerName val="0"/>
          <c:showPercent val="0"/>
          <c:showBubbleSize val="0"/>
        </c:dLbls>
        <c:hiLowLines>
          <c:spPr>
            <a:ln w="0">
              <a:noFill/>
            </a:ln>
          </c:spPr>
        </c:hiLowLines>
        <c:smooth val="0"/>
        <c:axId val="28212666"/>
        <c:axId val="85301647"/>
      </c:lineChart>
      <c:catAx>
        <c:axId val="28212666"/>
        <c:scaling>
          <c:orientation val="minMax"/>
        </c:scaling>
        <c:delete val="0"/>
        <c:axPos val="b"/>
        <c:numFmt formatCode="0" sourceLinked="0"/>
        <c:majorTickMark val="none"/>
        <c:minorTickMark val="none"/>
        <c:tickLblPos val="low"/>
        <c:spPr>
          <a:ln w="0">
            <a:noFill/>
          </a:ln>
        </c:spPr>
        <c:txPr>
          <a:bodyPr rot="-5400000"/>
          <a:lstStyle/>
          <a:p>
            <a:pPr>
              <a:defRPr lang="lv-LV" sz="1000" b="0" u="none" strike="noStrike">
                <a:uFillTx/>
                <a:latin typeface="Times New Roman"/>
              </a:defRPr>
            </a:pPr>
            <a:endParaRPr lang="lv-LV"/>
          </a:p>
        </c:txPr>
        <c:crossAx val="85301647"/>
        <c:crosses val="autoZero"/>
        <c:auto val="1"/>
        <c:lblAlgn val="ctr"/>
        <c:lblOffset val="100"/>
        <c:noMultiLvlLbl val="0"/>
      </c:catAx>
      <c:valAx>
        <c:axId val="85301647"/>
        <c:scaling>
          <c:orientation val="minMax"/>
        </c:scaling>
        <c:delete val="0"/>
        <c:axPos val="l"/>
        <c:title>
          <c:tx>
            <c:rich>
              <a:bodyPr rot="-5400000"/>
              <a:lstStyle/>
              <a:p>
                <a:pPr>
                  <a:defRPr lang="lv-LV" sz="1200" b="0" u="none" strike="noStrike">
                    <a:uFillTx/>
                    <a:latin typeface="FreeSerif"/>
                  </a:defRPr>
                </a:pPr>
                <a:r>
                  <a:rPr lang="lv-LV" sz="1000" b="0" u="none" strike="noStrike">
                    <a:uFillTx/>
                    <a:latin typeface="Times New Roman"/>
                  </a:rPr>
                  <a:t>Kumulatīvais SEG emisiju samazinājums, tonnas CO₂ ekv.</a:t>
                </a:r>
              </a:p>
            </c:rich>
          </c:tx>
          <c:layout>
            <c:manualLayout>
              <c:xMode val="edge"/>
              <c:yMode val="edge"/>
              <c:x val="0"/>
              <c:y val="4.9325112481253097E-2"/>
            </c:manualLayout>
          </c:layout>
          <c:overlay val="0"/>
          <c:spPr>
            <a:noFill/>
            <a:ln w="0">
              <a:noFill/>
            </a:ln>
          </c:spPr>
        </c:title>
        <c:numFmt formatCode="0" sourceLinked="0"/>
        <c:majorTickMark val="out"/>
        <c:minorTickMark val="none"/>
        <c:tickLblPos val="nextTo"/>
        <c:spPr>
          <a:ln w="0">
            <a:solidFill>
              <a:srgbClr val="B3B3B3"/>
            </a:solidFill>
          </a:ln>
        </c:spPr>
        <c:txPr>
          <a:bodyPr/>
          <a:lstStyle/>
          <a:p>
            <a:pPr>
              <a:defRPr lang="lv-LV" sz="1000" b="0" u="none" strike="noStrike">
                <a:uFillTx/>
                <a:latin typeface="Times New Roman"/>
              </a:defRPr>
            </a:pPr>
            <a:endParaRPr lang="lv-LV"/>
          </a:p>
        </c:txPr>
        <c:crossAx val="28212666"/>
        <c:crosses val="autoZero"/>
        <c:crossBetween val="midCat"/>
      </c:valAx>
      <c:spPr>
        <a:noFill/>
        <a:ln w="0">
          <a:noFill/>
        </a:ln>
      </c:spPr>
    </c:plotArea>
    <c:legend>
      <c:legendPos val="t"/>
      <c:layout>
        <c:manualLayout>
          <c:xMode val="edge"/>
          <c:yMode val="edge"/>
          <c:x val="0.26240982786943801"/>
          <c:y val="1.5164139310115E-2"/>
          <c:w val="0.55185714285714305"/>
          <c:h val="0.232833333333333"/>
        </c:manualLayout>
      </c:layout>
      <c:overlay val="0"/>
      <c:spPr>
        <a:noFill/>
        <a:ln w="0">
          <a:noFill/>
        </a:ln>
      </c:spPr>
      <c:txPr>
        <a:bodyPr/>
        <a:lstStyle/>
        <a:p>
          <a:pPr>
            <a:defRPr lang="lv-LV" sz="1000" b="0" u="none" strike="noStrike">
              <a:uFillTx/>
              <a:latin typeface="Times New Roman"/>
            </a:defRPr>
          </a:pPr>
          <a:endParaRPr lang="lv-LV"/>
        </a:p>
      </c:txPr>
    </c:legend>
    <c:plotVisOnly val="1"/>
    <c:dispBlanksAs val="gap"/>
    <c:showDLblsOverMax val="1"/>
  </c:chart>
  <c:spPr>
    <a:noFill/>
    <a:ln w="0">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lang="lv-LV" sz="1300" b="0" u="none" strike="noStrike">
                <a:uFillTx/>
                <a:latin typeface="Arial"/>
              </a:defRPr>
            </a:pPr>
            <a:r>
              <a:rPr lang="lv-LV" sz="1000" b="0" u="none" strike="noStrike">
                <a:uFillTx/>
                <a:latin typeface="Times New Roman"/>
              </a:rPr>
              <a:t>SEG emisiju samazinājuma izmaksas aprēķinu perioda beigās</a:t>
            </a:r>
          </a:p>
        </c:rich>
      </c:tx>
      <c:layout>
        <c:manualLayout>
          <c:xMode val="edge"/>
          <c:yMode val="edge"/>
          <c:x val="0.205842439825727"/>
          <c:y val="9.8091910776672998E-3"/>
        </c:manualLayout>
      </c:layout>
      <c:overlay val="0"/>
      <c:spPr>
        <a:noFill/>
        <a:ln w="0">
          <a:noFill/>
        </a:ln>
      </c:spPr>
    </c:title>
    <c:autoTitleDeleted val="0"/>
    <c:plotArea>
      <c:layout>
        <c:manualLayout>
          <c:layoutTarget val="inner"/>
          <c:xMode val="edge"/>
          <c:yMode val="edge"/>
          <c:x val="0.13834726090993499"/>
          <c:y val="0.25866702499328098"/>
          <c:w val="0.86143846868080898"/>
          <c:h val="0.52257457672668595"/>
        </c:manualLayout>
      </c:layout>
      <c:barChart>
        <c:barDir val="col"/>
        <c:grouping val="clustered"/>
        <c:varyColors val="0"/>
        <c:ser>
          <c:idx val="0"/>
          <c:order val="0"/>
          <c:tx>
            <c:strRef>
              <c:f>Izdruka!$A$33</c:f>
              <c:strCache>
                <c:ptCount val="1"/>
                <c:pt idx="0">
                  <c:v>SEG emisiju samazinājums</c:v>
                </c:pt>
              </c:strCache>
            </c:strRef>
          </c:tx>
          <c:spPr>
            <a:solidFill>
              <a:srgbClr val="333333"/>
            </a:solidFill>
            <a:ln w="0">
              <a:noFill/>
            </a:ln>
          </c:spPr>
          <c:invertIfNegative val="0"/>
          <c:dLbls>
            <c:spPr>
              <a:noFill/>
              <a:ln>
                <a:noFill/>
              </a:ln>
              <a:effectLst/>
            </c:spPr>
            <c:txPr>
              <a:bodyPr wrap="none"/>
              <a:lstStyle/>
              <a:p>
                <a:pPr>
                  <a:defRPr lang="lv-LV" sz="1000" b="0" u="none" strike="noStrike">
                    <a:uFillTx/>
                    <a:latin typeface="Arial"/>
                  </a:defRPr>
                </a:pPr>
                <a:endParaRPr lang="lv-LV"/>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numRef>
              <c:f>Izdruka!$C$67:$G$67</c:f>
              <c:numCache>
                <c:formatCode>0.0%</c:formatCode>
                <c:ptCount val="5"/>
                <c:pt idx="0">
                  <c:v>0</c:v>
                </c:pt>
                <c:pt idx="1">
                  <c:v>2.5000000000000001E-2</c:v>
                </c:pt>
                <c:pt idx="2">
                  <c:v>0.05</c:v>
                </c:pt>
                <c:pt idx="3">
                  <c:v>7.4999999999999997E-2</c:v>
                </c:pt>
                <c:pt idx="4">
                  <c:v>0.1</c:v>
                </c:pt>
              </c:numCache>
            </c:numRef>
          </c:cat>
          <c:val>
            <c:numRef>
              <c:f>Izdruka!$C$70:$G$70</c:f>
              <c:numCache>
                <c:formatCode>0.0</c:formatCode>
                <c:ptCount val="5"/>
                <c:pt idx="0">
                  <c:v>2.2622275545582675</c:v>
                </c:pt>
                <c:pt idx="1">
                  <c:v>3.1140899354772476</c:v>
                </c:pt>
                <c:pt idx="2">
                  <c:v>3.4967507983901167</c:v>
                </c:pt>
                <c:pt idx="3">
                  <c:v>3.637779115487406</c:v>
                </c:pt>
                <c:pt idx="4">
                  <c:v>3.654897590410001</c:v>
                </c:pt>
              </c:numCache>
            </c:numRef>
          </c:val>
          <c:extLst>
            <c:ext xmlns:c16="http://schemas.microsoft.com/office/drawing/2014/chart" uri="{C3380CC4-5D6E-409C-BE32-E72D297353CC}">
              <c16:uniqueId val="{00000000-FBA3-43F1-8887-9F52AA07C3E9}"/>
            </c:ext>
          </c:extLst>
        </c:ser>
        <c:ser>
          <c:idx val="1"/>
          <c:order val="1"/>
          <c:tx>
            <c:strRef>
              <c:f>Izdruka!$A$34</c:f>
              <c:strCache>
                <c:ptCount val="1"/>
                <c:pt idx="0">
                  <c:v>SEG emisiju samazinājums ar biokurināmā aizstāšanas efektu</c:v>
                </c:pt>
              </c:strCache>
            </c:strRef>
          </c:tx>
          <c:spPr>
            <a:solidFill>
              <a:srgbClr val="B2B2B2"/>
            </a:solidFill>
            <a:ln w="0">
              <a:noFill/>
            </a:ln>
          </c:spPr>
          <c:invertIfNegative val="0"/>
          <c:dLbls>
            <c:spPr>
              <a:noFill/>
              <a:ln>
                <a:noFill/>
              </a:ln>
              <a:effectLst/>
            </c:spPr>
            <c:txPr>
              <a:bodyPr wrap="none"/>
              <a:lstStyle/>
              <a:p>
                <a:pPr>
                  <a:defRPr lang="lv-LV" sz="1000" b="0" u="none" strike="noStrike">
                    <a:uFillTx/>
                    <a:latin typeface="Arial"/>
                  </a:defRPr>
                </a:pPr>
                <a:endParaRPr lang="lv-LV"/>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numRef>
              <c:f>Izdruka!$C$67:$G$67</c:f>
              <c:numCache>
                <c:formatCode>0.0%</c:formatCode>
                <c:ptCount val="5"/>
                <c:pt idx="0">
                  <c:v>0</c:v>
                </c:pt>
                <c:pt idx="1">
                  <c:v>2.5000000000000001E-2</c:v>
                </c:pt>
                <c:pt idx="2">
                  <c:v>0.05</c:v>
                </c:pt>
                <c:pt idx="3">
                  <c:v>7.4999999999999997E-2</c:v>
                </c:pt>
                <c:pt idx="4">
                  <c:v>0.1</c:v>
                </c:pt>
              </c:numCache>
            </c:numRef>
          </c:cat>
          <c:val>
            <c:numRef>
              <c:f>Izdruka!$C$72:$G$72</c:f>
              <c:numCache>
                <c:formatCode>0.0</c:formatCode>
                <c:ptCount val="5"/>
                <c:pt idx="0">
                  <c:v>2.1680906910577389</c:v>
                </c:pt>
                <c:pt idx="1">
                  <c:v>2.9845049790064855</c:v>
                </c:pt>
                <c:pt idx="2">
                  <c:v>3.3512423803973515</c:v>
                </c:pt>
                <c:pt idx="3">
                  <c:v>3.4864021616749143</c:v>
                </c:pt>
                <c:pt idx="4">
                  <c:v>3.5028082946698027</c:v>
                </c:pt>
              </c:numCache>
            </c:numRef>
          </c:val>
          <c:extLst>
            <c:ext xmlns:c16="http://schemas.microsoft.com/office/drawing/2014/chart" uri="{C3380CC4-5D6E-409C-BE32-E72D297353CC}">
              <c16:uniqueId val="{00000001-FBA3-43F1-8887-9F52AA07C3E9}"/>
            </c:ext>
          </c:extLst>
        </c:ser>
        <c:dLbls>
          <c:showLegendKey val="0"/>
          <c:showVal val="0"/>
          <c:showCatName val="0"/>
          <c:showSerName val="0"/>
          <c:showPercent val="0"/>
          <c:showBubbleSize val="0"/>
        </c:dLbls>
        <c:gapWidth val="100"/>
        <c:axId val="953321"/>
        <c:axId val="94741661"/>
      </c:barChart>
      <c:catAx>
        <c:axId val="953321"/>
        <c:scaling>
          <c:orientation val="minMax"/>
        </c:scaling>
        <c:delete val="0"/>
        <c:axPos val="b"/>
        <c:title>
          <c:tx>
            <c:rich>
              <a:bodyPr rot="0"/>
              <a:lstStyle/>
              <a:p>
                <a:pPr>
                  <a:defRPr lang="lv-LV" sz="1300" b="0" u="none" strike="noStrike">
                    <a:uFillTx/>
                    <a:latin typeface="Arial"/>
                  </a:defRPr>
                </a:pPr>
                <a:r>
                  <a:rPr lang="lv-LV" sz="900" b="0" u="none" strike="noStrike">
                    <a:uFillTx/>
                    <a:latin typeface="Times New Roman"/>
                  </a:rPr>
                  <a:t>Diskonta likme</a:t>
                </a:r>
              </a:p>
            </c:rich>
          </c:tx>
          <c:overlay val="0"/>
          <c:spPr>
            <a:noFill/>
            <a:ln w="0">
              <a:noFill/>
            </a:ln>
          </c:spPr>
        </c:title>
        <c:numFmt formatCode="0%" sourceLinked="0"/>
        <c:majorTickMark val="out"/>
        <c:minorTickMark val="none"/>
        <c:tickLblPos val="low"/>
        <c:spPr>
          <a:ln w="0">
            <a:noFill/>
          </a:ln>
        </c:spPr>
        <c:txPr>
          <a:bodyPr/>
          <a:lstStyle/>
          <a:p>
            <a:pPr>
              <a:defRPr lang="lv-LV" sz="800" b="0" u="none" strike="noStrike">
                <a:uFillTx/>
                <a:latin typeface="FreeSerif"/>
              </a:defRPr>
            </a:pPr>
            <a:endParaRPr lang="lv-LV"/>
          </a:p>
        </c:txPr>
        <c:crossAx val="94741661"/>
        <c:crosses val="autoZero"/>
        <c:auto val="1"/>
        <c:lblAlgn val="ctr"/>
        <c:lblOffset val="100"/>
        <c:noMultiLvlLbl val="0"/>
      </c:catAx>
      <c:valAx>
        <c:axId val="94741661"/>
        <c:scaling>
          <c:orientation val="minMax"/>
        </c:scaling>
        <c:delete val="0"/>
        <c:axPos val="l"/>
        <c:title>
          <c:tx>
            <c:rich>
              <a:bodyPr rot="-5400000"/>
              <a:lstStyle/>
              <a:p>
                <a:pPr>
                  <a:defRPr lang="lv-LV" sz="800" b="0" u="none" strike="noStrike">
                    <a:uFillTx/>
                    <a:latin typeface="FreeSerif"/>
                  </a:defRPr>
                </a:pPr>
                <a:r>
                  <a:rPr lang="lv-LV" sz="800" b="0" u="none" strike="noStrike">
                    <a:uFillTx/>
                    <a:latin typeface="FreeSerif"/>
                  </a:rPr>
                  <a:t>SEG emisiju samazinājuma izmaksas, € tonna CO₂ ekv.⁻¹</a:t>
                </a:r>
              </a:p>
            </c:rich>
          </c:tx>
          <c:layout>
            <c:manualLayout>
              <c:xMode val="edge"/>
              <c:yMode val="edge"/>
              <c:x val="0"/>
              <c:y val="0.13571620532115"/>
            </c:manualLayout>
          </c:layout>
          <c:overlay val="0"/>
          <c:spPr>
            <a:noFill/>
            <a:ln w="0">
              <a:noFill/>
            </a:ln>
          </c:spPr>
        </c:title>
        <c:numFmt formatCode="0" sourceLinked="0"/>
        <c:majorTickMark val="out"/>
        <c:minorTickMark val="none"/>
        <c:tickLblPos val="nextTo"/>
        <c:spPr>
          <a:ln w="0">
            <a:solidFill>
              <a:srgbClr val="B3B3B3"/>
            </a:solidFill>
          </a:ln>
        </c:spPr>
        <c:txPr>
          <a:bodyPr/>
          <a:lstStyle/>
          <a:p>
            <a:pPr>
              <a:defRPr lang="lv-LV" sz="800" b="0" u="none" strike="noStrike">
                <a:uFillTx/>
                <a:latin typeface="FreeSerif"/>
              </a:defRPr>
            </a:pPr>
            <a:endParaRPr lang="lv-LV"/>
          </a:p>
        </c:txPr>
        <c:crossAx val="953321"/>
        <c:crosses val="autoZero"/>
        <c:crossBetween val="between"/>
      </c:valAx>
      <c:spPr>
        <a:noFill/>
        <a:ln w="0">
          <a:noFill/>
        </a:ln>
      </c:spPr>
    </c:plotArea>
    <c:legend>
      <c:legendPos val="t"/>
      <c:layout>
        <c:manualLayout>
          <c:xMode val="edge"/>
          <c:yMode val="edge"/>
          <c:x val="0.25998142989786399"/>
          <c:y val="8.4654662725073895E-2"/>
          <c:w val="0.52128571428571402"/>
          <c:h val="0.14850154549119701"/>
        </c:manualLayout>
      </c:layout>
      <c:overlay val="0"/>
      <c:spPr>
        <a:noFill/>
        <a:ln w="0">
          <a:noFill/>
        </a:ln>
      </c:spPr>
      <c:txPr>
        <a:bodyPr/>
        <a:lstStyle/>
        <a:p>
          <a:pPr>
            <a:defRPr lang="lv-LV" sz="800" b="0" u="none" strike="noStrike">
              <a:uFillTx/>
              <a:latin typeface="Times New Roman"/>
            </a:defRPr>
          </a:pPr>
          <a:endParaRPr lang="lv-LV"/>
        </a:p>
      </c:txPr>
    </c:legend>
    <c:plotVisOnly val="1"/>
    <c:dispBlanksAs val="gap"/>
    <c:showDLblsOverMax val="1"/>
  </c:chart>
  <c:spPr>
    <a:solidFill>
      <a:srgbClr val="FFFFFF"/>
    </a:solidFill>
    <a:ln w="0">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163080</xdr:colOff>
      <xdr:row>13</xdr:row>
      <xdr:rowOff>46800</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421200</xdr:colOff>
      <xdr:row>0</xdr:row>
      <xdr:rowOff>0</xdr:rowOff>
    </xdr:from>
    <xdr:to>
      <xdr:col>12</xdr:col>
      <xdr:colOff>584640</xdr:colOff>
      <xdr:row>13</xdr:row>
      <xdr:rowOff>46800</xdr:rowOff>
    </xdr:to>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14</xdr:row>
      <xdr:rowOff>0</xdr:rowOff>
    </xdr:from>
    <xdr:to>
      <xdr:col>6</xdr:col>
      <xdr:colOff>163080</xdr:colOff>
      <xdr:row>27</xdr:row>
      <xdr:rowOff>46800</xdr:rowOff>
    </xdr:to>
    <xdr:graphicFrame macro="">
      <xdr:nvGraphicFramePr>
        <xdr:cNvPr id="4" name="Chart 3">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6</xdr:col>
      <xdr:colOff>463680</xdr:colOff>
      <xdr:row>13</xdr:row>
      <xdr:rowOff>109080</xdr:rowOff>
    </xdr:from>
    <xdr:to>
      <xdr:col>12</xdr:col>
      <xdr:colOff>627120</xdr:colOff>
      <xdr:row>30</xdr:row>
      <xdr:rowOff>24120</xdr:rowOff>
    </xdr:to>
    <xdr:graphicFrame macro="">
      <xdr:nvGraphicFramePr>
        <xdr:cNvPr id="5" name="Chart 4">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T57"/>
  <sheetViews>
    <sheetView showGridLines="0" zoomScale="150" zoomScaleNormal="150" workbookViewId="0">
      <selection activeCell="B12" sqref="B12"/>
    </sheetView>
  </sheetViews>
  <sheetFormatPr defaultColWidth="16" defaultRowHeight="12.75" customHeight="1"/>
  <cols>
    <col min="1" max="1" width="71" customWidth="1"/>
    <col min="2" max="2" width="19.1640625" customWidth="1"/>
    <col min="3" max="121" width="8.83203125" customWidth="1"/>
    <col min="122" max="122" width="8.6640625" customWidth="1"/>
    <col min="123" max="202" width="8.83203125" customWidth="1"/>
  </cols>
  <sheetData>
    <row r="1" spans="1:202" ht="20.399999999999999">
      <c r="A1" s="3" t="s">
        <v>0</v>
      </c>
      <c r="D1" s="4"/>
    </row>
    <row r="2" spans="1:202" ht="10.199999999999999">
      <c r="A2" s="2" t="s">
        <v>1</v>
      </c>
      <c r="B2" s="2" t="str">
        <f>INDEX(Pasākumi!C2:C15,MATCH(Izdruka!A5,Pasākumi!A2:A15,0))</f>
        <v>GL_M_D</v>
      </c>
      <c r="D2" s="5"/>
    </row>
    <row r="3" spans="1:202" ht="10.199999999999999">
      <c r="A3" s="2" t="s">
        <v>2</v>
      </c>
      <c r="B3" s="2" t="str">
        <f>INDEX(Pasākumi!D2:D15,MATCH(Izdruka!A5,Pasākumi!A2:A15,0))</f>
        <v>AF_M_D_S</v>
      </c>
    </row>
    <row r="4" spans="1:202" ht="15.6">
      <c r="A4" s="6" t="s">
        <v>3</v>
      </c>
      <c r="D4" s="5"/>
    </row>
    <row r="5" spans="1:202" ht="10.199999999999999">
      <c r="A5" s="7" t="s">
        <v>4</v>
      </c>
      <c r="B5" s="7" t="s">
        <v>5</v>
      </c>
      <c r="C5" s="7">
        <v>1</v>
      </c>
      <c r="D5" s="7">
        <v>2</v>
      </c>
      <c r="E5" s="7">
        <v>3</v>
      </c>
      <c r="F5" s="7">
        <v>4</v>
      </c>
      <c r="G5" s="7">
        <v>5</v>
      </c>
      <c r="H5" s="7">
        <v>6</v>
      </c>
      <c r="I5" s="7">
        <v>7</v>
      </c>
      <c r="J5" s="7">
        <v>8</v>
      </c>
      <c r="K5" s="7">
        <v>9</v>
      </c>
      <c r="L5" s="7">
        <v>10</v>
      </c>
      <c r="M5" s="7">
        <v>11</v>
      </c>
      <c r="N5" s="7">
        <v>12</v>
      </c>
      <c r="O5" s="7">
        <v>13</v>
      </c>
      <c r="P5" s="7">
        <v>14</v>
      </c>
      <c r="Q5" s="7">
        <v>15</v>
      </c>
      <c r="R5" s="7">
        <v>16</v>
      </c>
      <c r="S5" s="7">
        <v>17</v>
      </c>
      <c r="T5" s="7">
        <v>18</v>
      </c>
      <c r="U5" s="7">
        <v>19</v>
      </c>
      <c r="V5" s="7">
        <v>20</v>
      </c>
      <c r="W5" s="7">
        <v>21</v>
      </c>
      <c r="X5" s="7">
        <v>22</v>
      </c>
      <c r="Y5" s="7">
        <v>23</v>
      </c>
      <c r="Z5" s="7">
        <v>24</v>
      </c>
      <c r="AA5" s="7">
        <v>25</v>
      </c>
      <c r="AB5" s="7">
        <v>26</v>
      </c>
      <c r="AC5" s="7">
        <v>27</v>
      </c>
      <c r="AD5" s="7">
        <v>28</v>
      </c>
      <c r="AE5" s="7">
        <v>29</v>
      </c>
      <c r="AF5" s="7">
        <v>30</v>
      </c>
      <c r="AG5" s="7">
        <v>31</v>
      </c>
      <c r="AH5" s="7">
        <v>32</v>
      </c>
      <c r="AI5" s="7">
        <v>33</v>
      </c>
      <c r="AJ5" s="7">
        <v>34</v>
      </c>
      <c r="AK5" s="7">
        <v>35</v>
      </c>
      <c r="AL5" s="7">
        <v>36</v>
      </c>
      <c r="AM5" s="7">
        <v>37</v>
      </c>
      <c r="AN5" s="7">
        <v>38</v>
      </c>
      <c r="AO5" s="7">
        <v>39</v>
      </c>
      <c r="AP5" s="7">
        <v>40</v>
      </c>
      <c r="AQ5" s="7">
        <v>41</v>
      </c>
      <c r="AR5" s="7">
        <v>42</v>
      </c>
      <c r="AS5" s="7">
        <v>43</v>
      </c>
      <c r="AT5" s="7">
        <v>44</v>
      </c>
      <c r="AU5" s="7">
        <v>45</v>
      </c>
      <c r="AV5" s="7">
        <v>46</v>
      </c>
      <c r="AW5" s="7">
        <v>47</v>
      </c>
      <c r="AX5" s="7">
        <v>48</v>
      </c>
      <c r="AY5" s="7">
        <v>49</v>
      </c>
      <c r="AZ5" s="7">
        <v>50</v>
      </c>
      <c r="BA5" s="7">
        <v>51</v>
      </c>
      <c r="BB5" s="7">
        <v>52</v>
      </c>
      <c r="BC5" s="7">
        <v>53</v>
      </c>
      <c r="BD5" s="7">
        <v>54</v>
      </c>
      <c r="BE5" s="7">
        <v>55</v>
      </c>
      <c r="BF5" s="7">
        <v>56</v>
      </c>
      <c r="BG5" s="7">
        <v>57</v>
      </c>
      <c r="BH5" s="7">
        <v>58</v>
      </c>
      <c r="BI5" s="7">
        <v>59</v>
      </c>
      <c r="BJ5" s="7">
        <v>60</v>
      </c>
      <c r="BK5" s="7">
        <v>61</v>
      </c>
      <c r="BL5" s="7">
        <v>62</v>
      </c>
      <c r="BM5" s="7">
        <v>63</v>
      </c>
      <c r="BN5" s="7">
        <v>64</v>
      </c>
      <c r="BO5" s="7">
        <v>65</v>
      </c>
      <c r="BP5" s="7">
        <v>66</v>
      </c>
      <c r="BQ5" s="7">
        <v>67</v>
      </c>
      <c r="BR5" s="7">
        <v>68</v>
      </c>
      <c r="BS5" s="7">
        <v>69</v>
      </c>
      <c r="BT5" s="7">
        <v>70</v>
      </c>
      <c r="BU5" s="7">
        <v>71</v>
      </c>
      <c r="BV5" s="7">
        <v>72</v>
      </c>
      <c r="BW5" s="7">
        <v>73</v>
      </c>
      <c r="BX5" s="7">
        <v>74</v>
      </c>
      <c r="BY5" s="7">
        <v>75</v>
      </c>
      <c r="BZ5" s="7">
        <v>76</v>
      </c>
      <c r="CA5" s="7">
        <v>77</v>
      </c>
      <c r="CB5" s="7">
        <v>78</v>
      </c>
      <c r="CC5" s="7">
        <v>79</v>
      </c>
      <c r="CD5" s="7">
        <v>80</v>
      </c>
      <c r="CE5" s="7">
        <v>81</v>
      </c>
      <c r="CF5" s="7">
        <v>82</v>
      </c>
      <c r="CG5" s="7">
        <v>83</v>
      </c>
      <c r="CH5" s="7">
        <v>84</v>
      </c>
      <c r="CI5" s="7">
        <v>85</v>
      </c>
      <c r="CJ5" s="7">
        <v>86</v>
      </c>
      <c r="CK5" s="7">
        <v>87</v>
      </c>
      <c r="CL5" s="7">
        <v>88</v>
      </c>
      <c r="CM5" s="7">
        <v>89</v>
      </c>
      <c r="CN5" s="7">
        <v>90</v>
      </c>
      <c r="CO5" s="7">
        <v>91</v>
      </c>
      <c r="CP5" s="7">
        <v>92</v>
      </c>
      <c r="CQ5" s="7">
        <v>93</v>
      </c>
      <c r="CR5" s="7">
        <v>94</v>
      </c>
      <c r="CS5" s="7">
        <v>95</v>
      </c>
      <c r="CT5" s="7">
        <v>96</v>
      </c>
      <c r="CU5" s="7">
        <v>97</v>
      </c>
      <c r="CV5" s="7">
        <v>98</v>
      </c>
      <c r="CW5" s="7">
        <v>99</v>
      </c>
      <c r="CX5" s="7">
        <v>100</v>
      </c>
      <c r="CY5" s="7">
        <v>101</v>
      </c>
      <c r="CZ5" s="7">
        <v>102</v>
      </c>
      <c r="DA5" s="7">
        <v>103</v>
      </c>
      <c r="DB5" s="7">
        <v>104</v>
      </c>
      <c r="DC5" s="7">
        <v>105</v>
      </c>
      <c r="DD5" s="7">
        <v>106</v>
      </c>
      <c r="DE5" s="7">
        <v>107</v>
      </c>
      <c r="DF5" s="7">
        <v>108</v>
      </c>
      <c r="DG5" s="7">
        <v>109</v>
      </c>
      <c r="DH5" s="7">
        <v>110</v>
      </c>
      <c r="DI5" s="7">
        <v>111</v>
      </c>
      <c r="DJ5" s="7">
        <v>112</v>
      </c>
      <c r="DK5" s="7">
        <v>113</v>
      </c>
      <c r="DL5" s="7">
        <v>114</v>
      </c>
      <c r="DM5" s="7">
        <v>115</v>
      </c>
      <c r="DN5" s="7">
        <v>116</v>
      </c>
      <c r="DO5" s="7">
        <v>117</v>
      </c>
      <c r="DP5" s="7">
        <v>118</v>
      </c>
      <c r="DQ5" s="7">
        <v>119</v>
      </c>
      <c r="DR5" s="7">
        <v>120</v>
      </c>
      <c r="DS5" s="7">
        <v>121</v>
      </c>
      <c r="DT5" s="7">
        <v>122</v>
      </c>
      <c r="DU5" s="7">
        <v>123</v>
      </c>
      <c r="DV5" s="7">
        <v>124</v>
      </c>
      <c r="DW5" s="7">
        <v>125</v>
      </c>
      <c r="DX5" s="7">
        <v>126</v>
      </c>
      <c r="DY5" s="7">
        <v>127</v>
      </c>
      <c r="DZ5" s="7">
        <v>128</v>
      </c>
      <c r="EA5" s="7">
        <v>129</v>
      </c>
      <c r="EB5" s="7">
        <v>130</v>
      </c>
      <c r="EC5" s="7">
        <v>131</v>
      </c>
      <c r="ED5" s="7">
        <v>132</v>
      </c>
      <c r="EE5" s="7">
        <v>133</v>
      </c>
      <c r="EF5" s="7">
        <v>134</v>
      </c>
      <c r="EG5" s="7">
        <v>135</v>
      </c>
      <c r="EH5" s="7">
        <v>136</v>
      </c>
      <c r="EI5" s="7">
        <v>137</v>
      </c>
      <c r="EJ5" s="7">
        <v>138</v>
      </c>
      <c r="EK5" s="7">
        <v>139</v>
      </c>
      <c r="EL5" s="7">
        <v>140</v>
      </c>
      <c r="EM5" s="7">
        <v>141</v>
      </c>
      <c r="EN5" s="7">
        <v>142</v>
      </c>
      <c r="EO5" s="7">
        <v>143</v>
      </c>
      <c r="EP5" s="7">
        <v>144</v>
      </c>
      <c r="EQ5" s="7">
        <v>145</v>
      </c>
      <c r="ER5" s="7">
        <v>146</v>
      </c>
      <c r="ES5" s="7">
        <v>147</v>
      </c>
      <c r="ET5" s="7">
        <v>148</v>
      </c>
      <c r="EU5" s="7">
        <v>149</v>
      </c>
      <c r="EV5" s="7">
        <v>150</v>
      </c>
      <c r="EW5" s="7">
        <v>151</v>
      </c>
      <c r="EX5" s="7">
        <v>152</v>
      </c>
      <c r="EY5" s="7">
        <v>153</v>
      </c>
      <c r="EZ5" s="7">
        <v>154</v>
      </c>
      <c r="FA5" s="7">
        <v>155</v>
      </c>
      <c r="FB5" s="7">
        <v>156</v>
      </c>
      <c r="FC5" s="7">
        <v>157</v>
      </c>
      <c r="FD5" s="7">
        <v>158</v>
      </c>
      <c r="FE5" s="7">
        <v>159</v>
      </c>
      <c r="FF5" s="7">
        <v>160</v>
      </c>
      <c r="FG5" s="7">
        <v>161</v>
      </c>
      <c r="FH5" s="7">
        <v>162</v>
      </c>
      <c r="FI5" s="7">
        <v>163</v>
      </c>
      <c r="FJ5" s="7">
        <v>164</v>
      </c>
      <c r="FK5" s="7">
        <v>165</v>
      </c>
      <c r="FL5" s="7">
        <v>166</v>
      </c>
      <c r="FM5" s="7">
        <v>167</v>
      </c>
      <c r="FN5" s="7">
        <v>168</v>
      </c>
      <c r="FO5" s="7">
        <v>169</v>
      </c>
      <c r="FP5" s="7">
        <v>170</v>
      </c>
      <c r="FQ5" s="7">
        <v>171</v>
      </c>
      <c r="FR5" s="7">
        <v>172</v>
      </c>
      <c r="FS5" s="7">
        <v>173</v>
      </c>
      <c r="FT5" s="7">
        <v>174</v>
      </c>
      <c r="FU5" s="7">
        <v>175</v>
      </c>
      <c r="FV5" s="7">
        <v>176</v>
      </c>
      <c r="FW5" s="7">
        <v>177</v>
      </c>
      <c r="FX5" s="7">
        <v>178</v>
      </c>
      <c r="FY5" s="7">
        <v>179</v>
      </c>
      <c r="FZ5" s="7">
        <v>180</v>
      </c>
      <c r="GA5" s="7">
        <v>181</v>
      </c>
      <c r="GB5" s="7">
        <v>182</v>
      </c>
      <c r="GC5" s="7">
        <v>183</v>
      </c>
      <c r="GD5" s="7">
        <v>184</v>
      </c>
      <c r="GE5" s="7">
        <v>185</v>
      </c>
      <c r="GF5" s="7">
        <v>186</v>
      </c>
      <c r="GG5" s="7">
        <v>187</v>
      </c>
      <c r="GH5" s="7">
        <v>188</v>
      </c>
      <c r="GI5" s="7">
        <v>189</v>
      </c>
      <c r="GJ5" s="7">
        <v>190</v>
      </c>
      <c r="GK5" s="7">
        <v>191</v>
      </c>
      <c r="GL5" s="7">
        <v>192</v>
      </c>
      <c r="GM5" s="7">
        <v>193</v>
      </c>
      <c r="GN5" s="7">
        <v>194</v>
      </c>
      <c r="GO5" s="7">
        <v>195</v>
      </c>
      <c r="GP5" s="7">
        <v>196</v>
      </c>
      <c r="GQ5" s="7">
        <v>197</v>
      </c>
      <c r="GR5" s="7">
        <v>198</v>
      </c>
      <c r="GS5" s="7">
        <v>199</v>
      </c>
      <c r="GT5" s="7">
        <v>200</v>
      </c>
    </row>
    <row r="6" spans="1:202" ht="20.399999999999999">
      <c r="A6" s="2" t="s">
        <v>6</v>
      </c>
      <c r="B6" s="8" t="s">
        <v>7</v>
      </c>
      <c r="C6" s="9">
        <f>SUMIF(Summary!$B$3:$B$47,$B$2,Summary!C$3:C$47)</f>
        <v>0</v>
      </c>
      <c r="D6" s="9">
        <f>SUMIF(Summary!$B$3:$B$47,$B$2,Summary!D$3:D$47)</f>
        <v>0</v>
      </c>
      <c r="E6" s="9">
        <f>SUMIF(Summary!$B$3:$B$47,$B$2,Summary!E$3:E$47)</f>
        <v>0</v>
      </c>
      <c r="F6" s="9">
        <f>SUMIF(Summary!$B$3:$B$47,$B$2,Summary!F$3:F$47)</f>
        <v>0</v>
      </c>
      <c r="G6" s="9">
        <f>SUMIF(Summary!$B$3:$B$47,$B$2,Summary!G$3:G$47)</f>
        <v>0</v>
      </c>
      <c r="H6" s="9">
        <f>SUMIF(Summary!$B$3:$B$47,$B$2,Summary!H$3:H$47)</f>
        <v>0</v>
      </c>
      <c r="I6" s="9">
        <f>SUMIF(Summary!$B$3:$B$47,$B$2,Summary!I$3:I$47)</f>
        <v>0</v>
      </c>
      <c r="J6" s="9">
        <f>SUMIF(Summary!$B$3:$B$47,$B$2,Summary!J$3:J$47)</f>
        <v>0</v>
      </c>
      <c r="K6" s="9">
        <f>SUMIF(Summary!$B$3:$B$47,$B$2,Summary!K$3:K$47)</f>
        <v>0</v>
      </c>
      <c r="L6" s="9">
        <f>SUMIF(Summary!$B$3:$B$47,$B$2,Summary!L$3:L$47)</f>
        <v>0</v>
      </c>
      <c r="M6" s="9">
        <f>SUMIF(Summary!$B$3:$B$47,$B$2,Summary!M$3:M$47)</f>
        <v>0</v>
      </c>
      <c r="N6" s="9">
        <f>SUMIF(Summary!$B$3:$B$47,$B$2,Summary!N$3:N$47)</f>
        <v>0</v>
      </c>
      <c r="O6" s="9">
        <f>SUMIF(Summary!$B$3:$B$47,$B$2,Summary!O$3:O$47)</f>
        <v>0</v>
      </c>
      <c r="P6" s="9">
        <f>SUMIF(Summary!$B$3:$B$47,$B$2,Summary!P$3:P$47)</f>
        <v>0</v>
      </c>
      <c r="Q6" s="9">
        <f>SUMIF(Summary!$B$3:$B$47,$B$2,Summary!Q$3:Q$47)</f>
        <v>0</v>
      </c>
      <c r="R6" s="9">
        <f>SUMIF(Summary!$B$3:$B$47,$B$2,Summary!R$3:R$47)</f>
        <v>0</v>
      </c>
      <c r="S6" s="9">
        <f>SUMIF(Summary!$B$3:$B$47,$B$2,Summary!S$3:S$47)</f>
        <v>0</v>
      </c>
      <c r="T6" s="9">
        <f>SUMIF(Summary!$B$3:$B$47,$B$2,Summary!T$3:T$47)</f>
        <v>0</v>
      </c>
      <c r="U6" s="9">
        <f>SUMIF(Summary!$B$3:$B$47,$B$2,Summary!U$3:U$47)</f>
        <v>0</v>
      </c>
      <c r="V6" s="9">
        <f>SUMIF(Summary!$B$3:$B$47,$B$2,Summary!V$3:V$47)</f>
        <v>0</v>
      </c>
      <c r="W6" s="9">
        <f>SUMIF(Summary!$B$3:$B$47,$B$2,Summary!W$3:W$47)</f>
        <v>0</v>
      </c>
      <c r="X6" s="9">
        <f>SUMIF(Summary!$B$3:$B$47,$B$2,Summary!X$3:X$47)</f>
        <v>0</v>
      </c>
      <c r="Y6" s="9">
        <f>SUMIF(Summary!$B$3:$B$47,$B$2,Summary!Y$3:Y$47)</f>
        <v>0</v>
      </c>
      <c r="Z6" s="9">
        <f>SUMIF(Summary!$B$3:$B$47,$B$2,Summary!Z$3:Z$47)</f>
        <v>0</v>
      </c>
      <c r="AA6" s="9">
        <f>SUMIF(Summary!$B$3:$B$47,$B$2,Summary!AA$3:AA$47)</f>
        <v>0</v>
      </c>
      <c r="AB6" s="9">
        <f>SUMIF(Summary!$B$3:$B$47,$B$2,Summary!AB$3:AB$47)</f>
        <v>0</v>
      </c>
      <c r="AC6" s="9">
        <f>SUMIF(Summary!$B$3:$B$47,$B$2,Summary!AC$3:AC$47)</f>
        <v>0</v>
      </c>
      <c r="AD6" s="9">
        <f>SUMIF(Summary!$B$3:$B$47,$B$2,Summary!AD$3:AD$47)</f>
        <v>0</v>
      </c>
      <c r="AE6" s="9">
        <f>SUMIF(Summary!$B$3:$B$47,$B$2,Summary!AE$3:AE$47)</f>
        <v>0</v>
      </c>
      <c r="AF6" s="9">
        <f>SUMIF(Summary!$B$3:$B$47,$B$2,Summary!AF$3:AF$47)</f>
        <v>0</v>
      </c>
      <c r="AG6" s="9">
        <f>SUMIF(Summary!$B$3:$B$47,$B$2,Summary!AG$3:AG$47)</f>
        <v>0</v>
      </c>
      <c r="AH6" s="9">
        <f>SUMIF(Summary!$B$3:$B$47,$B$2,Summary!AH$3:AH$47)</f>
        <v>0</v>
      </c>
      <c r="AI6" s="9">
        <f>SUMIF(Summary!$B$3:$B$47,$B$2,Summary!AI$3:AI$47)</f>
        <v>0</v>
      </c>
      <c r="AJ6" s="9">
        <f>SUMIF(Summary!$B$3:$B$47,$B$2,Summary!AJ$3:AJ$47)</f>
        <v>0</v>
      </c>
      <c r="AK6" s="9">
        <f>SUMIF(Summary!$B$3:$B$47,$B$2,Summary!AK$3:AK$47)</f>
        <v>0</v>
      </c>
      <c r="AL6" s="9">
        <f>SUMIF(Summary!$B$3:$B$47,$B$2,Summary!AL$3:AL$47)</f>
        <v>0</v>
      </c>
      <c r="AM6" s="9">
        <f>SUMIF(Summary!$B$3:$B$47,$B$2,Summary!AM$3:AM$47)</f>
        <v>0</v>
      </c>
      <c r="AN6" s="9">
        <f>SUMIF(Summary!$B$3:$B$47,$B$2,Summary!AN$3:AN$47)</f>
        <v>0</v>
      </c>
      <c r="AO6" s="9">
        <f>SUMIF(Summary!$B$3:$B$47,$B$2,Summary!AO$3:AO$47)</f>
        <v>0</v>
      </c>
      <c r="AP6" s="9">
        <f>SUMIF(Summary!$B$3:$B$47,$B$2,Summary!AP$3:AP$47)</f>
        <v>0</v>
      </c>
      <c r="AQ6" s="9">
        <f>SUMIF(Summary!$B$3:$B$47,$B$2,Summary!AQ$3:AQ$47)</f>
        <v>0</v>
      </c>
      <c r="AR6" s="9">
        <f>SUMIF(Summary!$B$3:$B$47,$B$2,Summary!AR$3:AR$47)</f>
        <v>0</v>
      </c>
      <c r="AS6" s="9">
        <f>SUMIF(Summary!$B$3:$B$47,$B$2,Summary!AS$3:AS$47)</f>
        <v>0</v>
      </c>
      <c r="AT6" s="9">
        <f>SUMIF(Summary!$B$3:$B$47,$B$2,Summary!AT$3:AT$47)</f>
        <v>0</v>
      </c>
      <c r="AU6" s="9">
        <f>SUMIF(Summary!$B$3:$B$47,$B$2,Summary!AU$3:AU$47)</f>
        <v>0</v>
      </c>
      <c r="AV6" s="9">
        <f>SUMIF(Summary!$B$3:$B$47,$B$2,Summary!AV$3:AV$47)</f>
        <v>0</v>
      </c>
      <c r="AW6" s="9">
        <f>SUMIF(Summary!$B$3:$B$47,$B$2,Summary!AW$3:AW$47)</f>
        <v>0</v>
      </c>
      <c r="AX6" s="9">
        <f>SUMIF(Summary!$B$3:$B$47,$B$2,Summary!AX$3:AX$47)</f>
        <v>0</v>
      </c>
      <c r="AY6" s="9">
        <f>SUMIF(Summary!$B$3:$B$47,$B$2,Summary!AY$3:AY$47)</f>
        <v>0</v>
      </c>
      <c r="AZ6" s="9">
        <f>SUMIF(Summary!$B$3:$B$47,$B$2,Summary!AZ$3:AZ$47)</f>
        <v>0</v>
      </c>
      <c r="BA6" s="9">
        <f>SUMIF(Summary!$B$3:$B$47,$B$2,Summary!BA$3:BA$47)</f>
        <v>0</v>
      </c>
      <c r="BB6" s="9">
        <f>SUMIF(Summary!$B$3:$B$47,$B$2,Summary!BB$3:BB$47)</f>
        <v>0</v>
      </c>
      <c r="BC6" s="9">
        <f>SUMIF(Summary!$B$3:$B$47,$B$2,Summary!BC$3:BC$47)</f>
        <v>0</v>
      </c>
      <c r="BD6" s="9">
        <f>SUMIF(Summary!$B$3:$B$47,$B$2,Summary!BD$3:BD$47)</f>
        <v>0</v>
      </c>
      <c r="BE6" s="9">
        <f>SUMIF(Summary!$B$3:$B$47,$B$2,Summary!BE$3:BE$47)</f>
        <v>0</v>
      </c>
      <c r="BF6" s="9">
        <f>SUMIF(Summary!$B$3:$B$47,$B$2,Summary!BF$3:BF$47)</f>
        <v>0</v>
      </c>
      <c r="BG6" s="9">
        <f>SUMIF(Summary!$B$3:$B$47,$B$2,Summary!BG$3:BG$47)</f>
        <v>0</v>
      </c>
      <c r="BH6" s="9">
        <f>SUMIF(Summary!$B$3:$B$47,$B$2,Summary!BH$3:BH$47)</f>
        <v>0</v>
      </c>
      <c r="BI6" s="9">
        <f>SUMIF(Summary!$B$3:$B$47,$B$2,Summary!BI$3:BI$47)</f>
        <v>0</v>
      </c>
      <c r="BJ6" s="9">
        <f>SUMIF(Summary!$B$3:$B$47,$B$2,Summary!BJ$3:BJ$47)</f>
        <v>0</v>
      </c>
      <c r="BK6" s="9">
        <f>SUMIF(Summary!$B$3:$B$47,$B$2,Summary!BK$3:BK$47)</f>
        <v>0</v>
      </c>
      <c r="BL6" s="9">
        <f>SUMIF(Summary!$B$3:$B$47,$B$2,Summary!BL$3:BL$47)</f>
        <v>0</v>
      </c>
      <c r="BM6" s="9">
        <f>SUMIF(Summary!$B$3:$B$47,$B$2,Summary!BM$3:BM$47)</f>
        <v>0</v>
      </c>
      <c r="BN6" s="9">
        <f>SUMIF(Summary!$B$3:$B$47,$B$2,Summary!BN$3:BN$47)</f>
        <v>0</v>
      </c>
      <c r="BO6" s="9">
        <f>SUMIF(Summary!$B$3:$B$47,$B$2,Summary!BO$3:BO$47)</f>
        <v>0</v>
      </c>
      <c r="BP6" s="9">
        <f>SUMIF(Summary!$B$3:$B$47,$B$2,Summary!BP$3:BP$47)</f>
        <v>0</v>
      </c>
      <c r="BQ6" s="9">
        <f>SUMIF(Summary!$B$3:$B$47,$B$2,Summary!BQ$3:BQ$47)</f>
        <v>0</v>
      </c>
      <c r="BR6" s="9">
        <f>SUMIF(Summary!$B$3:$B$47,$B$2,Summary!BR$3:BR$47)</f>
        <v>0</v>
      </c>
      <c r="BS6" s="9">
        <f>SUMIF(Summary!$B$3:$B$47,$B$2,Summary!BS$3:BS$47)</f>
        <v>0</v>
      </c>
      <c r="BT6" s="9">
        <f>SUMIF(Summary!$B$3:$B$47,$B$2,Summary!BT$3:BT$47)</f>
        <v>0</v>
      </c>
      <c r="BU6" s="9">
        <f>SUMIF(Summary!$B$3:$B$47,$B$2,Summary!BU$3:BU$47)</f>
        <v>0</v>
      </c>
      <c r="BV6" s="9">
        <f>SUMIF(Summary!$B$3:$B$47,$B$2,Summary!BV$3:BV$47)</f>
        <v>0</v>
      </c>
      <c r="BW6" s="9">
        <f>SUMIF(Summary!$B$3:$B$47,$B$2,Summary!BW$3:BW$47)</f>
        <v>0</v>
      </c>
      <c r="BX6" s="9">
        <f>SUMIF(Summary!$B$3:$B$47,$B$2,Summary!BX$3:BX$47)</f>
        <v>0</v>
      </c>
      <c r="BY6" s="9">
        <f>SUMIF(Summary!$B$3:$B$47,$B$2,Summary!BY$3:BY$47)</f>
        <v>0</v>
      </c>
      <c r="BZ6" s="9">
        <f>SUMIF(Summary!$B$3:$B$47,$B$2,Summary!BZ$3:BZ$47)</f>
        <v>0</v>
      </c>
      <c r="CA6" s="9">
        <f>SUMIF(Summary!$B$3:$B$47,$B$2,Summary!CA$3:CA$47)</f>
        <v>0</v>
      </c>
      <c r="CB6" s="9">
        <f>SUMIF(Summary!$B$3:$B$47,$B$2,Summary!CB$3:CB$47)</f>
        <v>0</v>
      </c>
      <c r="CC6" s="9">
        <f>SUMIF(Summary!$B$3:$B$47,$B$2,Summary!CC$3:CC$47)</f>
        <v>0</v>
      </c>
      <c r="CD6" s="9">
        <f>SUMIF(Summary!$B$3:$B$47,$B$2,Summary!CD$3:CD$47)</f>
        <v>0</v>
      </c>
      <c r="CE6" s="9">
        <f>SUMIF(Summary!$B$3:$B$47,$B$2,Summary!CE$3:CE$47)</f>
        <v>0</v>
      </c>
      <c r="CF6" s="9">
        <f>SUMIF(Summary!$B$3:$B$47,$B$2,Summary!CF$3:CF$47)</f>
        <v>0</v>
      </c>
      <c r="CG6" s="9">
        <f>SUMIF(Summary!$B$3:$B$47,$B$2,Summary!CG$3:CG$47)</f>
        <v>0</v>
      </c>
      <c r="CH6" s="9">
        <f>SUMIF(Summary!$B$3:$B$47,$B$2,Summary!CH$3:CH$47)</f>
        <v>0</v>
      </c>
      <c r="CI6" s="9">
        <f>SUMIF(Summary!$B$3:$B$47,$B$2,Summary!CI$3:CI$47)</f>
        <v>0</v>
      </c>
      <c r="CJ6" s="9">
        <f>SUMIF(Summary!$B$3:$B$47,$B$2,Summary!CJ$3:CJ$47)</f>
        <v>0</v>
      </c>
      <c r="CK6" s="9">
        <f>SUMIF(Summary!$B$3:$B$47,$B$2,Summary!CK$3:CK$47)</f>
        <v>0</v>
      </c>
      <c r="CL6" s="9">
        <f>SUMIF(Summary!$B$3:$B$47,$B$2,Summary!CL$3:CL$47)</f>
        <v>0</v>
      </c>
      <c r="CM6" s="9">
        <f>SUMIF(Summary!$B$3:$B$47,$B$2,Summary!CM$3:CM$47)</f>
        <v>0</v>
      </c>
      <c r="CN6" s="9">
        <f>SUMIF(Summary!$B$3:$B$47,$B$2,Summary!CN$3:CN$47)</f>
        <v>0</v>
      </c>
      <c r="CO6" s="9">
        <f>SUMIF(Summary!$B$3:$B$47,$B$2,Summary!CO$3:CO$47)</f>
        <v>0</v>
      </c>
      <c r="CP6" s="9">
        <f>SUMIF(Summary!$B$3:$B$47,$B$2,Summary!CP$3:CP$47)</f>
        <v>0</v>
      </c>
      <c r="CQ6" s="9">
        <f>SUMIF(Summary!$B$3:$B$47,$B$2,Summary!CQ$3:CQ$47)</f>
        <v>0</v>
      </c>
      <c r="CR6" s="9">
        <f>SUMIF(Summary!$B$3:$B$47,$B$2,Summary!CR$3:CR$47)</f>
        <v>0</v>
      </c>
      <c r="CS6" s="9">
        <f>SUMIF(Summary!$B$3:$B$47,$B$2,Summary!CS$3:CS$47)</f>
        <v>0</v>
      </c>
      <c r="CT6" s="9">
        <f>SUMIF(Summary!$B$3:$B$47,$B$2,Summary!CT$3:CT$47)</f>
        <v>0</v>
      </c>
      <c r="CU6" s="9">
        <f>SUMIF(Summary!$B$3:$B$47,$B$2,Summary!CU$3:CU$47)</f>
        <v>0</v>
      </c>
      <c r="CV6" s="9">
        <f>SUMIF(Summary!$B$3:$B$47,$B$2,Summary!CV$3:CV$47)</f>
        <v>0</v>
      </c>
      <c r="CW6" s="9">
        <f>SUMIF(Summary!$B$3:$B$47,$B$2,Summary!CW$3:CW$47)</f>
        <v>0</v>
      </c>
      <c r="CX6" s="9">
        <f>SUMIF(Summary!$B$3:$B$47,$B$2,Summary!CX$3:CX$47)</f>
        <v>0</v>
      </c>
      <c r="CY6" s="9">
        <f>SUMIF(Summary!$B$3:$B$47,$B$2,Summary!CY$3:CY$47)</f>
        <v>0</v>
      </c>
      <c r="CZ6" s="9">
        <f>SUMIF(Summary!$B$3:$B$47,$B$2,Summary!CZ$3:CZ$47)</f>
        <v>0</v>
      </c>
      <c r="DA6" s="9">
        <f>SUMIF(Summary!$B$3:$B$47,$B$2,Summary!DA$3:DA$47)</f>
        <v>0</v>
      </c>
      <c r="DB6" s="9">
        <f>SUMIF(Summary!$B$3:$B$47,$B$2,Summary!DB$3:DB$47)</f>
        <v>0</v>
      </c>
      <c r="DC6" s="9">
        <f>SUMIF(Summary!$B$3:$B$47,$B$2,Summary!DC$3:DC$47)</f>
        <v>0</v>
      </c>
      <c r="DD6" s="9">
        <f>SUMIF(Summary!$B$3:$B$47,$B$2,Summary!DD$3:DD$47)</f>
        <v>0</v>
      </c>
      <c r="DE6" s="9">
        <f>SUMIF(Summary!$B$3:$B$47,$B$2,Summary!DE$3:DE$47)</f>
        <v>0</v>
      </c>
      <c r="DF6" s="9">
        <f>SUMIF(Summary!$B$3:$B$47,$B$2,Summary!DF$3:DF$47)</f>
        <v>0</v>
      </c>
      <c r="DG6" s="9">
        <f>SUMIF(Summary!$B$3:$B$47,$B$2,Summary!DG$3:DG$47)</f>
        <v>0</v>
      </c>
      <c r="DH6" s="9">
        <f>SUMIF(Summary!$B$3:$B$47,$B$2,Summary!DH$3:DH$47)</f>
        <v>0</v>
      </c>
      <c r="DI6" s="9">
        <f>SUMIF(Summary!$B$3:$B$47,$B$2,Summary!DI$3:DI$47)</f>
        <v>0</v>
      </c>
      <c r="DJ6" s="9">
        <f>SUMIF(Summary!$B$3:$B$47,$B$2,Summary!DJ$3:DJ$47)</f>
        <v>0</v>
      </c>
      <c r="DK6" s="9">
        <f>SUMIF(Summary!$B$3:$B$47,$B$2,Summary!DK$3:DK$47)</f>
        <v>0</v>
      </c>
      <c r="DL6" s="9">
        <f>SUMIF(Summary!$B$3:$B$47,$B$2,Summary!DL$3:DL$47)</f>
        <v>0</v>
      </c>
      <c r="DM6" s="9">
        <f>SUMIF(Summary!$B$3:$B$47,$B$2,Summary!DM$3:DM$47)</f>
        <v>0</v>
      </c>
      <c r="DN6" s="9">
        <f>SUMIF(Summary!$B$3:$B$47,$B$2,Summary!DN$3:DN$47)</f>
        <v>0</v>
      </c>
      <c r="DO6" s="9">
        <f>SUMIF(Summary!$B$3:$B$47,$B$2,Summary!DO$3:DO$47)</f>
        <v>0</v>
      </c>
      <c r="DP6" s="9">
        <f>SUMIF(Summary!$B$3:$B$47,$B$2,Summary!DP$3:DP$47)</f>
        <v>0</v>
      </c>
      <c r="DQ6" s="9">
        <f>SUMIF(Summary!$B$3:$B$47,$B$2,Summary!DQ$3:DQ$47)</f>
        <v>0</v>
      </c>
      <c r="DR6" s="9">
        <f>SUMIF(Summary!$B$3:$B$47,$B$2,Summary!DR$3:DR$47)</f>
        <v>0</v>
      </c>
      <c r="DS6" s="9">
        <f>SUMIF(Summary!$B$3:$B$47,$B$2,Summary!DS$3:DS$47)</f>
        <v>0</v>
      </c>
      <c r="DT6" s="9">
        <f>SUMIF(Summary!$B$3:$B$47,$B$2,Summary!DT$3:DT$47)</f>
        <v>0</v>
      </c>
      <c r="DU6" s="9">
        <f>SUMIF(Summary!$B$3:$B$47,$B$2,Summary!DU$3:DU$47)</f>
        <v>0</v>
      </c>
      <c r="DV6" s="9">
        <f>SUMIF(Summary!$B$3:$B$47,$B$2,Summary!DV$3:DV$47)</f>
        <v>0</v>
      </c>
      <c r="DW6" s="9">
        <f>SUMIF(Summary!$B$3:$B$47,$B$2,Summary!DW$3:DW$47)</f>
        <v>0</v>
      </c>
      <c r="DX6" s="9">
        <f>SUMIF(Summary!$B$3:$B$47,$B$2,Summary!DX$3:DX$47)</f>
        <v>0</v>
      </c>
      <c r="DY6" s="9">
        <f>SUMIF(Summary!$B$3:$B$47,$B$2,Summary!DY$3:DY$47)</f>
        <v>0</v>
      </c>
      <c r="DZ6" s="9">
        <f>SUMIF(Summary!$B$3:$B$47,$B$2,Summary!DZ$3:DZ$47)</f>
        <v>0</v>
      </c>
      <c r="EA6" s="9">
        <f>SUMIF(Summary!$B$3:$B$47,$B$2,Summary!EA$3:EA$47)</f>
        <v>0</v>
      </c>
      <c r="EB6" s="9">
        <f>SUMIF(Summary!$B$3:$B$47,$B$2,Summary!EB$3:EB$47)</f>
        <v>0</v>
      </c>
      <c r="EC6" s="9">
        <f>SUMIF(Summary!$B$3:$B$47,$B$2,Summary!EC$3:EC$47)</f>
        <v>0</v>
      </c>
      <c r="ED6" s="9">
        <f>SUMIF(Summary!$B$3:$B$47,$B$2,Summary!ED$3:ED$47)</f>
        <v>0</v>
      </c>
      <c r="EE6" s="9">
        <f>SUMIF(Summary!$B$3:$B$47,$B$2,Summary!EE$3:EE$47)</f>
        <v>0</v>
      </c>
      <c r="EF6" s="9">
        <f>SUMIF(Summary!$B$3:$B$47,$B$2,Summary!EF$3:EF$47)</f>
        <v>0</v>
      </c>
      <c r="EG6" s="9">
        <f>SUMIF(Summary!$B$3:$B$47,$B$2,Summary!EG$3:EG$47)</f>
        <v>0</v>
      </c>
      <c r="EH6" s="9">
        <f>SUMIF(Summary!$B$3:$B$47,$B$2,Summary!EH$3:EH$47)</f>
        <v>0</v>
      </c>
      <c r="EI6" s="9">
        <f>SUMIF(Summary!$B$3:$B$47,$B$2,Summary!EI$3:EI$47)</f>
        <v>0</v>
      </c>
      <c r="EJ6" s="9">
        <f>SUMIF(Summary!$B$3:$B$47,$B$2,Summary!EJ$3:EJ$47)</f>
        <v>0</v>
      </c>
      <c r="EK6" s="9">
        <f>SUMIF(Summary!$B$3:$B$47,$B$2,Summary!EK$3:EK$47)</f>
        <v>0</v>
      </c>
      <c r="EL6" s="9">
        <f>SUMIF(Summary!$B$3:$B$47,$B$2,Summary!EL$3:EL$47)</f>
        <v>0</v>
      </c>
      <c r="EM6" s="9">
        <f>SUMIF(Summary!$B$3:$B$47,$B$2,Summary!EM$3:EM$47)</f>
        <v>0</v>
      </c>
      <c r="EN6" s="9">
        <f>SUMIF(Summary!$B$3:$B$47,$B$2,Summary!EN$3:EN$47)</f>
        <v>0</v>
      </c>
      <c r="EO6" s="9">
        <f>SUMIF(Summary!$B$3:$B$47,$B$2,Summary!EO$3:EO$47)</f>
        <v>0</v>
      </c>
      <c r="EP6" s="9">
        <f>SUMIF(Summary!$B$3:$B$47,$B$2,Summary!EP$3:EP$47)</f>
        <v>0</v>
      </c>
      <c r="EQ6" s="9">
        <f>SUMIF(Summary!$B$3:$B$47,$B$2,Summary!EQ$3:EQ$47)</f>
        <v>0</v>
      </c>
      <c r="ER6" s="9">
        <f>SUMIF(Summary!$B$3:$B$47,$B$2,Summary!ER$3:ER$47)</f>
        <v>0</v>
      </c>
      <c r="ES6" s="9">
        <f>SUMIF(Summary!$B$3:$B$47,$B$2,Summary!ES$3:ES$47)</f>
        <v>0</v>
      </c>
      <c r="ET6" s="9">
        <f>SUMIF(Summary!$B$3:$B$47,$B$2,Summary!ET$3:ET$47)</f>
        <v>0</v>
      </c>
      <c r="EU6" s="9">
        <f>SUMIF(Summary!$B$3:$B$47,$B$2,Summary!EU$3:EU$47)</f>
        <v>0</v>
      </c>
      <c r="EV6" s="9">
        <f>SUMIF(Summary!$B$3:$B$47,$B$2,Summary!EV$3:EV$47)</f>
        <v>0</v>
      </c>
      <c r="EW6" s="9">
        <f>SUMIF(Summary!$B$3:$B$47,$B$2,Summary!EW$3:EW$47)</f>
        <v>0</v>
      </c>
      <c r="EX6" s="9">
        <f>SUMIF(Summary!$B$3:$B$47,$B$2,Summary!EX$3:EX$47)</f>
        <v>0</v>
      </c>
      <c r="EY6" s="9">
        <f>SUMIF(Summary!$B$3:$B$47,$B$2,Summary!EY$3:EY$47)</f>
        <v>0</v>
      </c>
      <c r="EZ6" s="9">
        <f>SUMIF(Summary!$B$3:$B$47,$B$2,Summary!EZ$3:EZ$47)</f>
        <v>0</v>
      </c>
      <c r="FA6" s="9">
        <f>SUMIF(Summary!$B$3:$B$47,$B$2,Summary!FA$3:FA$47)</f>
        <v>0</v>
      </c>
      <c r="FB6" s="9">
        <f>SUMIF(Summary!$B$3:$B$47,$B$2,Summary!FB$3:FB$47)</f>
        <v>0</v>
      </c>
      <c r="FC6" s="9">
        <f>SUMIF(Summary!$B$3:$B$47,$B$2,Summary!FC$3:FC$47)</f>
        <v>0</v>
      </c>
      <c r="FD6" s="9">
        <f>SUMIF(Summary!$B$3:$B$47,$B$2,Summary!FD$3:FD$47)</f>
        <v>0</v>
      </c>
      <c r="FE6" s="9">
        <f>SUMIF(Summary!$B$3:$B$47,$B$2,Summary!FE$3:FE$47)</f>
        <v>0</v>
      </c>
      <c r="FF6" s="9">
        <f>SUMIF(Summary!$B$3:$B$47,$B$2,Summary!FF$3:FF$47)</f>
        <v>0</v>
      </c>
      <c r="FG6" s="9">
        <f>SUMIF(Summary!$B$3:$B$47,$B$2,Summary!FG$3:FG$47)</f>
        <v>0</v>
      </c>
      <c r="FH6" s="9">
        <f>SUMIF(Summary!$B$3:$B$47,$B$2,Summary!FH$3:FH$47)</f>
        <v>0</v>
      </c>
      <c r="FI6" s="9">
        <f>SUMIF(Summary!$B$3:$B$47,$B$2,Summary!FI$3:FI$47)</f>
        <v>0</v>
      </c>
      <c r="FJ6" s="9">
        <f>SUMIF(Summary!$B$3:$B$47,$B$2,Summary!FJ$3:FJ$47)</f>
        <v>0</v>
      </c>
      <c r="FK6" s="9">
        <f>SUMIF(Summary!$B$3:$B$47,$B$2,Summary!FK$3:FK$47)</f>
        <v>0</v>
      </c>
      <c r="FL6" s="9">
        <f>SUMIF(Summary!$B$3:$B$47,$B$2,Summary!FL$3:FL$47)</f>
        <v>0</v>
      </c>
      <c r="FM6" s="9">
        <f>SUMIF(Summary!$B$3:$B$47,$B$2,Summary!FM$3:FM$47)</f>
        <v>0</v>
      </c>
      <c r="FN6" s="9">
        <f>SUMIF(Summary!$B$3:$B$47,$B$2,Summary!FN$3:FN$47)</f>
        <v>0</v>
      </c>
      <c r="FO6" s="9">
        <f>SUMIF(Summary!$B$3:$B$47,$B$2,Summary!FO$3:FO$47)</f>
        <v>0</v>
      </c>
      <c r="FP6" s="9">
        <f>SUMIF(Summary!$B$3:$B$47,$B$2,Summary!FP$3:FP$47)</f>
        <v>0</v>
      </c>
      <c r="FQ6" s="9">
        <f>SUMIF(Summary!$B$3:$B$47,$B$2,Summary!FQ$3:FQ$47)</f>
        <v>0</v>
      </c>
      <c r="FR6" s="9">
        <f>SUMIF(Summary!$B$3:$B$47,$B$2,Summary!FR$3:FR$47)</f>
        <v>0</v>
      </c>
      <c r="FS6" s="9">
        <f>SUMIF(Summary!$B$3:$B$47,$B$2,Summary!FS$3:FS$47)</f>
        <v>0</v>
      </c>
      <c r="FT6" s="9">
        <f>SUMIF(Summary!$B$3:$B$47,$B$2,Summary!FT$3:FT$47)</f>
        <v>0</v>
      </c>
      <c r="FU6" s="9">
        <f>SUMIF(Summary!$B$3:$B$47,$B$2,Summary!FU$3:FU$47)</f>
        <v>0</v>
      </c>
      <c r="FV6" s="9">
        <f>SUMIF(Summary!$B$3:$B$47,$B$2,Summary!FV$3:FV$47)</f>
        <v>0</v>
      </c>
      <c r="FW6" s="9">
        <f>SUMIF(Summary!$B$3:$B$47,$B$2,Summary!FW$3:FW$47)</f>
        <v>0</v>
      </c>
      <c r="FX6" s="9">
        <f>SUMIF(Summary!$B$3:$B$47,$B$2,Summary!FX$3:FX$47)</f>
        <v>0</v>
      </c>
      <c r="FY6" s="9">
        <f>SUMIF(Summary!$B$3:$B$47,$B$2,Summary!FY$3:FY$47)</f>
        <v>0</v>
      </c>
      <c r="FZ6" s="9">
        <f>SUMIF(Summary!$B$3:$B$47,$B$2,Summary!FZ$3:FZ$47)</f>
        <v>0</v>
      </c>
      <c r="GA6" s="9">
        <f>SUMIF(Summary!$B$3:$B$47,$B$2,Summary!GA$3:GA$47)</f>
        <v>0</v>
      </c>
      <c r="GB6" s="9">
        <f>SUMIF(Summary!$B$3:$B$47,$B$2,Summary!GB$3:GB$47)</f>
        <v>0</v>
      </c>
      <c r="GC6" s="9">
        <f>SUMIF(Summary!$B$3:$B$47,$B$2,Summary!GC$3:GC$47)</f>
        <v>0</v>
      </c>
      <c r="GD6" s="9">
        <f>SUMIF(Summary!$B$3:$B$47,$B$2,Summary!GD$3:GD$47)</f>
        <v>0</v>
      </c>
      <c r="GE6" s="9">
        <f>SUMIF(Summary!$B$3:$B$47,$B$2,Summary!GE$3:GE$47)</f>
        <v>0</v>
      </c>
      <c r="GF6" s="9">
        <f>SUMIF(Summary!$B$3:$B$47,$B$2,Summary!GF$3:GF$47)</f>
        <v>0</v>
      </c>
      <c r="GG6" s="9">
        <f>SUMIF(Summary!$B$3:$B$47,$B$2,Summary!GG$3:GG$47)</f>
        <v>0</v>
      </c>
      <c r="GH6" s="9">
        <f>SUMIF(Summary!$B$3:$B$47,$B$2,Summary!GH$3:GH$47)</f>
        <v>0</v>
      </c>
      <c r="GI6" s="9">
        <f>SUMIF(Summary!$B$3:$B$47,$B$2,Summary!GI$3:GI$47)</f>
        <v>0</v>
      </c>
      <c r="GJ6" s="9">
        <f>SUMIF(Summary!$B$3:$B$47,$B$2,Summary!GJ$3:GJ$47)</f>
        <v>0</v>
      </c>
      <c r="GK6" s="9">
        <f>SUMIF(Summary!$B$3:$B$47,$B$2,Summary!GK$3:GK$47)</f>
        <v>0</v>
      </c>
      <c r="GL6" s="9">
        <f>SUMIF(Summary!$B$3:$B$47,$B$2,Summary!GL$3:GL$47)</f>
        <v>0</v>
      </c>
      <c r="GM6" s="9">
        <f>SUMIF(Summary!$B$3:$B$47,$B$2,Summary!GM$3:GM$47)</f>
        <v>0</v>
      </c>
      <c r="GN6" s="9">
        <f>SUMIF(Summary!$B$3:$B$47,$B$2,Summary!GN$3:GN$47)</f>
        <v>0</v>
      </c>
      <c r="GO6" s="9">
        <f>SUMIF(Summary!$B$3:$B$47,$B$2,Summary!GO$3:GO$47)</f>
        <v>0</v>
      </c>
      <c r="GP6" s="9">
        <f>SUMIF(Summary!$B$3:$B$47,$B$2,Summary!GP$3:GP$47)</f>
        <v>0</v>
      </c>
      <c r="GQ6" s="9">
        <f>SUMIF(Summary!$B$3:$B$47,$B$2,Summary!GQ$3:GQ$47)</f>
        <v>0</v>
      </c>
      <c r="GR6" s="9">
        <f>SUMIF(Summary!$B$3:$B$47,$B$2,Summary!GR$3:GR$47)</f>
        <v>0</v>
      </c>
      <c r="GS6" s="9">
        <f>SUMIF(Summary!$B$3:$B$47,$B$2,Summary!GS$3:GS$47)</f>
        <v>0</v>
      </c>
      <c r="GT6" s="9">
        <f>SUMIF(Summary!$B$3:$B$47,$B$2,Summary!GT$3:GT$47)</f>
        <v>0</v>
      </c>
    </row>
    <row r="7" spans="1:202" ht="20.399999999999999">
      <c r="A7" s="2" t="s">
        <v>8</v>
      </c>
      <c r="B7" s="8" t="s">
        <v>7</v>
      </c>
      <c r="C7" s="9">
        <f>SUMIF(Summary!$B$54:$B$98,$B$2,Summary!C$54:C$98)</f>
        <v>0</v>
      </c>
      <c r="D7" s="9">
        <f>SUMIF(Summary!$B$54:$B$98,$B$2,Summary!D$54:D$98)</f>
        <v>0</v>
      </c>
      <c r="E7" s="9">
        <f>SUMIF(Summary!$B$54:$B$98,$B$2,Summary!E$54:E$98)</f>
        <v>0</v>
      </c>
      <c r="F7" s="9">
        <f>SUMIF(Summary!$B$54:$B$98,$B$2,Summary!F$54:F$98)</f>
        <v>0</v>
      </c>
      <c r="G7" s="9">
        <f>SUMIF(Summary!$B$54:$B$98,$B$2,Summary!G$54:G$98)</f>
        <v>0</v>
      </c>
      <c r="H7" s="9">
        <f>SUMIF(Summary!$B$54:$B$98,$B$2,Summary!H$54:H$98)</f>
        <v>0</v>
      </c>
      <c r="I7" s="9">
        <f>SUMIF(Summary!$B$54:$B$98,$B$2,Summary!I$54:I$98)</f>
        <v>0</v>
      </c>
      <c r="J7" s="9">
        <f>SUMIF(Summary!$B$54:$B$98,$B$2,Summary!J$54:J$98)</f>
        <v>0</v>
      </c>
      <c r="K7" s="9">
        <f>SUMIF(Summary!$B$54:$B$98,$B$2,Summary!K$54:K$98)</f>
        <v>0</v>
      </c>
      <c r="L7" s="9">
        <f>SUMIF(Summary!$B$54:$B$98,$B$2,Summary!L$54:L$98)</f>
        <v>0</v>
      </c>
      <c r="M7" s="9">
        <f>SUMIF(Summary!$B$54:$B$98,$B$2,Summary!M$54:M$98)</f>
        <v>0</v>
      </c>
      <c r="N7" s="9">
        <f>SUMIF(Summary!$B$54:$B$98,$B$2,Summary!N$54:N$98)</f>
        <v>0</v>
      </c>
      <c r="O7" s="9">
        <f>SUMIF(Summary!$B$54:$B$98,$B$2,Summary!O$54:O$98)</f>
        <v>0</v>
      </c>
      <c r="P7" s="9">
        <f>SUMIF(Summary!$B$54:$B$98,$B$2,Summary!P$54:P$98)</f>
        <v>0</v>
      </c>
      <c r="Q7" s="9">
        <f>SUMIF(Summary!$B$54:$B$98,$B$2,Summary!Q$54:Q$98)</f>
        <v>0</v>
      </c>
      <c r="R7" s="9">
        <f>SUMIF(Summary!$B$54:$B$98,$B$2,Summary!R$54:R$98)</f>
        <v>0</v>
      </c>
      <c r="S7" s="9">
        <f>SUMIF(Summary!$B$54:$B$98,$B$2,Summary!S$54:S$98)</f>
        <v>0</v>
      </c>
      <c r="T7" s="9">
        <f>SUMIF(Summary!$B$54:$B$98,$B$2,Summary!T$54:T$98)</f>
        <v>0</v>
      </c>
      <c r="U7" s="9">
        <f>SUMIF(Summary!$B$54:$B$98,$B$2,Summary!U$54:U$98)</f>
        <v>0</v>
      </c>
      <c r="V7" s="9">
        <f>SUMIF(Summary!$B$54:$B$98,$B$2,Summary!V$54:V$98)</f>
        <v>0</v>
      </c>
      <c r="W7" s="9">
        <f>SUMIF(Summary!$B$54:$B$98,$B$2,Summary!W$54:W$98)</f>
        <v>0</v>
      </c>
      <c r="X7" s="9">
        <f>SUMIF(Summary!$B$54:$B$98,$B$2,Summary!X$54:X$98)</f>
        <v>0</v>
      </c>
      <c r="Y7" s="9">
        <f>SUMIF(Summary!$B$54:$B$98,$B$2,Summary!Y$54:Y$98)</f>
        <v>0</v>
      </c>
      <c r="Z7" s="9">
        <f>SUMIF(Summary!$B$54:$B$98,$B$2,Summary!Z$54:Z$98)</f>
        <v>0</v>
      </c>
      <c r="AA7" s="9">
        <f>SUMIF(Summary!$B$54:$B$98,$B$2,Summary!AA$54:AA$98)</f>
        <v>0</v>
      </c>
      <c r="AB7" s="9">
        <f>SUMIF(Summary!$B$54:$B$98,$B$2,Summary!AB$54:AB$98)</f>
        <v>0</v>
      </c>
      <c r="AC7" s="9">
        <f>SUMIF(Summary!$B$54:$B$98,$B$2,Summary!AC$54:AC$98)</f>
        <v>0</v>
      </c>
      <c r="AD7" s="9">
        <f>SUMIF(Summary!$B$54:$B$98,$B$2,Summary!AD$54:AD$98)</f>
        <v>0</v>
      </c>
      <c r="AE7" s="9">
        <f>SUMIF(Summary!$B$54:$B$98,$B$2,Summary!AE$54:AE$98)</f>
        <v>0</v>
      </c>
      <c r="AF7" s="9">
        <f>SUMIF(Summary!$B$54:$B$98,$B$2,Summary!AF$54:AF$98)</f>
        <v>0</v>
      </c>
      <c r="AG7" s="9">
        <f>SUMIF(Summary!$B$54:$B$98,$B$2,Summary!AG$54:AG$98)</f>
        <v>0</v>
      </c>
      <c r="AH7" s="9">
        <f>SUMIF(Summary!$B$54:$B$98,$B$2,Summary!AH$54:AH$98)</f>
        <v>0</v>
      </c>
      <c r="AI7" s="9">
        <f>SUMIF(Summary!$B$54:$B$98,$B$2,Summary!AI$54:AI$98)</f>
        <v>0</v>
      </c>
      <c r="AJ7" s="9">
        <f>SUMIF(Summary!$B$54:$B$98,$B$2,Summary!AJ$54:AJ$98)</f>
        <v>0</v>
      </c>
      <c r="AK7" s="9">
        <f>SUMIF(Summary!$B$54:$B$98,$B$2,Summary!AK$54:AK$98)</f>
        <v>0</v>
      </c>
      <c r="AL7" s="9">
        <f>SUMIF(Summary!$B$54:$B$98,$B$2,Summary!AL$54:AL$98)</f>
        <v>0</v>
      </c>
      <c r="AM7" s="9">
        <f>SUMIF(Summary!$B$54:$B$98,$B$2,Summary!AM$54:AM$98)</f>
        <v>0</v>
      </c>
      <c r="AN7" s="9">
        <f>SUMIF(Summary!$B$54:$B$98,$B$2,Summary!AN$54:AN$98)</f>
        <v>0</v>
      </c>
      <c r="AO7" s="9">
        <f>SUMIF(Summary!$B$54:$B$98,$B$2,Summary!AO$54:AO$98)</f>
        <v>0</v>
      </c>
      <c r="AP7" s="9">
        <f>SUMIF(Summary!$B$54:$B$98,$B$2,Summary!AP$54:AP$98)</f>
        <v>0</v>
      </c>
      <c r="AQ7" s="9">
        <f>SUMIF(Summary!$B$54:$B$98,$B$2,Summary!AQ$54:AQ$98)</f>
        <v>0</v>
      </c>
      <c r="AR7" s="9">
        <f>SUMIF(Summary!$B$54:$B$98,$B$2,Summary!AR$54:AR$98)</f>
        <v>0</v>
      </c>
      <c r="AS7" s="9">
        <f>SUMIF(Summary!$B$54:$B$98,$B$2,Summary!AS$54:AS$98)</f>
        <v>0</v>
      </c>
      <c r="AT7" s="9">
        <f>SUMIF(Summary!$B$54:$B$98,$B$2,Summary!AT$54:AT$98)</f>
        <v>0</v>
      </c>
      <c r="AU7" s="9">
        <f>SUMIF(Summary!$B$54:$B$98,$B$2,Summary!AU$54:AU$98)</f>
        <v>0</v>
      </c>
      <c r="AV7" s="9">
        <f>SUMIF(Summary!$B$54:$B$98,$B$2,Summary!AV$54:AV$98)</f>
        <v>0</v>
      </c>
      <c r="AW7" s="9">
        <f>SUMIF(Summary!$B$54:$B$98,$B$2,Summary!AW$54:AW$98)</f>
        <v>0</v>
      </c>
      <c r="AX7" s="9">
        <f>SUMIF(Summary!$B$54:$B$98,$B$2,Summary!AX$54:AX$98)</f>
        <v>0</v>
      </c>
      <c r="AY7" s="9">
        <f>SUMIF(Summary!$B$54:$B$98,$B$2,Summary!AY$54:AY$98)</f>
        <v>0</v>
      </c>
      <c r="AZ7" s="9">
        <f>SUMIF(Summary!$B$54:$B$98,$B$2,Summary!AZ$54:AZ$98)</f>
        <v>0</v>
      </c>
      <c r="BA7" s="9">
        <f>SUMIF(Summary!$B$54:$B$98,$B$2,Summary!BA$54:BA$98)</f>
        <v>0</v>
      </c>
      <c r="BB7" s="9">
        <f>SUMIF(Summary!$B$54:$B$98,$B$2,Summary!BB$54:BB$98)</f>
        <v>0</v>
      </c>
      <c r="BC7" s="9">
        <f>SUMIF(Summary!$B$54:$B$98,$B$2,Summary!BC$54:BC$98)</f>
        <v>0</v>
      </c>
      <c r="BD7" s="9">
        <f>SUMIF(Summary!$B$54:$B$98,$B$2,Summary!BD$54:BD$98)</f>
        <v>0</v>
      </c>
      <c r="BE7" s="9">
        <f>SUMIF(Summary!$B$54:$B$98,$B$2,Summary!BE$54:BE$98)</f>
        <v>0</v>
      </c>
      <c r="BF7" s="9">
        <f>SUMIF(Summary!$B$54:$B$98,$B$2,Summary!BF$54:BF$98)</f>
        <v>0</v>
      </c>
      <c r="BG7" s="9">
        <f>SUMIF(Summary!$B$54:$B$98,$B$2,Summary!BG$54:BG$98)</f>
        <v>0</v>
      </c>
      <c r="BH7" s="9">
        <f>SUMIF(Summary!$B$54:$B$98,$B$2,Summary!BH$54:BH$98)</f>
        <v>0</v>
      </c>
      <c r="BI7" s="9">
        <f>SUMIF(Summary!$B$54:$B$98,$B$2,Summary!BI$54:BI$98)</f>
        <v>0</v>
      </c>
      <c r="BJ7" s="9">
        <f>SUMIF(Summary!$B$54:$B$98,$B$2,Summary!BJ$54:BJ$98)</f>
        <v>0</v>
      </c>
      <c r="BK7" s="9">
        <f>SUMIF(Summary!$B$54:$B$98,$B$2,Summary!BK$54:BK$98)</f>
        <v>0</v>
      </c>
      <c r="BL7" s="9">
        <f>SUMIF(Summary!$B$54:$B$98,$B$2,Summary!BL$54:BL$98)</f>
        <v>0</v>
      </c>
      <c r="BM7" s="9">
        <f>SUMIF(Summary!$B$54:$B$98,$B$2,Summary!BM$54:BM$98)</f>
        <v>0</v>
      </c>
      <c r="BN7" s="9">
        <f>SUMIF(Summary!$B$54:$B$98,$B$2,Summary!BN$54:BN$98)</f>
        <v>0</v>
      </c>
      <c r="BO7" s="9">
        <f>SUMIF(Summary!$B$54:$B$98,$B$2,Summary!BO$54:BO$98)</f>
        <v>0</v>
      </c>
      <c r="BP7" s="9">
        <f>SUMIF(Summary!$B$54:$B$98,$B$2,Summary!BP$54:BP$98)</f>
        <v>0</v>
      </c>
      <c r="BQ7" s="9">
        <f>SUMIF(Summary!$B$54:$B$98,$B$2,Summary!BQ$54:BQ$98)</f>
        <v>0</v>
      </c>
      <c r="BR7" s="9">
        <f>SUMIF(Summary!$B$54:$B$98,$B$2,Summary!BR$54:BR$98)</f>
        <v>0</v>
      </c>
      <c r="BS7" s="9">
        <f>SUMIF(Summary!$B$54:$B$98,$B$2,Summary!BS$54:BS$98)</f>
        <v>0</v>
      </c>
      <c r="BT7" s="9">
        <f>SUMIF(Summary!$B$54:$B$98,$B$2,Summary!BT$54:BT$98)</f>
        <v>0</v>
      </c>
      <c r="BU7" s="9">
        <f>SUMIF(Summary!$B$54:$B$98,$B$2,Summary!BU$54:BU$98)</f>
        <v>0</v>
      </c>
      <c r="BV7" s="9">
        <f>SUMIF(Summary!$B$54:$B$98,$B$2,Summary!BV$54:BV$98)</f>
        <v>0</v>
      </c>
      <c r="BW7" s="9">
        <f>SUMIF(Summary!$B$54:$B$98,$B$2,Summary!BW$54:BW$98)</f>
        <v>0</v>
      </c>
      <c r="BX7" s="9">
        <f>SUMIF(Summary!$B$54:$B$98,$B$2,Summary!BX$54:BX$98)</f>
        <v>0</v>
      </c>
      <c r="BY7" s="9">
        <f>SUMIF(Summary!$B$54:$B$98,$B$2,Summary!BY$54:BY$98)</f>
        <v>0</v>
      </c>
      <c r="BZ7" s="9">
        <f>SUMIF(Summary!$B$54:$B$98,$B$2,Summary!BZ$54:BZ$98)</f>
        <v>0</v>
      </c>
      <c r="CA7" s="9">
        <f>SUMIF(Summary!$B$54:$B$98,$B$2,Summary!CA$54:CA$98)</f>
        <v>0</v>
      </c>
      <c r="CB7" s="9">
        <f>SUMIF(Summary!$B$54:$B$98,$B$2,Summary!CB$54:CB$98)</f>
        <v>0</v>
      </c>
      <c r="CC7" s="9">
        <f>SUMIF(Summary!$B$54:$B$98,$B$2,Summary!CC$54:CC$98)</f>
        <v>0</v>
      </c>
      <c r="CD7" s="9">
        <f>SUMIF(Summary!$B$54:$B$98,$B$2,Summary!CD$54:CD$98)</f>
        <v>0</v>
      </c>
      <c r="CE7" s="9">
        <f>SUMIF(Summary!$B$54:$B$98,$B$2,Summary!CE$54:CE$98)</f>
        <v>0</v>
      </c>
      <c r="CF7" s="9">
        <f>SUMIF(Summary!$B$54:$B$98,$B$2,Summary!CF$54:CF$98)</f>
        <v>0</v>
      </c>
      <c r="CG7" s="9">
        <f>SUMIF(Summary!$B$54:$B$98,$B$2,Summary!CG$54:CG$98)</f>
        <v>0</v>
      </c>
      <c r="CH7" s="9">
        <f>SUMIF(Summary!$B$54:$B$98,$B$2,Summary!CH$54:CH$98)</f>
        <v>0</v>
      </c>
      <c r="CI7" s="9">
        <f>SUMIF(Summary!$B$54:$B$98,$B$2,Summary!CI$54:CI$98)</f>
        <v>0</v>
      </c>
      <c r="CJ7" s="9">
        <f>SUMIF(Summary!$B$54:$B$98,$B$2,Summary!CJ$54:CJ$98)</f>
        <v>0</v>
      </c>
      <c r="CK7" s="9">
        <f>SUMIF(Summary!$B$54:$B$98,$B$2,Summary!CK$54:CK$98)</f>
        <v>0</v>
      </c>
      <c r="CL7" s="9">
        <f>SUMIF(Summary!$B$54:$B$98,$B$2,Summary!CL$54:CL$98)</f>
        <v>0</v>
      </c>
      <c r="CM7" s="9">
        <f>SUMIF(Summary!$B$54:$B$98,$B$2,Summary!CM$54:CM$98)</f>
        <v>0</v>
      </c>
      <c r="CN7" s="9">
        <f>SUMIF(Summary!$B$54:$B$98,$B$2,Summary!CN$54:CN$98)</f>
        <v>0</v>
      </c>
      <c r="CO7" s="9">
        <f>SUMIF(Summary!$B$54:$B$98,$B$2,Summary!CO$54:CO$98)</f>
        <v>0</v>
      </c>
      <c r="CP7" s="9">
        <f>SUMIF(Summary!$B$54:$B$98,$B$2,Summary!CP$54:CP$98)</f>
        <v>0</v>
      </c>
      <c r="CQ7" s="9">
        <f>SUMIF(Summary!$B$54:$B$98,$B$2,Summary!CQ$54:CQ$98)</f>
        <v>0</v>
      </c>
      <c r="CR7" s="9">
        <f>SUMIF(Summary!$B$54:$B$98,$B$2,Summary!CR$54:CR$98)</f>
        <v>0</v>
      </c>
      <c r="CS7" s="9">
        <f>SUMIF(Summary!$B$54:$B$98,$B$2,Summary!CS$54:CS$98)</f>
        <v>0</v>
      </c>
      <c r="CT7" s="9">
        <f>SUMIF(Summary!$B$54:$B$98,$B$2,Summary!CT$54:CT$98)</f>
        <v>0</v>
      </c>
      <c r="CU7" s="9">
        <f>SUMIF(Summary!$B$54:$B$98,$B$2,Summary!CU$54:CU$98)</f>
        <v>0</v>
      </c>
      <c r="CV7" s="9">
        <f>SUMIF(Summary!$B$54:$B$98,$B$2,Summary!CV$54:CV$98)</f>
        <v>0</v>
      </c>
      <c r="CW7" s="9">
        <f>SUMIF(Summary!$B$54:$B$98,$B$2,Summary!CW$54:CW$98)</f>
        <v>0</v>
      </c>
      <c r="CX7" s="9">
        <f>SUMIF(Summary!$B$54:$B$98,$B$2,Summary!CX$54:CX$98)</f>
        <v>0</v>
      </c>
      <c r="CY7" s="9">
        <f>SUMIF(Summary!$B$54:$B$98,$B$2,Summary!CY$54:CY$98)</f>
        <v>0</v>
      </c>
      <c r="CZ7" s="9">
        <f>SUMIF(Summary!$B$54:$B$98,$B$2,Summary!CZ$54:CZ$98)</f>
        <v>0</v>
      </c>
      <c r="DA7" s="9">
        <f>SUMIF(Summary!$B$54:$B$98,$B$2,Summary!DA$54:DA$98)</f>
        <v>0</v>
      </c>
      <c r="DB7" s="9">
        <f>SUMIF(Summary!$B$54:$B$98,$B$2,Summary!DB$54:DB$98)</f>
        <v>0</v>
      </c>
      <c r="DC7" s="9">
        <f>SUMIF(Summary!$B$54:$B$98,$B$2,Summary!DC$54:DC$98)</f>
        <v>0</v>
      </c>
      <c r="DD7" s="9">
        <f>SUMIF(Summary!$B$54:$B$98,$B$2,Summary!DD$54:DD$98)</f>
        <v>0</v>
      </c>
      <c r="DE7" s="9">
        <f>SUMIF(Summary!$B$54:$B$98,$B$2,Summary!DE$54:DE$98)</f>
        <v>0</v>
      </c>
      <c r="DF7" s="9">
        <f>SUMIF(Summary!$B$54:$B$98,$B$2,Summary!DF$54:DF$98)</f>
        <v>0</v>
      </c>
      <c r="DG7" s="9">
        <f>SUMIF(Summary!$B$54:$B$98,$B$2,Summary!DG$54:DG$98)</f>
        <v>0</v>
      </c>
      <c r="DH7" s="9">
        <f>SUMIF(Summary!$B$54:$B$98,$B$2,Summary!DH$54:DH$98)</f>
        <v>0</v>
      </c>
      <c r="DI7" s="9">
        <f>SUMIF(Summary!$B$54:$B$98,$B$2,Summary!DI$54:DI$98)</f>
        <v>0</v>
      </c>
      <c r="DJ7" s="9">
        <f>SUMIF(Summary!$B$54:$B$98,$B$2,Summary!DJ$54:DJ$98)</f>
        <v>0</v>
      </c>
      <c r="DK7" s="9">
        <f>SUMIF(Summary!$B$54:$B$98,$B$2,Summary!DK$54:DK$98)</f>
        <v>0</v>
      </c>
      <c r="DL7" s="9">
        <f>SUMIF(Summary!$B$54:$B$98,$B$2,Summary!DL$54:DL$98)</f>
        <v>0</v>
      </c>
      <c r="DM7" s="9">
        <f>SUMIF(Summary!$B$54:$B$98,$B$2,Summary!DM$54:DM$98)</f>
        <v>0</v>
      </c>
      <c r="DN7" s="9">
        <f>SUMIF(Summary!$B$54:$B$98,$B$2,Summary!DN$54:DN$98)</f>
        <v>0</v>
      </c>
      <c r="DO7" s="9">
        <f>SUMIF(Summary!$B$54:$B$98,$B$2,Summary!DO$54:DO$98)</f>
        <v>0</v>
      </c>
      <c r="DP7" s="9">
        <f>SUMIF(Summary!$B$54:$B$98,$B$2,Summary!DP$54:DP$98)</f>
        <v>0</v>
      </c>
      <c r="DQ7" s="9">
        <f>SUMIF(Summary!$B$54:$B$98,$B$2,Summary!DQ$54:DQ$98)</f>
        <v>0</v>
      </c>
      <c r="DR7" s="9">
        <f>SUMIF(Summary!$B$54:$B$98,$B$2,Summary!DR$54:DR$98)</f>
        <v>0</v>
      </c>
      <c r="DS7" s="9">
        <f>SUMIF(Summary!$B$54:$B$98,$B$2,Summary!DS$54:DS$98)</f>
        <v>0</v>
      </c>
      <c r="DT7" s="9">
        <f>SUMIF(Summary!$B$54:$B$98,$B$2,Summary!DT$54:DT$98)</f>
        <v>0</v>
      </c>
      <c r="DU7" s="9">
        <f>SUMIF(Summary!$B$54:$B$98,$B$2,Summary!DU$54:DU$98)</f>
        <v>0</v>
      </c>
      <c r="DV7" s="9">
        <f>SUMIF(Summary!$B$54:$B$98,$B$2,Summary!DV$54:DV$98)</f>
        <v>0</v>
      </c>
      <c r="DW7" s="9">
        <f>SUMIF(Summary!$B$54:$B$98,$B$2,Summary!DW$54:DW$98)</f>
        <v>0</v>
      </c>
      <c r="DX7" s="9">
        <f>SUMIF(Summary!$B$54:$B$98,$B$2,Summary!DX$54:DX$98)</f>
        <v>0</v>
      </c>
      <c r="DY7" s="9">
        <f>SUMIF(Summary!$B$54:$B$98,$B$2,Summary!DY$54:DY$98)</f>
        <v>0</v>
      </c>
      <c r="DZ7" s="9">
        <f>SUMIF(Summary!$B$54:$B$98,$B$2,Summary!DZ$54:DZ$98)</f>
        <v>0</v>
      </c>
      <c r="EA7" s="9">
        <f>SUMIF(Summary!$B$54:$B$98,$B$2,Summary!EA$54:EA$98)</f>
        <v>0</v>
      </c>
      <c r="EB7" s="9">
        <f>SUMIF(Summary!$B$54:$B$98,$B$2,Summary!EB$54:EB$98)</f>
        <v>0</v>
      </c>
      <c r="EC7" s="9">
        <f>SUMIF(Summary!$B$54:$B$98,$B$2,Summary!EC$54:EC$98)</f>
        <v>0</v>
      </c>
      <c r="ED7" s="9">
        <f>SUMIF(Summary!$B$54:$B$98,$B$2,Summary!ED$54:ED$98)</f>
        <v>0</v>
      </c>
      <c r="EE7" s="9">
        <f>SUMIF(Summary!$B$54:$B$98,$B$2,Summary!EE$54:EE$98)</f>
        <v>0</v>
      </c>
      <c r="EF7" s="9">
        <f>SUMIF(Summary!$B$54:$B$98,$B$2,Summary!EF$54:EF$98)</f>
        <v>0</v>
      </c>
      <c r="EG7" s="9">
        <f>SUMIF(Summary!$B$54:$B$98,$B$2,Summary!EG$54:EG$98)</f>
        <v>0</v>
      </c>
      <c r="EH7" s="9">
        <f>SUMIF(Summary!$B$54:$B$98,$B$2,Summary!EH$54:EH$98)</f>
        <v>0</v>
      </c>
      <c r="EI7" s="9">
        <f>SUMIF(Summary!$B$54:$B$98,$B$2,Summary!EI$54:EI$98)</f>
        <v>0</v>
      </c>
      <c r="EJ7" s="9">
        <f>SUMIF(Summary!$B$54:$B$98,$B$2,Summary!EJ$54:EJ$98)</f>
        <v>0</v>
      </c>
      <c r="EK7" s="9">
        <f>SUMIF(Summary!$B$54:$B$98,$B$2,Summary!EK$54:EK$98)</f>
        <v>0</v>
      </c>
      <c r="EL7" s="9">
        <f>SUMIF(Summary!$B$54:$B$98,$B$2,Summary!EL$54:EL$98)</f>
        <v>0</v>
      </c>
      <c r="EM7" s="9">
        <f>SUMIF(Summary!$B$54:$B$98,$B$2,Summary!EM$54:EM$98)</f>
        <v>0</v>
      </c>
      <c r="EN7" s="9">
        <f>SUMIF(Summary!$B$54:$B$98,$B$2,Summary!EN$54:EN$98)</f>
        <v>0</v>
      </c>
      <c r="EO7" s="9">
        <f>SUMIF(Summary!$B$54:$B$98,$B$2,Summary!EO$54:EO$98)</f>
        <v>0</v>
      </c>
      <c r="EP7" s="9">
        <f>SUMIF(Summary!$B$54:$B$98,$B$2,Summary!EP$54:EP$98)</f>
        <v>0</v>
      </c>
      <c r="EQ7" s="9">
        <f>SUMIF(Summary!$B$54:$B$98,$B$2,Summary!EQ$54:EQ$98)</f>
        <v>0</v>
      </c>
      <c r="ER7" s="9">
        <f>SUMIF(Summary!$B$54:$B$98,$B$2,Summary!ER$54:ER$98)</f>
        <v>0</v>
      </c>
      <c r="ES7" s="9">
        <f>SUMIF(Summary!$B$54:$B$98,$B$2,Summary!ES$54:ES$98)</f>
        <v>0</v>
      </c>
      <c r="ET7" s="9">
        <f>SUMIF(Summary!$B$54:$B$98,$B$2,Summary!ET$54:ET$98)</f>
        <v>0</v>
      </c>
      <c r="EU7" s="9">
        <f>SUMIF(Summary!$B$54:$B$98,$B$2,Summary!EU$54:EU$98)</f>
        <v>0</v>
      </c>
      <c r="EV7" s="9">
        <f>SUMIF(Summary!$B$54:$B$98,$B$2,Summary!EV$54:EV$98)</f>
        <v>0</v>
      </c>
      <c r="EW7" s="9">
        <f>SUMIF(Summary!$B$54:$B$98,$B$2,Summary!EW$54:EW$98)</f>
        <v>0</v>
      </c>
      <c r="EX7" s="9">
        <f>SUMIF(Summary!$B$54:$B$98,$B$2,Summary!EX$54:EX$98)</f>
        <v>0</v>
      </c>
      <c r="EY7" s="9">
        <f>SUMIF(Summary!$B$54:$B$98,$B$2,Summary!EY$54:EY$98)</f>
        <v>0</v>
      </c>
      <c r="EZ7" s="9">
        <f>SUMIF(Summary!$B$54:$B$98,$B$2,Summary!EZ$54:EZ$98)</f>
        <v>0</v>
      </c>
      <c r="FA7" s="9">
        <f>SUMIF(Summary!$B$54:$B$98,$B$2,Summary!FA$54:FA$98)</f>
        <v>0</v>
      </c>
      <c r="FB7" s="9">
        <f>SUMIF(Summary!$B$54:$B$98,$B$2,Summary!FB$54:FB$98)</f>
        <v>0</v>
      </c>
      <c r="FC7" s="9">
        <f>SUMIF(Summary!$B$54:$B$98,$B$2,Summary!FC$54:FC$98)</f>
        <v>0</v>
      </c>
      <c r="FD7" s="9">
        <f>SUMIF(Summary!$B$54:$B$98,$B$2,Summary!FD$54:FD$98)</f>
        <v>0</v>
      </c>
      <c r="FE7" s="9">
        <f>SUMIF(Summary!$B$54:$B$98,$B$2,Summary!FE$54:FE$98)</f>
        <v>0</v>
      </c>
      <c r="FF7" s="9">
        <f>SUMIF(Summary!$B$54:$B$98,$B$2,Summary!FF$54:FF$98)</f>
        <v>0</v>
      </c>
      <c r="FG7" s="9">
        <f>SUMIF(Summary!$B$54:$B$98,$B$2,Summary!FG$54:FG$98)</f>
        <v>0</v>
      </c>
      <c r="FH7" s="9">
        <f>SUMIF(Summary!$B$54:$B$98,$B$2,Summary!FH$54:FH$98)</f>
        <v>0</v>
      </c>
      <c r="FI7" s="9">
        <f>SUMIF(Summary!$B$54:$B$98,$B$2,Summary!FI$54:FI$98)</f>
        <v>0</v>
      </c>
      <c r="FJ7" s="9">
        <f>SUMIF(Summary!$B$54:$B$98,$B$2,Summary!FJ$54:FJ$98)</f>
        <v>0</v>
      </c>
      <c r="FK7" s="9">
        <f>SUMIF(Summary!$B$54:$B$98,$B$2,Summary!FK$54:FK$98)</f>
        <v>0</v>
      </c>
      <c r="FL7" s="9">
        <f>SUMIF(Summary!$B$54:$B$98,$B$2,Summary!FL$54:FL$98)</f>
        <v>0</v>
      </c>
      <c r="FM7" s="9">
        <f>SUMIF(Summary!$B$54:$B$98,$B$2,Summary!FM$54:FM$98)</f>
        <v>0</v>
      </c>
      <c r="FN7" s="9">
        <f>SUMIF(Summary!$B$54:$B$98,$B$2,Summary!FN$54:FN$98)</f>
        <v>0</v>
      </c>
      <c r="FO7" s="9">
        <f>SUMIF(Summary!$B$54:$B$98,$B$2,Summary!FO$54:FO$98)</f>
        <v>0</v>
      </c>
      <c r="FP7" s="9">
        <f>SUMIF(Summary!$B$54:$B$98,$B$2,Summary!FP$54:FP$98)</f>
        <v>0</v>
      </c>
      <c r="FQ7" s="9">
        <f>SUMIF(Summary!$B$54:$B$98,$B$2,Summary!FQ$54:FQ$98)</f>
        <v>0</v>
      </c>
      <c r="FR7" s="9">
        <f>SUMIF(Summary!$B$54:$B$98,$B$2,Summary!FR$54:FR$98)</f>
        <v>0</v>
      </c>
      <c r="FS7" s="9">
        <f>SUMIF(Summary!$B$54:$B$98,$B$2,Summary!FS$54:FS$98)</f>
        <v>0</v>
      </c>
      <c r="FT7" s="9">
        <f>SUMIF(Summary!$B$54:$B$98,$B$2,Summary!FT$54:FT$98)</f>
        <v>0</v>
      </c>
      <c r="FU7" s="9">
        <f>SUMIF(Summary!$B$54:$B$98,$B$2,Summary!FU$54:FU$98)</f>
        <v>0</v>
      </c>
      <c r="FV7" s="9">
        <f>SUMIF(Summary!$B$54:$B$98,$B$2,Summary!FV$54:FV$98)</f>
        <v>0</v>
      </c>
      <c r="FW7" s="9">
        <f>SUMIF(Summary!$B$54:$B$98,$B$2,Summary!FW$54:FW$98)</f>
        <v>0</v>
      </c>
      <c r="FX7" s="9">
        <f>SUMIF(Summary!$B$54:$B$98,$B$2,Summary!FX$54:FX$98)</f>
        <v>0</v>
      </c>
      <c r="FY7" s="9">
        <f>SUMIF(Summary!$B$54:$B$98,$B$2,Summary!FY$54:FY$98)</f>
        <v>0</v>
      </c>
      <c r="FZ7" s="9">
        <f>SUMIF(Summary!$B$54:$B$98,$B$2,Summary!FZ$54:FZ$98)</f>
        <v>0</v>
      </c>
      <c r="GA7" s="9">
        <f>SUMIF(Summary!$B$54:$B$98,$B$2,Summary!GA$54:GA$98)</f>
        <v>0</v>
      </c>
      <c r="GB7" s="9">
        <f>SUMIF(Summary!$B$54:$B$98,$B$2,Summary!GB$54:GB$98)</f>
        <v>0</v>
      </c>
      <c r="GC7" s="9">
        <f>SUMIF(Summary!$B$54:$B$98,$B$2,Summary!GC$54:GC$98)</f>
        <v>0</v>
      </c>
      <c r="GD7" s="9">
        <f>SUMIF(Summary!$B$54:$B$98,$B$2,Summary!GD$54:GD$98)</f>
        <v>0</v>
      </c>
      <c r="GE7" s="9">
        <f>SUMIF(Summary!$B$54:$B$98,$B$2,Summary!GE$54:GE$98)</f>
        <v>0</v>
      </c>
      <c r="GF7" s="9">
        <f>SUMIF(Summary!$B$54:$B$98,$B$2,Summary!GF$54:GF$98)</f>
        <v>0</v>
      </c>
      <c r="GG7" s="9">
        <f>SUMIF(Summary!$B$54:$B$98,$B$2,Summary!GG$54:GG$98)</f>
        <v>0</v>
      </c>
      <c r="GH7" s="9">
        <f>SUMIF(Summary!$B$54:$B$98,$B$2,Summary!GH$54:GH$98)</f>
        <v>0</v>
      </c>
      <c r="GI7" s="9">
        <f>SUMIF(Summary!$B$54:$B$98,$B$2,Summary!GI$54:GI$98)</f>
        <v>0</v>
      </c>
      <c r="GJ7" s="9">
        <f>SUMIF(Summary!$B$54:$B$98,$B$2,Summary!GJ$54:GJ$98)</f>
        <v>0</v>
      </c>
      <c r="GK7" s="9">
        <f>SUMIF(Summary!$B$54:$B$98,$B$2,Summary!GK$54:GK$98)</f>
        <v>0</v>
      </c>
      <c r="GL7" s="9">
        <f>SUMIF(Summary!$B$54:$B$98,$B$2,Summary!GL$54:GL$98)</f>
        <v>0</v>
      </c>
      <c r="GM7" s="9">
        <f>SUMIF(Summary!$B$54:$B$98,$B$2,Summary!GM$54:GM$98)</f>
        <v>0</v>
      </c>
      <c r="GN7" s="9">
        <f>SUMIF(Summary!$B$54:$B$98,$B$2,Summary!GN$54:GN$98)</f>
        <v>0</v>
      </c>
      <c r="GO7" s="9">
        <f>SUMIF(Summary!$B$54:$B$98,$B$2,Summary!GO$54:GO$98)</f>
        <v>0</v>
      </c>
      <c r="GP7" s="9">
        <f>SUMIF(Summary!$B$54:$B$98,$B$2,Summary!GP$54:GP$98)</f>
        <v>0</v>
      </c>
      <c r="GQ7" s="9">
        <f>SUMIF(Summary!$B$54:$B$98,$B$2,Summary!GQ$54:GQ$98)</f>
        <v>0</v>
      </c>
      <c r="GR7" s="9">
        <f>SUMIF(Summary!$B$54:$B$98,$B$2,Summary!GR$54:GR$98)</f>
        <v>0</v>
      </c>
      <c r="GS7" s="9">
        <f>SUMIF(Summary!$B$54:$B$98,$B$2,Summary!GS$54:GS$98)</f>
        <v>0</v>
      </c>
      <c r="GT7" s="9">
        <f>SUMIF(Summary!$B$54:$B$98,$B$2,Summary!GT$54:GT$98)</f>
        <v>0</v>
      </c>
    </row>
    <row r="8" spans="1:202" ht="10.199999999999999">
      <c r="A8" s="2" t="s">
        <v>9</v>
      </c>
      <c r="B8" s="8" t="s">
        <v>10</v>
      </c>
      <c r="C8" s="9">
        <f>SUMIF(Summary!$B$102:$B$146,$B$2,Summary!C$102:C$146)</f>
        <v>6.8</v>
      </c>
      <c r="D8" s="9">
        <f>SUMIF(Summary!$B$102:$B$146,$B$2,Summary!D$102:D$146)</f>
        <v>6.8</v>
      </c>
      <c r="E8" s="9">
        <f>SUMIF(Summary!$B$102:$B$146,$B$2,Summary!E$102:E$146)</f>
        <v>6.8</v>
      </c>
      <c r="F8" s="9">
        <f>SUMIF(Summary!$B$102:$B$146,$B$2,Summary!F$102:F$146)</f>
        <v>6.8</v>
      </c>
      <c r="G8" s="9">
        <f>SUMIF(Summary!$B$102:$B$146,$B$2,Summary!G$102:G$146)</f>
        <v>6.8</v>
      </c>
      <c r="H8" s="9">
        <f>SUMIF(Summary!$B$102:$B$146,$B$2,Summary!H$102:H$146)</f>
        <v>6.8</v>
      </c>
      <c r="I8" s="9">
        <f>SUMIF(Summary!$B$102:$B$146,$B$2,Summary!I$102:I$146)</f>
        <v>6.8</v>
      </c>
      <c r="J8" s="9">
        <f>SUMIF(Summary!$B$102:$B$146,$B$2,Summary!J$102:J$146)</f>
        <v>6.8</v>
      </c>
      <c r="K8" s="9">
        <f>SUMIF(Summary!$B$102:$B$146,$B$2,Summary!K$102:K$146)</f>
        <v>6.8</v>
      </c>
      <c r="L8" s="9">
        <f>SUMIF(Summary!$B$102:$B$146,$B$2,Summary!L$102:L$146)</f>
        <v>6.8</v>
      </c>
      <c r="M8" s="9">
        <f>SUMIF(Summary!$B$102:$B$146,$B$2,Summary!M$102:M$146)</f>
        <v>6.8</v>
      </c>
      <c r="N8" s="9">
        <f>SUMIF(Summary!$B$102:$B$146,$B$2,Summary!N$102:N$146)</f>
        <v>6.8</v>
      </c>
      <c r="O8" s="9">
        <f>SUMIF(Summary!$B$102:$B$146,$B$2,Summary!O$102:O$146)</f>
        <v>6.8</v>
      </c>
      <c r="P8" s="9">
        <f>SUMIF(Summary!$B$102:$B$146,$B$2,Summary!P$102:P$146)</f>
        <v>6.8</v>
      </c>
      <c r="Q8" s="9">
        <f>SUMIF(Summary!$B$102:$B$146,$B$2,Summary!Q$102:Q$146)</f>
        <v>6.8</v>
      </c>
      <c r="R8" s="9">
        <f>SUMIF(Summary!$B$102:$B$146,$B$2,Summary!R$102:R$146)</f>
        <v>6.8</v>
      </c>
      <c r="S8" s="9">
        <f>SUMIF(Summary!$B$102:$B$146,$B$2,Summary!S$102:S$146)</f>
        <v>6.8</v>
      </c>
      <c r="T8" s="9">
        <f>SUMIF(Summary!$B$102:$B$146,$B$2,Summary!T$102:T$146)</f>
        <v>6.8</v>
      </c>
      <c r="U8" s="9">
        <f>SUMIF(Summary!$B$102:$B$146,$B$2,Summary!U$102:U$146)</f>
        <v>6.8</v>
      </c>
      <c r="V8" s="9">
        <f>SUMIF(Summary!$B$102:$B$146,$B$2,Summary!V$102:V$146)</f>
        <v>6.8</v>
      </c>
      <c r="W8" s="9">
        <f>SUMIF(Summary!$B$102:$B$146,$B$2,Summary!W$102:W$146)</f>
        <v>6.8</v>
      </c>
      <c r="X8" s="9">
        <f>SUMIF(Summary!$B$102:$B$146,$B$2,Summary!X$102:X$146)</f>
        <v>6.8</v>
      </c>
      <c r="Y8" s="9">
        <f>SUMIF(Summary!$B$102:$B$146,$B$2,Summary!Y$102:Y$146)</f>
        <v>6.8</v>
      </c>
      <c r="Z8" s="9">
        <f>SUMIF(Summary!$B$102:$B$146,$B$2,Summary!Z$102:Z$146)</f>
        <v>6.8</v>
      </c>
      <c r="AA8" s="9">
        <f>SUMIF(Summary!$B$102:$B$146,$B$2,Summary!AA$102:AA$146)</f>
        <v>6.8</v>
      </c>
      <c r="AB8" s="9">
        <f>SUMIF(Summary!$B$102:$B$146,$B$2,Summary!AB$102:AB$146)</f>
        <v>6.8</v>
      </c>
      <c r="AC8" s="9">
        <f>SUMIF(Summary!$B$102:$B$146,$B$2,Summary!AC$102:AC$146)</f>
        <v>6.8</v>
      </c>
      <c r="AD8" s="9">
        <f>SUMIF(Summary!$B$102:$B$146,$B$2,Summary!AD$102:AD$146)</f>
        <v>6.8</v>
      </c>
      <c r="AE8" s="9">
        <f>SUMIF(Summary!$B$102:$B$146,$B$2,Summary!AE$102:AE$146)</f>
        <v>6.8</v>
      </c>
      <c r="AF8" s="9">
        <f>SUMIF(Summary!$B$102:$B$146,$B$2,Summary!AF$102:AF$146)</f>
        <v>6.8</v>
      </c>
      <c r="AG8" s="9">
        <f>SUMIF(Summary!$B$102:$B$146,$B$2,Summary!AG$102:AG$146)</f>
        <v>6.8</v>
      </c>
      <c r="AH8" s="9">
        <f>SUMIF(Summary!$B$102:$B$146,$B$2,Summary!AH$102:AH$146)</f>
        <v>6.8</v>
      </c>
      <c r="AI8" s="9">
        <f>SUMIF(Summary!$B$102:$B$146,$B$2,Summary!AI$102:AI$146)</f>
        <v>6.8</v>
      </c>
      <c r="AJ8" s="9">
        <f>SUMIF(Summary!$B$102:$B$146,$B$2,Summary!AJ$102:AJ$146)</f>
        <v>6.8</v>
      </c>
      <c r="AK8" s="9">
        <f>SUMIF(Summary!$B$102:$B$146,$B$2,Summary!AK$102:AK$146)</f>
        <v>6.8</v>
      </c>
      <c r="AL8" s="9">
        <f>SUMIF(Summary!$B$102:$B$146,$B$2,Summary!AL$102:AL$146)</f>
        <v>6.8</v>
      </c>
      <c r="AM8" s="9">
        <f>SUMIF(Summary!$B$102:$B$146,$B$2,Summary!AM$102:AM$146)</f>
        <v>6.8</v>
      </c>
      <c r="AN8" s="9">
        <f>SUMIF(Summary!$B$102:$B$146,$B$2,Summary!AN$102:AN$146)</f>
        <v>6.8</v>
      </c>
      <c r="AO8" s="9">
        <f>SUMIF(Summary!$B$102:$B$146,$B$2,Summary!AO$102:AO$146)</f>
        <v>6.8</v>
      </c>
      <c r="AP8" s="9">
        <f>SUMIF(Summary!$B$102:$B$146,$B$2,Summary!AP$102:AP$146)</f>
        <v>6.8</v>
      </c>
      <c r="AQ8" s="9">
        <f>SUMIF(Summary!$B$102:$B$146,$B$2,Summary!AQ$102:AQ$146)</f>
        <v>6.8</v>
      </c>
      <c r="AR8" s="9">
        <f>SUMIF(Summary!$B$102:$B$146,$B$2,Summary!AR$102:AR$146)</f>
        <v>6.8</v>
      </c>
      <c r="AS8" s="9">
        <f>SUMIF(Summary!$B$102:$B$146,$B$2,Summary!AS$102:AS$146)</f>
        <v>6.8</v>
      </c>
      <c r="AT8" s="9">
        <f>SUMIF(Summary!$B$102:$B$146,$B$2,Summary!AT$102:AT$146)</f>
        <v>6.8</v>
      </c>
      <c r="AU8" s="9">
        <f>SUMIF(Summary!$B$102:$B$146,$B$2,Summary!AU$102:AU$146)</f>
        <v>6.8</v>
      </c>
      <c r="AV8" s="9">
        <f>SUMIF(Summary!$B$102:$B$146,$B$2,Summary!AV$102:AV$146)</f>
        <v>6.8</v>
      </c>
      <c r="AW8" s="9">
        <f>SUMIF(Summary!$B$102:$B$146,$B$2,Summary!AW$102:AW$146)</f>
        <v>6.8</v>
      </c>
      <c r="AX8" s="9">
        <f>SUMIF(Summary!$B$102:$B$146,$B$2,Summary!AX$102:AX$146)</f>
        <v>6.8</v>
      </c>
      <c r="AY8" s="9">
        <f>SUMIF(Summary!$B$102:$B$146,$B$2,Summary!AY$102:AY$146)</f>
        <v>6.8</v>
      </c>
      <c r="AZ8" s="9">
        <f>SUMIF(Summary!$B$102:$B$146,$B$2,Summary!AZ$102:AZ$146)</f>
        <v>6.8</v>
      </c>
      <c r="BA8" s="9">
        <f>SUMIF(Summary!$B$102:$B$146,$B$2,Summary!BA$102:BA$146)</f>
        <v>6.8</v>
      </c>
      <c r="BB8" s="9">
        <f>SUMIF(Summary!$B$102:$B$146,$B$2,Summary!BB$102:BB$146)</f>
        <v>6.8</v>
      </c>
      <c r="BC8" s="9">
        <f>SUMIF(Summary!$B$102:$B$146,$B$2,Summary!BC$102:BC$146)</f>
        <v>6.8</v>
      </c>
      <c r="BD8" s="9">
        <f>SUMIF(Summary!$B$102:$B$146,$B$2,Summary!BD$102:BD$146)</f>
        <v>6.8</v>
      </c>
      <c r="BE8" s="9">
        <f>SUMIF(Summary!$B$102:$B$146,$B$2,Summary!BE$102:BE$146)</f>
        <v>6.8</v>
      </c>
      <c r="BF8" s="9">
        <f>SUMIF(Summary!$B$102:$B$146,$B$2,Summary!BF$102:BF$146)</f>
        <v>6.8</v>
      </c>
      <c r="BG8" s="9">
        <f>SUMIF(Summary!$B$102:$B$146,$B$2,Summary!BG$102:BG$146)</f>
        <v>6.8</v>
      </c>
      <c r="BH8" s="9">
        <f>SUMIF(Summary!$B$102:$B$146,$B$2,Summary!BH$102:BH$146)</f>
        <v>6.8</v>
      </c>
      <c r="BI8" s="9">
        <f>SUMIF(Summary!$B$102:$B$146,$B$2,Summary!BI$102:BI$146)</f>
        <v>6.8</v>
      </c>
      <c r="BJ8" s="9">
        <f>SUMIF(Summary!$B$102:$B$146,$B$2,Summary!BJ$102:BJ$146)</f>
        <v>6.8</v>
      </c>
      <c r="BK8" s="9">
        <f>SUMIF(Summary!$B$102:$B$146,$B$2,Summary!BK$102:BK$146)</f>
        <v>6.8</v>
      </c>
      <c r="BL8" s="9">
        <f>SUMIF(Summary!$B$102:$B$146,$B$2,Summary!BL$102:BL$146)</f>
        <v>6.8</v>
      </c>
      <c r="BM8" s="9">
        <f>SUMIF(Summary!$B$102:$B$146,$B$2,Summary!BM$102:BM$146)</f>
        <v>6.8</v>
      </c>
      <c r="BN8" s="9">
        <f>SUMIF(Summary!$B$102:$B$146,$B$2,Summary!BN$102:BN$146)</f>
        <v>6.8</v>
      </c>
      <c r="BO8" s="9">
        <f>SUMIF(Summary!$B$102:$B$146,$B$2,Summary!BO$102:BO$146)</f>
        <v>6.8</v>
      </c>
      <c r="BP8" s="9">
        <f>SUMIF(Summary!$B$102:$B$146,$B$2,Summary!BP$102:BP$146)</f>
        <v>6.8</v>
      </c>
      <c r="BQ8" s="9">
        <f>SUMIF(Summary!$B$102:$B$146,$B$2,Summary!BQ$102:BQ$146)</f>
        <v>6.8</v>
      </c>
      <c r="BR8" s="9">
        <f>SUMIF(Summary!$B$102:$B$146,$B$2,Summary!BR$102:BR$146)</f>
        <v>6.8</v>
      </c>
      <c r="BS8" s="9">
        <f>SUMIF(Summary!$B$102:$B$146,$B$2,Summary!BS$102:BS$146)</f>
        <v>6.8</v>
      </c>
      <c r="BT8" s="9">
        <f>SUMIF(Summary!$B$102:$B$146,$B$2,Summary!BT$102:BT$146)</f>
        <v>6.8</v>
      </c>
      <c r="BU8" s="9">
        <f>SUMIF(Summary!$B$102:$B$146,$B$2,Summary!BU$102:BU$146)</f>
        <v>6.8</v>
      </c>
      <c r="BV8" s="9">
        <f>SUMIF(Summary!$B$102:$B$146,$B$2,Summary!BV$102:BV$146)</f>
        <v>6.8</v>
      </c>
      <c r="BW8" s="9">
        <f>SUMIF(Summary!$B$102:$B$146,$B$2,Summary!BW$102:BW$146)</f>
        <v>6.8</v>
      </c>
      <c r="BX8" s="9">
        <f>SUMIF(Summary!$B$102:$B$146,$B$2,Summary!BX$102:BX$146)</f>
        <v>6.8</v>
      </c>
      <c r="BY8" s="9">
        <f>SUMIF(Summary!$B$102:$B$146,$B$2,Summary!BY$102:BY$146)</f>
        <v>6.8</v>
      </c>
      <c r="BZ8" s="9">
        <f>SUMIF(Summary!$B$102:$B$146,$B$2,Summary!BZ$102:BZ$146)</f>
        <v>6.8</v>
      </c>
      <c r="CA8" s="9">
        <f>SUMIF(Summary!$B$102:$B$146,$B$2,Summary!CA$102:CA$146)</f>
        <v>6.8</v>
      </c>
      <c r="CB8" s="9">
        <f>SUMIF(Summary!$B$102:$B$146,$B$2,Summary!CB$102:CB$146)</f>
        <v>6.8</v>
      </c>
      <c r="CC8" s="9">
        <f>SUMIF(Summary!$B$102:$B$146,$B$2,Summary!CC$102:CC$146)</f>
        <v>6.8</v>
      </c>
      <c r="CD8" s="9">
        <f>SUMIF(Summary!$B$102:$B$146,$B$2,Summary!CD$102:CD$146)</f>
        <v>6.8</v>
      </c>
      <c r="CE8" s="9">
        <f>SUMIF(Summary!$B$102:$B$146,$B$2,Summary!CE$102:CE$146)</f>
        <v>6.8</v>
      </c>
      <c r="CF8" s="9">
        <f>SUMIF(Summary!$B$102:$B$146,$B$2,Summary!CF$102:CF$146)</f>
        <v>6.8</v>
      </c>
      <c r="CG8" s="9">
        <f>SUMIF(Summary!$B$102:$B$146,$B$2,Summary!CG$102:CG$146)</f>
        <v>6.8</v>
      </c>
      <c r="CH8" s="9">
        <f>SUMIF(Summary!$B$102:$B$146,$B$2,Summary!CH$102:CH$146)</f>
        <v>6.8</v>
      </c>
      <c r="CI8" s="9">
        <f>SUMIF(Summary!$B$102:$B$146,$B$2,Summary!CI$102:CI$146)</f>
        <v>6.8</v>
      </c>
      <c r="CJ8" s="9">
        <f>SUMIF(Summary!$B$102:$B$146,$B$2,Summary!CJ$102:CJ$146)</f>
        <v>6.8</v>
      </c>
      <c r="CK8" s="9">
        <f>SUMIF(Summary!$B$102:$B$146,$B$2,Summary!CK$102:CK$146)</f>
        <v>6.8</v>
      </c>
      <c r="CL8" s="9">
        <f>SUMIF(Summary!$B$102:$B$146,$B$2,Summary!CL$102:CL$146)</f>
        <v>6.8</v>
      </c>
      <c r="CM8" s="9">
        <f>SUMIF(Summary!$B$102:$B$146,$B$2,Summary!CM$102:CM$146)</f>
        <v>6.8</v>
      </c>
      <c r="CN8" s="9">
        <f>SUMIF(Summary!$B$102:$B$146,$B$2,Summary!CN$102:CN$146)</f>
        <v>6.8</v>
      </c>
      <c r="CO8" s="9">
        <f>SUMIF(Summary!$B$102:$B$146,$B$2,Summary!CO$102:CO$146)</f>
        <v>6.8</v>
      </c>
      <c r="CP8" s="9">
        <f>SUMIF(Summary!$B$102:$B$146,$B$2,Summary!CP$102:CP$146)</f>
        <v>6.8</v>
      </c>
      <c r="CQ8" s="9">
        <f>SUMIF(Summary!$B$102:$B$146,$B$2,Summary!CQ$102:CQ$146)</f>
        <v>6.8</v>
      </c>
      <c r="CR8" s="9">
        <f>SUMIF(Summary!$B$102:$B$146,$B$2,Summary!CR$102:CR$146)</f>
        <v>6.8</v>
      </c>
      <c r="CS8" s="9">
        <f>SUMIF(Summary!$B$102:$B$146,$B$2,Summary!CS$102:CS$146)</f>
        <v>6.8</v>
      </c>
      <c r="CT8" s="9">
        <f>SUMIF(Summary!$B$102:$B$146,$B$2,Summary!CT$102:CT$146)</f>
        <v>6.8</v>
      </c>
      <c r="CU8" s="9">
        <f>SUMIF(Summary!$B$102:$B$146,$B$2,Summary!CU$102:CU$146)</f>
        <v>6.8</v>
      </c>
      <c r="CV8" s="9">
        <f>SUMIF(Summary!$B$102:$B$146,$B$2,Summary!CV$102:CV$146)</f>
        <v>6.8</v>
      </c>
      <c r="CW8" s="9">
        <f>SUMIF(Summary!$B$102:$B$146,$B$2,Summary!CW$102:CW$146)</f>
        <v>6.8</v>
      </c>
      <c r="CX8" s="9">
        <f>SUMIF(Summary!$B$102:$B$146,$B$2,Summary!CX$102:CX$146)</f>
        <v>6.8</v>
      </c>
      <c r="CY8" s="9">
        <f>SUMIF(Summary!$B$102:$B$146,$B$2,Summary!CY$102:CY$146)</f>
        <v>6.8</v>
      </c>
      <c r="CZ8" s="9">
        <f>SUMIF(Summary!$B$102:$B$146,$B$2,Summary!CZ$102:CZ$146)</f>
        <v>6.8</v>
      </c>
      <c r="DA8" s="9">
        <f>SUMIF(Summary!$B$102:$B$146,$B$2,Summary!DA$102:DA$146)</f>
        <v>6.8</v>
      </c>
      <c r="DB8" s="9">
        <f>SUMIF(Summary!$B$102:$B$146,$B$2,Summary!DB$102:DB$146)</f>
        <v>6.8</v>
      </c>
      <c r="DC8" s="9">
        <f>SUMIF(Summary!$B$102:$B$146,$B$2,Summary!DC$102:DC$146)</f>
        <v>6.8</v>
      </c>
      <c r="DD8" s="9">
        <f>SUMIF(Summary!$B$102:$B$146,$B$2,Summary!DD$102:DD$146)</f>
        <v>6.8</v>
      </c>
      <c r="DE8" s="9">
        <f>SUMIF(Summary!$B$102:$B$146,$B$2,Summary!DE$102:DE$146)</f>
        <v>6.8</v>
      </c>
      <c r="DF8" s="9">
        <f>SUMIF(Summary!$B$102:$B$146,$B$2,Summary!DF$102:DF$146)</f>
        <v>6.8</v>
      </c>
      <c r="DG8" s="9">
        <f>SUMIF(Summary!$B$102:$B$146,$B$2,Summary!DG$102:DG$146)</f>
        <v>6.8</v>
      </c>
      <c r="DH8" s="9">
        <f>SUMIF(Summary!$B$102:$B$146,$B$2,Summary!DH$102:DH$146)</f>
        <v>6.8</v>
      </c>
      <c r="DI8" s="9">
        <f>SUMIF(Summary!$B$102:$B$146,$B$2,Summary!DI$102:DI$146)</f>
        <v>6.8</v>
      </c>
      <c r="DJ8" s="9">
        <f>SUMIF(Summary!$B$102:$B$146,$B$2,Summary!DJ$102:DJ$146)</f>
        <v>6.8</v>
      </c>
      <c r="DK8" s="9">
        <f>SUMIF(Summary!$B$102:$B$146,$B$2,Summary!DK$102:DK$146)</f>
        <v>6.8</v>
      </c>
      <c r="DL8" s="9">
        <f>SUMIF(Summary!$B$102:$B$146,$B$2,Summary!DL$102:DL$146)</f>
        <v>6.8</v>
      </c>
      <c r="DM8" s="9">
        <f>SUMIF(Summary!$B$102:$B$146,$B$2,Summary!DM$102:DM$146)</f>
        <v>6.8</v>
      </c>
      <c r="DN8" s="9">
        <f>SUMIF(Summary!$B$102:$B$146,$B$2,Summary!DN$102:DN$146)</f>
        <v>6.8</v>
      </c>
      <c r="DO8" s="9">
        <f>SUMIF(Summary!$B$102:$B$146,$B$2,Summary!DO$102:DO$146)</f>
        <v>6.8</v>
      </c>
      <c r="DP8" s="9">
        <f>SUMIF(Summary!$B$102:$B$146,$B$2,Summary!DP$102:DP$146)</f>
        <v>6.8</v>
      </c>
      <c r="DQ8" s="9">
        <f>SUMIF(Summary!$B$102:$B$146,$B$2,Summary!DQ$102:DQ$146)</f>
        <v>6.8</v>
      </c>
      <c r="DR8" s="9">
        <f>SUMIF(Summary!$B$102:$B$146,$B$2,Summary!DR$102:DR$146)</f>
        <v>6.8</v>
      </c>
      <c r="DS8" s="9">
        <f>SUMIF(Summary!$B$102:$B$146,$B$2,Summary!DS$102:DS$146)</f>
        <v>6.8</v>
      </c>
      <c r="DT8" s="9">
        <f>SUMIF(Summary!$B$102:$B$146,$B$2,Summary!DT$102:DT$146)</f>
        <v>6.8</v>
      </c>
      <c r="DU8" s="9">
        <f>SUMIF(Summary!$B$102:$B$146,$B$2,Summary!DU$102:DU$146)</f>
        <v>6.8</v>
      </c>
      <c r="DV8" s="9">
        <f>SUMIF(Summary!$B$102:$B$146,$B$2,Summary!DV$102:DV$146)</f>
        <v>6.8</v>
      </c>
      <c r="DW8" s="9">
        <f>SUMIF(Summary!$B$102:$B$146,$B$2,Summary!DW$102:DW$146)</f>
        <v>6.8</v>
      </c>
      <c r="DX8" s="9">
        <f>SUMIF(Summary!$B$102:$B$146,$B$2,Summary!DX$102:DX$146)</f>
        <v>6.8</v>
      </c>
      <c r="DY8" s="9">
        <f>SUMIF(Summary!$B$102:$B$146,$B$2,Summary!DY$102:DY$146)</f>
        <v>6.8</v>
      </c>
      <c r="DZ8" s="9">
        <f>SUMIF(Summary!$B$102:$B$146,$B$2,Summary!DZ$102:DZ$146)</f>
        <v>6.8</v>
      </c>
      <c r="EA8" s="9">
        <f>SUMIF(Summary!$B$102:$B$146,$B$2,Summary!EA$102:EA$146)</f>
        <v>6.8</v>
      </c>
      <c r="EB8" s="9">
        <f>SUMIF(Summary!$B$102:$B$146,$B$2,Summary!EB$102:EB$146)</f>
        <v>6.8</v>
      </c>
      <c r="EC8" s="9">
        <f>SUMIF(Summary!$B$102:$B$146,$B$2,Summary!EC$102:EC$146)</f>
        <v>6.8</v>
      </c>
      <c r="ED8" s="9">
        <f>SUMIF(Summary!$B$102:$B$146,$B$2,Summary!ED$102:ED$146)</f>
        <v>6.8</v>
      </c>
      <c r="EE8" s="9">
        <f>SUMIF(Summary!$B$102:$B$146,$B$2,Summary!EE$102:EE$146)</f>
        <v>6.8</v>
      </c>
      <c r="EF8" s="9">
        <f>SUMIF(Summary!$B$102:$B$146,$B$2,Summary!EF$102:EF$146)</f>
        <v>6.8</v>
      </c>
      <c r="EG8" s="9">
        <f>SUMIF(Summary!$B$102:$B$146,$B$2,Summary!EG$102:EG$146)</f>
        <v>6.8</v>
      </c>
      <c r="EH8" s="9">
        <f>SUMIF(Summary!$B$102:$B$146,$B$2,Summary!EH$102:EH$146)</f>
        <v>6.8</v>
      </c>
      <c r="EI8" s="9">
        <f>SUMIF(Summary!$B$102:$B$146,$B$2,Summary!EI$102:EI$146)</f>
        <v>6.8</v>
      </c>
      <c r="EJ8" s="9">
        <f>SUMIF(Summary!$B$102:$B$146,$B$2,Summary!EJ$102:EJ$146)</f>
        <v>6.8</v>
      </c>
      <c r="EK8" s="9">
        <f>SUMIF(Summary!$B$102:$B$146,$B$2,Summary!EK$102:EK$146)</f>
        <v>6.8</v>
      </c>
      <c r="EL8" s="9">
        <f>SUMIF(Summary!$B$102:$B$146,$B$2,Summary!EL$102:EL$146)</f>
        <v>6.8</v>
      </c>
      <c r="EM8" s="9">
        <f>SUMIF(Summary!$B$102:$B$146,$B$2,Summary!EM$102:EM$146)</f>
        <v>6.8</v>
      </c>
      <c r="EN8" s="9">
        <f>SUMIF(Summary!$B$102:$B$146,$B$2,Summary!EN$102:EN$146)</f>
        <v>6.8</v>
      </c>
      <c r="EO8" s="9">
        <f>SUMIF(Summary!$B$102:$B$146,$B$2,Summary!EO$102:EO$146)</f>
        <v>6.8</v>
      </c>
      <c r="EP8" s="9">
        <f>SUMIF(Summary!$B$102:$B$146,$B$2,Summary!EP$102:EP$146)</f>
        <v>6.8</v>
      </c>
      <c r="EQ8" s="9">
        <f>SUMIF(Summary!$B$102:$B$146,$B$2,Summary!EQ$102:EQ$146)</f>
        <v>6.8</v>
      </c>
      <c r="ER8" s="9">
        <f>SUMIF(Summary!$B$102:$B$146,$B$2,Summary!ER$102:ER$146)</f>
        <v>6.8</v>
      </c>
      <c r="ES8" s="9">
        <f>SUMIF(Summary!$B$102:$B$146,$B$2,Summary!ES$102:ES$146)</f>
        <v>6.8</v>
      </c>
      <c r="ET8" s="9">
        <f>SUMIF(Summary!$B$102:$B$146,$B$2,Summary!ET$102:ET$146)</f>
        <v>6.8</v>
      </c>
      <c r="EU8" s="9">
        <f>SUMIF(Summary!$B$102:$B$146,$B$2,Summary!EU$102:EU$146)</f>
        <v>6.8</v>
      </c>
      <c r="EV8" s="9">
        <f>SUMIF(Summary!$B$102:$B$146,$B$2,Summary!EV$102:EV$146)</f>
        <v>6.8</v>
      </c>
      <c r="EW8" s="9">
        <f>SUMIF(Summary!$B$102:$B$146,$B$2,Summary!EW$102:EW$146)</f>
        <v>6.8</v>
      </c>
      <c r="EX8" s="9">
        <f>SUMIF(Summary!$B$102:$B$146,$B$2,Summary!EX$102:EX$146)</f>
        <v>6.8</v>
      </c>
      <c r="EY8" s="9">
        <f>SUMIF(Summary!$B$102:$B$146,$B$2,Summary!EY$102:EY$146)</f>
        <v>6.8</v>
      </c>
      <c r="EZ8" s="9">
        <f>SUMIF(Summary!$B$102:$B$146,$B$2,Summary!EZ$102:EZ$146)</f>
        <v>6.8</v>
      </c>
      <c r="FA8" s="9">
        <f>SUMIF(Summary!$B$102:$B$146,$B$2,Summary!FA$102:FA$146)</f>
        <v>6.8</v>
      </c>
      <c r="FB8" s="9">
        <f>SUMIF(Summary!$B$102:$B$146,$B$2,Summary!FB$102:FB$146)</f>
        <v>6.8</v>
      </c>
      <c r="FC8" s="9">
        <f>SUMIF(Summary!$B$102:$B$146,$B$2,Summary!FC$102:FC$146)</f>
        <v>6.8</v>
      </c>
      <c r="FD8" s="9">
        <f>SUMIF(Summary!$B$102:$B$146,$B$2,Summary!FD$102:FD$146)</f>
        <v>6.8</v>
      </c>
      <c r="FE8" s="9">
        <f>SUMIF(Summary!$B$102:$B$146,$B$2,Summary!FE$102:FE$146)</f>
        <v>6.8</v>
      </c>
      <c r="FF8" s="9">
        <f>SUMIF(Summary!$B$102:$B$146,$B$2,Summary!FF$102:FF$146)</f>
        <v>6.8</v>
      </c>
      <c r="FG8" s="9">
        <f>SUMIF(Summary!$B$102:$B$146,$B$2,Summary!FG$102:FG$146)</f>
        <v>6.8</v>
      </c>
      <c r="FH8" s="9">
        <f>SUMIF(Summary!$B$102:$B$146,$B$2,Summary!FH$102:FH$146)</f>
        <v>6.8</v>
      </c>
      <c r="FI8" s="9">
        <f>SUMIF(Summary!$B$102:$B$146,$B$2,Summary!FI$102:FI$146)</f>
        <v>6.8</v>
      </c>
      <c r="FJ8" s="9">
        <f>SUMIF(Summary!$B$102:$B$146,$B$2,Summary!FJ$102:FJ$146)</f>
        <v>6.8</v>
      </c>
      <c r="FK8" s="9">
        <f>SUMIF(Summary!$B$102:$B$146,$B$2,Summary!FK$102:FK$146)</f>
        <v>6.8</v>
      </c>
      <c r="FL8" s="9">
        <f>SUMIF(Summary!$B$102:$B$146,$B$2,Summary!FL$102:FL$146)</f>
        <v>6.8</v>
      </c>
      <c r="FM8" s="9">
        <f>SUMIF(Summary!$B$102:$B$146,$B$2,Summary!FM$102:FM$146)</f>
        <v>6.8</v>
      </c>
      <c r="FN8" s="9">
        <f>SUMIF(Summary!$B$102:$B$146,$B$2,Summary!FN$102:FN$146)</f>
        <v>6.8</v>
      </c>
      <c r="FO8" s="9">
        <f>SUMIF(Summary!$B$102:$B$146,$B$2,Summary!FO$102:FO$146)</f>
        <v>6.8</v>
      </c>
      <c r="FP8" s="9">
        <f>SUMIF(Summary!$B$102:$B$146,$B$2,Summary!FP$102:FP$146)</f>
        <v>6.8</v>
      </c>
      <c r="FQ8" s="9">
        <f>SUMIF(Summary!$B$102:$B$146,$B$2,Summary!FQ$102:FQ$146)</f>
        <v>6.8</v>
      </c>
      <c r="FR8" s="9">
        <f>SUMIF(Summary!$B$102:$B$146,$B$2,Summary!FR$102:FR$146)</f>
        <v>6.8</v>
      </c>
      <c r="FS8" s="9">
        <f>SUMIF(Summary!$B$102:$B$146,$B$2,Summary!FS$102:FS$146)</f>
        <v>6.8</v>
      </c>
      <c r="FT8" s="9">
        <f>SUMIF(Summary!$B$102:$B$146,$B$2,Summary!FT$102:FT$146)</f>
        <v>6.8</v>
      </c>
      <c r="FU8" s="9">
        <f>SUMIF(Summary!$B$102:$B$146,$B$2,Summary!FU$102:FU$146)</f>
        <v>6.8</v>
      </c>
      <c r="FV8" s="9">
        <f>SUMIF(Summary!$B$102:$B$146,$B$2,Summary!FV$102:FV$146)</f>
        <v>6.8</v>
      </c>
      <c r="FW8" s="9">
        <f>SUMIF(Summary!$B$102:$B$146,$B$2,Summary!FW$102:FW$146)</f>
        <v>6.8</v>
      </c>
      <c r="FX8" s="9">
        <f>SUMIF(Summary!$B$102:$B$146,$B$2,Summary!FX$102:FX$146)</f>
        <v>6.8</v>
      </c>
      <c r="FY8" s="9">
        <f>SUMIF(Summary!$B$102:$B$146,$B$2,Summary!FY$102:FY$146)</f>
        <v>6.8</v>
      </c>
      <c r="FZ8" s="9">
        <f>SUMIF(Summary!$B$102:$B$146,$B$2,Summary!FZ$102:FZ$146)</f>
        <v>6.8</v>
      </c>
      <c r="GA8" s="9">
        <f>SUMIF(Summary!$B$102:$B$146,$B$2,Summary!GA$102:GA$146)</f>
        <v>6.8</v>
      </c>
      <c r="GB8" s="9">
        <f>SUMIF(Summary!$B$102:$B$146,$B$2,Summary!GB$102:GB$146)</f>
        <v>6.8</v>
      </c>
      <c r="GC8" s="9">
        <f>SUMIF(Summary!$B$102:$B$146,$B$2,Summary!GC$102:GC$146)</f>
        <v>6.8</v>
      </c>
      <c r="GD8" s="9">
        <f>SUMIF(Summary!$B$102:$B$146,$B$2,Summary!GD$102:GD$146)</f>
        <v>6.8</v>
      </c>
      <c r="GE8" s="9">
        <f>SUMIF(Summary!$B$102:$B$146,$B$2,Summary!GE$102:GE$146)</f>
        <v>6.8</v>
      </c>
      <c r="GF8" s="9">
        <f>SUMIF(Summary!$B$102:$B$146,$B$2,Summary!GF$102:GF$146)</f>
        <v>6.8</v>
      </c>
      <c r="GG8" s="9">
        <f>SUMIF(Summary!$B$102:$B$146,$B$2,Summary!GG$102:GG$146)</f>
        <v>6.8</v>
      </c>
      <c r="GH8" s="9">
        <f>SUMIF(Summary!$B$102:$B$146,$B$2,Summary!GH$102:GH$146)</f>
        <v>6.8</v>
      </c>
      <c r="GI8" s="9">
        <f>SUMIF(Summary!$B$102:$B$146,$B$2,Summary!GI$102:GI$146)</f>
        <v>6.8</v>
      </c>
      <c r="GJ8" s="9">
        <f>SUMIF(Summary!$B$102:$B$146,$B$2,Summary!GJ$102:GJ$146)</f>
        <v>6.8</v>
      </c>
      <c r="GK8" s="9">
        <f>SUMIF(Summary!$B$102:$B$146,$B$2,Summary!GK$102:GK$146)</f>
        <v>6.8</v>
      </c>
      <c r="GL8" s="9">
        <f>SUMIF(Summary!$B$102:$B$146,$B$2,Summary!GL$102:GL$146)</f>
        <v>6.8</v>
      </c>
      <c r="GM8" s="9">
        <f>SUMIF(Summary!$B$102:$B$146,$B$2,Summary!GM$102:GM$146)</f>
        <v>6.8</v>
      </c>
      <c r="GN8" s="9">
        <f>SUMIF(Summary!$B$102:$B$146,$B$2,Summary!GN$102:GN$146)</f>
        <v>6.8</v>
      </c>
      <c r="GO8" s="9">
        <f>SUMIF(Summary!$B$102:$B$146,$B$2,Summary!GO$102:GO$146)</f>
        <v>6.8</v>
      </c>
      <c r="GP8" s="9">
        <f>SUMIF(Summary!$B$102:$B$146,$B$2,Summary!GP$102:GP$146)</f>
        <v>6.8</v>
      </c>
      <c r="GQ8" s="9">
        <f>SUMIF(Summary!$B$102:$B$146,$B$2,Summary!GQ$102:GQ$146)</f>
        <v>6.8</v>
      </c>
      <c r="GR8" s="9">
        <f>SUMIF(Summary!$B$102:$B$146,$B$2,Summary!GR$102:GR$146)</f>
        <v>6.8</v>
      </c>
      <c r="GS8" s="9">
        <f>SUMIF(Summary!$B$102:$B$146,$B$2,Summary!GS$102:GS$146)</f>
        <v>6.8</v>
      </c>
      <c r="GT8" s="9">
        <f>SUMIF(Summary!$B$102:$B$146,$B$2,Summary!GT$102:GT$146)</f>
        <v>6.8</v>
      </c>
    </row>
    <row r="10" spans="1:202" ht="15.6">
      <c r="A10" s="6" t="s">
        <v>11</v>
      </c>
    </row>
    <row r="11" spans="1:202" ht="10.199999999999999">
      <c r="A11" s="7" t="str">
        <f t="shared" ref="A11:BL11" si="0">A5</f>
        <v>Parametrs</v>
      </c>
      <c r="B11" s="7" t="str">
        <f t="shared" si="0"/>
        <v>Mērvienība</v>
      </c>
      <c r="C11" s="7">
        <f t="shared" si="0"/>
        <v>1</v>
      </c>
      <c r="D11" s="7">
        <f t="shared" si="0"/>
        <v>2</v>
      </c>
      <c r="E11" s="7">
        <f t="shared" si="0"/>
        <v>3</v>
      </c>
      <c r="F11" s="7">
        <f t="shared" si="0"/>
        <v>4</v>
      </c>
      <c r="G11" s="7">
        <f t="shared" si="0"/>
        <v>5</v>
      </c>
      <c r="H11" s="7">
        <f t="shared" si="0"/>
        <v>6</v>
      </c>
      <c r="I11" s="7">
        <f t="shared" si="0"/>
        <v>7</v>
      </c>
      <c r="J11" s="7">
        <f t="shared" si="0"/>
        <v>8</v>
      </c>
      <c r="K11" s="7">
        <f t="shared" si="0"/>
        <v>9</v>
      </c>
      <c r="L11" s="7">
        <f t="shared" si="0"/>
        <v>10</v>
      </c>
      <c r="M11" s="7">
        <f t="shared" si="0"/>
        <v>11</v>
      </c>
      <c r="N11" s="7">
        <f t="shared" si="0"/>
        <v>12</v>
      </c>
      <c r="O11" s="7">
        <f t="shared" si="0"/>
        <v>13</v>
      </c>
      <c r="P11" s="7">
        <f t="shared" si="0"/>
        <v>14</v>
      </c>
      <c r="Q11" s="7">
        <f t="shared" si="0"/>
        <v>15</v>
      </c>
      <c r="R11" s="7">
        <f t="shared" si="0"/>
        <v>16</v>
      </c>
      <c r="S11" s="7">
        <f t="shared" si="0"/>
        <v>17</v>
      </c>
      <c r="T11" s="7">
        <f t="shared" si="0"/>
        <v>18</v>
      </c>
      <c r="U11" s="7">
        <f t="shared" si="0"/>
        <v>19</v>
      </c>
      <c r="V11" s="7">
        <f t="shared" si="0"/>
        <v>20</v>
      </c>
      <c r="W11" s="7">
        <f t="shared" si="0"/>
        <v>21</v>
      </c>
      <c r="X11" s="7">
        <f t="shared" si="0"/>
        <v>22</v>
      </c>
      <c r="Y11" s="7">
        <f t="shared" si="0"/>
        <v>23</v>
      </c>
      <c r="Z11" s="7">
        <f t="shared" si="0"/>
        <v>24</v>
      </c>
      <c r="AA11" s="7">
        <f t="shared" si="0"/>
        <v>25</v>
      </c>
      <c r="AB11" s="7">
        <f t="shared" si="0"/>
        <v>26</v>
      </c>
      <c r="AC11" s="7">
        <f t="shared" si="0"/>
        <v>27</v>
      </c>
      <c r="AD11" s="7">
        <f t="shared" si="0"/>
        <v>28</v>
      </c>
      <c r="AE11" s="7">
        <f t="shared" si="0"/>
        <v>29</v>
      </c>
      <c r="AF11" s="7">
        <f t="shared" si="0"/>
        <v>30</v>
      </c>
      <c r="AG11" s="7">
        <f t="shared" si="0"/>
        <v>31</v>
      </c>
      <c r="AH11" s="7">
        <f t="shared" si="0"/>
        <v>32</v>
      </c>
      <c r="AI11" s="7">
        <f t="shared" si="0"/>
        <v>33</v>
      </c>
      <c r="AJ11" s="7">
        <f t="shared" si="0"/>
        <v>34</v>
      </c>
      <c r="AK11" s="7">
        <f t="shared" si="0"/>
        <v>35</v>
      </c>
      <c r="AL11" s="7">
        <f t="shared" si="0"/>
        <v>36</v>
      </c>
      <c r="AM11" s="7">
        <f t="shared" si="0"/>
        <v>37</v>
      </c>
      <c r="AN11" s="7">
        <f t="shared" si="0"/>
        <v>38</v>
      </c>
      <c r="AO11" s="7">
        <f t="shared" si="0"/>
        <v>39</v>
      </c>
      <c r="AP11" s="7">
        <f t="shared" si="0"/>
        <v>40</v>
      </c>
      <c r="AQ11" s="7">
        <f t="shared" si="0"/>
        <v>41</v>
      </c>
      <c r="AR11" s="7">
        <f t="shared" si="0"/>
        <v>42</v>
      </c>
      <c r="AS11" s="7">
        <f t="shared" si="0"/>
        <v>43</v>
      </c>
      <c r="AT11" s="7">
        <f t="shared" si="0"/>
        <v>44</v>
      </c>
      <c r="AU11" s="7">
        <f t="shared" si="0"/>
        <v>45</v>
      </c>
      <c r="AV11" s="7">
        <f t="shared" si="0"/>
        <v>46</v>
      </c>
      <c r="AW11" s="7">
        <f t="shared" si="0"/>
        <v>47</v>
      </c>
      <c r="AX11" s="7">
        <f t="shared" si="0"/>
        <v>48</v>
      </c>
      <c r="AY11" s="7">
        <f t="shared" si="0"/>
        <v>49</v>
      </c>
      <c r="AZ11" s="7">
        <f t="shared" si="0"/>
        <v>50</v>
      </c>
      <c r="BA11" s="7">
        <f t="shared" si="0"/>
        <v>51</v>
      </c>
      <c r="BB11" s="7">
        <f t="shared" si="0"/>
        <v>52</v>
      </c>
      <c r="BC11" s="7">
        <f t="shared" si="0"/>
        <v>53</v>
      </c>
      <c r="BD11" s="7">
        <f t="shared" si="0"/>
        <v>54</v>
      </c>
      <c r="BE11" s="7">
        <f t="shared" si="0"/>
        <v>55</v>
      </c>
      <c r="BF11" s="7">
        <f t="shared" si="0"/>
        <v>56</v>
      </c>
      <c r="BG11" s="7">
        <f t="shared" si="0"/>
        <v>57</v>
      </c>
      <c r="BH11" s="7">
        <f t="shared" si="0"/>
        <v>58</v>
      </c>
      <c r="BI11" s="7">
        <f t="shared" si="0"/>
        <v>59</v>
      </c>
      <c r="BJ11" s="7">
        <f t="shared" si="0"/>
        <v>60</v>
      </c>
      <c r="BK11" s="7">
        <f t="shared" si="0"/>
        <v>61</v>
      </c>
      <c r="BL11" s="7">
        <f t="shared" si="0"/>
        <v>62</v>
      </c>
      <c r="BM11" s="7">
        <f t="shared" ref="BM11:DX11" si="1">BM5</f>
        <v>63</v>
      </c>
      <c r="BN11" s="7">
        <f t="shared" si="1"/>
        <v>64</v>
      </c>
      <c r="BO11" s="7">
        <f t="shared" si="1"/>
        <v>65</v>
      </c>
      <c r="BP11" s="7">
        <f t="shared" si="1"/>
        <v>66</v>
      </c>
      <c r="BQ11" s="7">
        <f t="shared" si="1"/>
        <v>67</v>
      </c>
      <c r="BR11" s="7">
        <f t="shared" si="1"/>
        <v>68</v>
      </c>
      <c r="BS11" s="7">
        <f t="shared" si="1"/>
        <v>69</v>
      </c>
      <c r="BT11" s="7">
        <f t="shared" si="1"/>
        <v>70</v>
      </c>
      <c r="BU11" s="7">
        <f t="shared" si="1"/>
        <v>71</v>
      </c>
      <c r="BV11" s="7">
        <f t="shared" si="1"/>
        <v>72</v>
      </c>
      <c r="BW11" s="7">
        <f t="shared" si="1"/>
        <v>73</v>
      </c>
      <c r="BX11" s="7">
        <f t="shared" si="1"/>
        <v>74</v>
      </c>
      <c r="BY11" s="7">
        <f t="shared" si="1"/>
        <v>75</v>
      </c>
      <c r="BZ11" s="7">
        <f t="shared" si="1"/>
        <v>76</v>
      </c>
      <c r="CA11" s="7">
        <f t="shared" si="1"/>
        <v>77</v>
      </c>
      <c r="CB11" s="7">
        <f t="shared" si="1"/>
        <v>78</v>
      </c>
      <c r="CC11" s="7">
        <f t="shared" si="1"/>
        <v>79</v>
      </c>
      <c r="CD11" s="7">
        <f t="shared" si="1"/>
        <v>80</v>
      </c>
      <c r="CE11" s="7">
        <f t="shared" si="1"/>
        <v>81</v>
      </c>
      <c r="CF11" s="7">
        <f t="shared" si="1"/>
        <v>82</v>
      </c>
      <c r="CG11" s="7">
        <f t="shared" si="1"/>
        <v>83</v>
      </c>
      <c r="CH11" s="7">
        <f t="shared" si="1"/>
        <v>84</v>
      </c>
      <c r="CI11" s="7">
        <f t="shared" si="1"/>
        <v>85</v>
      </c>
      <c r="CJ11" s="7">
        <f t="shared" si="1"/>
        <v>86</v>
      </c>
      <c r="CK11" s="7">
        <f t="shared" si="1"/>
        <v>87</v>
      </c>
      <c r="CL11" s="7">
        <f t="shared" si="1"/>
        <v>88</v>
      </c>
      <c r="CM11" s="7">
        <f t="shared" si="1"/>
        <v>89</v>
      </c>
      <c r="CN11" s="7">
        <f t="shared" si="1"/>
        <v>90</v>
      </c>
      <c r="CO11" s="7">
        <f t="shared" si="1"/>
        <v>91</v>
      </c>
      <c r="CP11" s="7">
        <f t="shared" si="1"/>
        <v>92</v>
      </c>
      <c r="CQ11" s="7">
        <f t="shared" si="1"/>
        <v>93</v>
      </c>
      <c r="CR11" s="7">
        <f t="shared" si="1"/>
        <v>94</v>
      </c>
      <c r="CS11" s="7">
        <f t="shared" si="1"/>
        <v>95</v>
      </c>
      <c r="CT11" s="7">
        <f t="shared" si="1"/>
        <v>96</v>
      </c>
      <c r="CU11" s="7">
        <f t="shared" si="1"/>
        <v>97</v>
      </c>
      <c r="CV11" s="7">
        <f t="shared" si="1"/>
        <v>98</v>
      </c>
      <c r="CW11" s="7">
        <f t="shared" si="1"/>
        <v>99</v>
      </c>
      <c r="CX11" s="7">
        <f t="shared" si="1"/>
        <v>100</v>
      </c>
      <c r="CY11" s="7">
        <f t="shared" si="1"/>
        <v>101</v>
      </c>
      <c r="CZ11" s="7">
        <f t="shared" si="1"/>
        <v>102</v>
      </c>
      <c r="DA11" s="7">
        <f t="shared" si="1"/>
        <v>103</v>
      </c>
      <c r="DB11" s="7">
        <f t="shared" si="1"/>
        <v>104</v>
      </c>
      <c r="DC11" s="7">
        <f t="shared" si="1"/>
        <v>105</v>
      </c>
      <c r="DD11" s="7">
        <f t="shared" si="1"/>
        <v>106</v>
      </c>
      <c r="DE11" s="7">
        <f t="shared" si="1"/>
        <v>107</v>
      </c>
      <c r="DF11" s="7">
        <f t="shared" si="1"/>
        <v>108</v>
      </c>
      <c r="DG11" s="7">
        <f t="shared" si="1"/>
        <v>109</v>
      </c>
      <c r="DH11" s="7">
        <f t="shared" si="1"/>
        <v>110</v>
      </c>
      <c r="DI11" s="7">
        <f t="shared" si="1"/>
        <v>111</v>
      </c>
      <c r="DJ11" s="7">
        <f t="shared" si="1"/>
        <v>112</v>
      </c>
      <c r="DK11" s="7">
        <f t="shared" si="1"/>
        <v>113</v>
      </c>
      <c r="DL11" s="7">
        <f t="shared" si="1"/>
        <v>114</v>
      </c>
      <c r="DM11" s="7">
        <f t="shared" si="1"/>
        <v>115</v>
      </c>
      <c r="DN11" s="7">
        <f t="shared" si="1"/>
        <v>116</v>
      </c>
      <c r="DO11" s="7">
        <f t="shared" si="1"/>
        <v>117</v>
      </c>
      <c r="DP11" s="7">
        <f t="shared" si="1"/>
        <v>118</v>
      </c>
      <c r="DQ11" s="7">
        <f t="shared" si="1"/>
        <v>119</v>
      </c>
      <c r="DR11" s="7">
        <f t="shared" si="1"/>
        <v>120</v>
      </c>
      <c r="DS11" s="7">
        <f t="shared" si="1"/>
        <v>121</v>
      </c>
      <c r="DT11" s="7">
        <f t="shared" si="1"/>
        <v>122</v>
      </c>
      <c r="DU11" s="7">
        <f t="shared" si="1"/>
        <v>123</v>
      </c>
      <c r="DV11" s="7">
        <f t="shared" si="1"/>
        <v>124</v>
      </c>
      <c r="DW11" s="7">
        <f t="shared" si="1"/>
        <v>125</v>
      </c>
      <c r="DX11" s="7">
        <f t="shared" si="1"/>
        <v>126</v>
      </c>
      <c r="DY11" s="7">
        <f t="shared" ref="DY11:GJ11" si="2">DY5</f>
        <v>127</v>
      </c>
      <c r="DZ11" s="7">
        <f t="shared" si="2"/>
        <v>128</v>
      </c>
      <c r="EA11" s="7">
        <f t="shared" si="2"/>
        <v>129</v>
      </c>
      <c r="EB11" s="7">
        <f t="shared" si="2"/>
        <v>130</v>
      </c>
      <c r="EC11" s="7">
        <f t="shared" si="2"/>
        <v>131</v>
      </c>
      <c r="ED11" s="7">
        <f t="shared" si="2"/>
        <v>132</v>
      </c>
      <c r="EE11" s="7">
        <f t="shared" si="2"/>
        <v>133</v>
      </c>
      <c r="EF11" s="7">
        <f t="shared" si="2"/>
        <v>134</v>
      </c>
      <c r="EG11" s="7">
        <f t="shared" si="2"/>
        <v>135</v>
      </c>
      <c r="EH11" s="7">
        <f t="shared" si="2"/>
        <v>136</v>
      </c>
      <c r="EI11" s="7">
        <f t="shared" si="2"/>
        <v>137</v>
      </c>
      <c r="EJ11" s="7">
        <f t="shared" si="2"/>
        <v>138</v>
      </c>
      <c r="EK11" s="7">
        <f t="shared" si="2"/>
        <v>139</v>
      </c>
      <c r="EL11" s="7">
        <f t="shared" si="2"/>
        <v>140</v>
      </c>
      <c r="EM11" s="7">
        <f t="shared" si="2"/>
        <v>141</v>
      </c>
      <c r="EN11" s="7">
        <f t="shared" si="2"/>
        <v>142</v>
      </c>
      <c r="EO11" s="7">
        <f t="shared" si="2"/>
        <v>143</v>
      </c>
      <c r="EP11" s="7">
        <f t="shared" si="2"/>
        <v>144</v>
      </c>
      <c r="EQ11" s="7">
        <f t="shared" si="2"/>
        <v>145</v>
      </c>
      <c r="ER11" s="7">
        <f t="shared" si="2"/>
        <v>146</v>
      </c>
      <c r="ES11" s="7">
        <f t="shared" si="2"/>
        <v>147</v>
      </c>
      <c r="ET11" s="7">
        <f t="shared" si="2"/>
        <v>148</v>
      </c>
      <c r="EU11" s="7">
        <f t="shared" si="2"/>
        <v>149</v>
      </c>
      <c r="EV11" s="7">
        <f t="shared" si="2"/>
        <v>150</v>
      </c>
      <c r="EW11" s="7">
        <f t="shared" si="2"/>
        <v>151</v>
      </c>
      <c r="EX11" s="7">
        <f t="shared" si="2"/>
        <v>152</v>
      </c>
      <c r="EY11" s="7">
        <f t="shared" si="2"/>
        <v>153</v>
      </c>
      <c r="EZ11" s="7">
        <f t="shared" si="2"/>
        <v>154</v>
      </c>
      <c r="FA11" s="7">
        <f t="shared" si="2"/>
        <v>155</v>
      </c>
      <c r="FB11" s="7">
        <f t="shared" si="2"/>
        <v>156</v>
      </c>
      <c r="FC11" s="7">
        <f t="shared" si="2"/>
        <v>157</v>
      </c>
      <c r="FD11" s="7">
        <f t="shared" si="2"/>
        <v>158</v>
      </c>
      <c r="FE11" s="7">
        <f t="shared" si="2"/>
        <v>159</v>
      </c>
      <c r="FF11" s="7">
        <f t="shared" si="2"/>
        <v>160</v>
      </c>
      <c r="FG11" s="7">
        <f t="shared" si="2"/>
        <v>161</v>
      </c>
      <c r="FH11" s="7">
        <f t="shared" si="2"/>
        <v>162</v>
      </c>
      <c r="FI11" s="7">
        <f t="shared" si="2"/>
        <v>163</v>
      </c>
      <c r="FJ11" s="7">
        <f t="shared" si="2"/>
        <v>164</v>
      </c>
      <c r="FK11" s="7">
        <f t="shared" si="2"/>
        <v>165</v>
      </c>
      <c r="FL11" s="7">
        <f t="shared" si="2"/>
        <v>166</v>
      </c>
      <c r="FM11" s="7">
        <f t="shared" si="2"/>
        <v>167</v>
      </c>
      <c r="FN11" s="7">
        <f t="shared" si="2"/>
        <v>168</v>
      </c>
      <c r="FO11" s="7">
        <f t="shared" si="2"/>
        <v>169</v>
      </c>
      <c r="FP11" s="7">
        <f t="shared" si="2"/>
        <v>170</v>
      </c>
      <c r="FQ11" s="7">
        <f t="shared" si="2"/>
        <v>171</v>
      </c>
      <c r="FR11" s="7">
        <f t="shared" si="2"/>
        <v>172</v>
      </c>
      <c r="FS11" s="7">
        <f t="shared" si="2"/>
        <v>173</v>
      </c>
      <c r="FT11" s="7">
        <f t="shared" si="2"/>
        <v>174</v>
      </c>
      <c r="FU11" s="7">
        <f t="shared" si="2"/>
        <v>175</v>
      </c>
      <c r="FV11" s="7">
        <f t="shared" si="2"/>
        <v>176</v>
      </c>
      <c r="FW11" s="7">
        <f t="shared" si="2"/>
        <v>177</v>
      </c>
      <c r="FX11" s="7">
        <f t="shared" si="2"/>
        <v>178</v>
      </c>
      <c r="FY11" s="7">
        <f t="shared" si="2"/>
        <v>179</v>
      </c>
      <c r="FZ11" s="7">
        <f t="shared" si="2"/>
        <v>180</v>
      </c>
      <c r="GA11" s="7">
        <f t="shared" si="2"/>
        <v>181</v>
      </c>
      <c r="GB11" s="7">
        <f t="shared" si="2"/>
        <v>182</v>
      </c>
      <c r="GC11" s="7">
        <f t="shared" si="2"/>
        <v>183</v>
      </c>
      <c r="GD11" s="7">
        <f t="shared" si="2"/>
        <v>184</v>
      </c>
      <c r="GE11" s="7">
        <f t="shared" si="2"/>
        <v>185</v>
      </c>
      <c r="GF11" s="7">
        <f t="shared" si="2"/>
        <v>186</v>
      </c>
      <c r="GG11" s="7">
        <f t="shared" si="2"/>
        <v>187</v>
      </c>
      <c r="GH11" s="7">
        <f t="shared" si="2"/>
        <v>188</v>
      </c>
      <c r="GI11" s="7">
        <f t="shared" si="2"/>
        <v>189</v>
      </c>
      <c r="GJ11" s="7">
        <f t="shared" si="2"/>
        <v>190</v>
      </c>
      <c r="GK11" s="7">
        <f t="shared" ref="GK11:GT11" si="3">GK5</f>
        <v>191</v>
      </c>
      <c r="GL11" s="7">
        <f t="shared" si="3"/>
        <v>192</v>
      </c>
      <c r="GM11" s="7">
        <f t="shared" si="3"/>
        <v>193</v>
      </c>
      <c r="GN11" s="7">
        <f t="shared" si="3"/>
        <v>194</v>
      </c>
      <c r="GO11" s="7">
        <f t="shared" si="3"/>
        <v>195</v>
      </c>
      <c r="GP11" s="7">
        <f t="shared" si="3"/>
        <v>196</v>
      </c>
      <c r="GQ11" s="7">
        <f t="shared" si="3"/>
        <v>197</v>
      </c>
      <c r="GR11" s="7">
        <f t="shared" si="3"/>
        <v>198</v>
      </c>
      <c r="GS11" s="7">
        <f t="shared" si="3"/>
        <v>199</v>
      </c>
      <c r="GT11" s="7">
        <f t="shared" si="3"/>
        <v>200</v>
      </c>
    </row>
    <row r="12" spans="1:202" ht="20.399999999999999">
      <c r="A12" s="2" t="str">
        <f>A6</f>
        <v>Neto SEG emisijas</v>
      </c>
      <c r="B12" s="8" t="s">
        <v>7</v>
      </c>
      <c r="C12" s="9">
        <f>SUMIF(Summary!$B$3:$B$47,$B$3,Summary!C$3:C$47)</f>
        <v>-1.85582863820356</v>
      </c>
      <c r="D12" s="9">
        <f>SUMIF(Summary!$B$3:$B$47,$B$3,Summary!D$3:D$47)</f>
        <v>-2.6335426570073999</v>
      </c>
      <c r="E12" s="9">
        <f>SUMIF(Summary!$B$3:$B$47,$B$3,Summary!E$3:E$47)</f>
        <v>-2.0502531948123699</v>
      </c>
      <c r="F12" s="9">
        <f>SUMIF(Summary!$B$3:$B$47,$B$3,Summary!F$3:F$47)</f>
        <v>-2.1719032060956098</v>
      </c>
      <c r="G12" s="9">
        <f>SUMIF(Summary!$B$3:$B$47,$B$3,Summary!G$3:G$47)</f>
        <v>-2.32203851567311</v>
      </c>
      <c r="H12" s="9">
        <f>SUMIF(Summary!$B$3:$B$47,$B$3,Summary!H$3:H$47)</f>
        <v>-2.4972151613929299</v>
      </c>
      <c r="I12" s="9">
        <f>SUMIF(Summary!$B$3:$B$47,$B$3,Summary!I$3:I$47)</f>
        <v>-2.69527612686699</v>
      </c>
      <c r="J12" s="9">
        <f>SUMIF(Summary!$B$3:$B$47,$B$3,Summary!J$3:J$47)</f>
        <v>-2.91493006810656</v>
      </c>
      <c r="K12" s="9">
        <f>SUMIF(Summary!$B$3:$B$47,$B$3,Summary!K$3:K$47)</f>
        <v>-3.1553728064006301</v>
      </c>
      <c r="L12" s="9">
        <f>SUMIF(Summary!$B$3:$B$47,$B$3,Summary!L$3:L$47)</f>
        <v>-3.4160533299813398</v>
      </c>
      <c r="M12" s="9">
        <f>SUMIF(Summary!$B$3:$B$47,$B$3,Summary!M$3:M$47)</f>
        <v>-9.3135972680327601</v>
      </c>
      <c r="N12" s="9">
        <f>SUMIF(Summary!$B$3:$B$47,$B$3,Summary!N$3:N$47)</f>
        <v>-11.072593441178</v>
      </c>
      <c r="O12" s="9">
        <f>SUMIF(Summary!$B$3:$B$47,$B$3,Summary!O$3:O$47)</f>
        <v>-12.7041996150333</v>
      </c>
      <c r="P12" s="9">
        <f>SUMIF(Summary!$B$3:$B$47,$B$3,Summary!P$3:P$47)</f>
        <v>-13.618620695676601</v>
      </c>
      <c r="Q12" s="9">
        <f>SUMIF(Summary!$B$3:$B$47,$B$3,Summary!Q$3:Q$47)</f>
        <v>-14.1263126884631</v>
      </c>
      <c r="R12" s="9">
        <f>SUMIF(Summary!$B$3:$B$47,$B$3,Summary!R$3:R$47)</f>
        <v>-15.386283293499201</v>
      </c>
      <c r="S12" s="9">
        <f>SUMIF(Summary!$B$3:$B$47,$B$3,Summary!S$3:S$47)</f>
        <v>-16.5126263886368</v>
      </c>
      <c r="T12" s="9">
        <f>SUMIF(Summary!$B$3:$B$47,$B$3,Summary!T$3:T$47)</f>
        <v>-17.526877323884701</v>
      </c>
      <c r="U12" s="9">
        <f>SUMIF(Summary!$B$3:$B$47,$B$3,Summary!U$3:U$47)</f>
        <v>-18.4421289980979</v>
      </c>
      <c r="V12" s="9">
        <f>SUMIF(Summary!$B$3:$B$47,$B$3,Summary!V$3:V$47)</f>
        <v>-19.266914006342802</v>
      </c>
      <c r="W12" s="9">
        <f>SUMIF(Summary!$B$3:$B$47,$B$3,Summary!W$3:W$47)</f>
        <v>-20.0072732029797</v>
      </c>
      <c r="X12" s="9">
        <f>SUMIF(Summary!$B$3:$B$47,$B$3,Summary!X$3:X$47)</f>
        <v>-20.667895319543501</v>
      </c>
      <c r="Y12" s="9">
        <f>SUMIF(Summary!$B$3:$B$47,$B$3,Summary!Y$3:Y$47)</f>
        <v>-13.4187873632555</v>
      </c>
      <c r="Z12" s="9">
        <f>SUMIF(Summary!$B$3:$B$47,$B$3,Summary!Z$3:Z$47)</f>
        <v>-14.919188046178</v>
      </c>
      <c r="AA12" s="9">
        <f>SUMIF(Summary!$B$3:$B$47,$B$3,Summary!AA$3:AA$47)</f>
        <v>-16.306079133597301</v>
      </c>
      <c r="AB12" s="9">
        <f>SUMIF(Summary!$B$3:$B$47,$B$3,Summary!AB$3:AB$47)</f>
        <v>-16.915597275289301</v>
      </c>
      <c r="AC12" s="9">
        <f>SUMIF(Summary!$B$3:$B$47,$B$3,Summary!AC$3:AC$47)</f>
        <v>-17.4360371216241</v>
      </c>
      <c r="AD12" s="9">
        <f>SUMIF(Summary!$B$3:$B$47,$B$3,Summary!AD$3:AD$47)</f>
        <v>-17.879979904386801</v>
      </c>
      <c r="AE12" s="9">
        <f>SUMIF(Summary!$B$3:$B$47,$B$3,Summary!AE$3:AE$47)</f>
        <v>-18.257059960099099</v>
      </c>
      <c r="AF12" s="9">
        <f>SUMIF(Summary!$B$3:$B$47,$B$3,Summary!AF$3:AF$47)</f>
        <v>-18.574831454203299</v>
      </c>
      <c r="AG12" s="9">
        <f>SUMIF(Summary!$B$3:$B$47,$B$3,Summary!AG$3:AG$47)</f>
        <v>-18.839373514673898</v>
      </c>
      <c r="AH12" s="9">
        <f>SUMIF(Summary!$B$3:$B$47,$B$3,Summary!AH$3:AH$47)</f>
        <v>-19.0557119730769</v>
      </c>
      <c r="AI12" s="9">
        <f>SUMIF(Summary!$B$3:$B$47,$B$3,Summary!AI$3:AI$47)</f>
        <v>-6.7760576222788202</v>
      </c>
      <c r="AJ12" s="9">
        <f>SUMIF(Summary!$B$3:$B$47,$B$3,Summary!AJ$3:AJ$47)</f>
        <v>-14.0283615574892</v>
      </c>
      <c r="AK12" s="9">
        <f>SUMIF(Summary!$B$3:$B$47,$B$3,Summary!AK$3:AK$47)</f>
        <v>-14.1458377508661</v>
      </c>
      <c r="AL12" s="9">
        <f>SUMIF(Summary!$B$3:$B$47,$B$3,Summary!AL$3:AL$47)</f>
        <v>-14.479746584493</v>
      </c>
      <c r="AM12" s="9">
        <f>SUMIF(Summary!$B$3:$B$47,$B$3,Summary!AM$3:AM$47)</f>
        <v>-14.7424315620747</v>
      </c>
      <c r="AN12" s="9">
        <f>SUMIF(Summary!$B$3:$B$47,$B$3,Summary!AN$3:AN$47)</f>
        <v>-14.9479188771503</v>
      </c>
      <c r="AO12" s="9">
        <f>SUMIF(Summary!$B$3:$B$47,$B$3,Summary!AO$3:AO$47)</f>
        <v>-15.106591615234001</v>
      </c>
      <c r="AP12" s="9">
        <f>SUMIF(Summary!$B$3:$B$47,$B$3,Summary!AP$3:AP$47)</f>
        <v>-15.226239445596701</v>
      </c>
      <c r="AQ12" s="9">
        <f>SUMIF(Summary!$B$3:$B$47,$B$3,Summary!AQ$3:AQ$47)</f>
        <v>-15.3128002012475</v>
      </c>
      <c r="AR12" s="9">
        <f>SUMIF(Summary!$B$3:$B$47,$B$3,Summary!AR$3:AR$47)</f>
        <v>-15.370883837578999</v>
      </c>
      <c r="AS12" s="9">
        <f>SUMIF(Summary!$B$3:$B$47,$B$3,Summary!AS$3:AS$47)</f>
        <v>-15.4041427199873</v>
      </c>
      <c r="AT12" s="9">
        <f>SUMIF(Summary!$B$3:$B$47,$B$3,Summary!AT$3:AT$47)</f>
        <v>-15.415533427650701</v>
      </c>
      <c r="AU12" s="9">
        <f>SUMIF(Summary!$B$3:$B$47,$B$3,Summary!AU$3:AU$47)</f>
        <v>-15.407501996806401</v>
      </c>
      <c r="AV12" s="9">
        <f>SUMIF(Summary!$B$3:$B$47,$B$3,Summary!AV$3:AV$47)</f>
        <v>-15.382115151096899</v>
      </c>
      <c r="AW12" s="9">
        <f>SUMIF(Summary!$B$3:$B$47,$B$3,Summary!AW$3:AW$47)</f>
        <v>-0.25928543952881</v>
      </c>
      <c r="AX12" s="9">
        <f>SUMIF(Summary!$B$3:$B$47,$B$3,Summary!AX$3:AX$47)</f>
        <v>-11.628730212596199</v>
      </c>
      <c r="AY12" s="9">
        <f>SUMIF(Summary!$B$3:$B$47,$B$3,Summary!AY$3:AY$47)</f>
        <v>-10.295250481682601</v>
      </c>
      <c r="AZ12" s="9">
        <f>SUMIF(Summary!$B$3:$B$47,$B$3,Summary!AZ$3:AZ$47)</f>
        <v>-10.6535435216311</v>
      </c>
      <c r="BA12" s="9">
        <f>SUMIF(Summary!$B$3:$B$47,$B$3,Summary!BA$3:BA$47)</f>
        <v>-10.9054355100062</v>
      </c>
      <c r="BB12" s="9">
        <f>SUMIF(Summary!$B$3:$B$47,$B$3,Summary!BB$3:BB$47)</f>
        <v>-11.079379595363999</v>
      </c>
      <c r="BC12" s="9">
        <f>SUMIF(Summary!$B$3:$B$47,$B$3,Summary!BC$3:BC$47)</f>
        <v>-11.1957029877164</v>
      </c>
      <c r="BD12" s="9">
        <f>SUMIF(Summary!$B$3:$B$47,$B$3,Summary!BD$3:BD$47)</f>
        <v>-11.268976204004099</v>
      </c>
      <c r="BE12" s="9">
        <f>SUMIF(Summary!$B$3:$B$47,$B$3,Summary!BE$3:BE$47)</f>
        <v>-11.3843118118631</v>
      </c>
      <c r="BF12" s="9">
        <f>SUMIF(Summary!$B$3:$B$47,$B$3,Summary!BF$3:BF$47)</f>
        <v>-11.501348258876099</v>
      </c>
      <c r="BG12" s="9">
        <f>SUMIF(Summary!$B$3:$B$47,$B$3,Summary!BG$3:BG$47)</f>
        <v>-11.5996231953541</v>
      </c>
      <c r="BH12" s="9">
        <f>SUMIF(Summary!$B$3:$B$47,$B$3,Summary!BH$3:BH$47)</f>
        <v>-11.682928098752299</v>
      </c>
      <c r="BI12" s="9">
        <f>SUMIF(Summary!$B$3:$B$47,$B$3,Summary!BI$3:BI$47)</f>
        <v>-11.7540278429408</v>
      </c>
      <c r="BJ12" s="9">
        <f>SUMIF(Summary!$B$3:$B$47,$B$3,Summary!BJ$3:BJ$47)</f>
        <v>-11.814957232844399</v>
      </c>
      <c r="BK12" s="9">
        <f>SUMIF(Summary!$B$3:$B$47,$B$3,Summary!BK$3:BK$47)</f>
        <v>1.92115600390664</v>
      </c>
      <c r="BL12" s="9">
        <f>SUMIF(Summary!$B$3:$B$47,$B$3,Summary!BL$3:BL$47)</f>
        <v>67.176769640900304</v>
      </c>
      <c r="BM12" s="9">
        <f>SUMIF(Summary!$B$3:$B$47,$B$3,Summary!BM$3:BM$47)</f>
        <v>7.3631428998166903</v>
      </c>
      <c r="BN12" s="9">
        <f>SUMIF(Summary!$B$3:$B$47,$B$3,Summary!BN$3:BN$47)</f>
        <v>6.8653579019356004</v>
      </c>
      <c r="BO12" s="9">
        <f>SUMIF(Summary!$B$3:$B$47,$B$3,Summary!BO$3:BO$47)</f>
        <v>6.3979040845132502</v>
      </c>
      <c r="BP12" s="9">
        <f>SUMIF(Summary!$B$3:$B$47,$B$3,Summary!BP$3:BP$47)</f>
        <v>5.9469363444856</v>
      </c>
      <c r="BQ12" s="9">
        <f>SUMIF(Summary!$B$3:$B$47,$B$3,Summary!BQ$3:BQ$47)</f>
        <v>5.50413198589382</v>
      </c>
      <c r="BR12" s="9">
        <f>SUMIF(Summary!$B$3:$B$47,$B$3,Summary!BR$3:BR$47)</f>
        <v>5.06329256243915</v>
      </c>
      <c r="BS12" s="9">
        <f>SUMIF(Summary!$B$3:$B$47,$B$3,Summary!BS$3:BS$47)</f>
        <v>4.6197669180890699</v>
      </c>
      <c r="BT12" s="9">
        <f>SUMIF(Summary!$B$3:$B$47,$B$3,Summary!BT$3:BT$47)</f>
        <v>4.1701238148147697</v>
      </c>
      <c r="BU12" s="9">
        <f>SUMIF(Summary!$B$3:$B$47,$B$3,Summary!BU$3:BU$47)</f>
        <v>3.7118867771556001</v>
      </c>
      <c r="BV12" s="9">
        <f>SUMIF(Summary!$B$3:$B$47,$B$3,Summary!BV$3:BV$47)</f>
        <v>-2.2691437620159198</v>
      </c>
      <c r="BW12" s="9">
        <f>SUMIF(Summary!$B$3:$B$47,$B$3,Summary!BW$3:BW$47)</f>
        <v>-4.0289850276144099</v>
      </c>
      <c r="BX12" s="9">
        <f>SUMIF(Summary!$B$3:$B$47,$B$3,Summary!BX$3:BX$47)</f>
        <v>-5.5880664368733797</v>
      </c>
      <c r="BY12" s="9">
        <f>SUMIF(Summary!$B$3:$B$47,$B$3,Summary!BY$3:BY$47)</f>
        <v>-6.3969331422199902</v>
      </c>
      <c r="BZ12" s="9">
        <f>SUMIF(Summary!$B$3:$B$47,$B$3,Summary!BZ$3:BZ$47)</f>
        <v>-7.9007912455453804</v>
      </c>
      <c r="CA12" s="9">
        <f>SUMIF(Summary!$B$3:$B$47,$B$3,Summary!CA$3:CA$47)</f>
        <v>-9.31730897522724</v>
      </c>
      <c r="CB12" s="9">
        <f>SUMIF(Summary!$B$3:$B$47,$B$3,Summary!CB$3:CB$47)</f>
        <v>-10.595727887413201</v>
      </c>
      <c r="CC12" s="9">
        <f>SUMIF(Summary!$B$3:$B$47,$B$3,Summary!CC$3:CC$47)</f>
        <v>-11.7578614761702</v>
      </c>
      <c r="CD12" s="9">
        <f>SUMIF(Summary!$B$3:$B$47,$B$3,Summary!CD$3:CD$47)</f>
        <v>-12.8170251183996</v>
      </c>
      <c r="CE12" s="9">
        <f>SUMIF(Summary!$B$3:$B$47,$B$3,Summary!CE$3:CE$47)</f>
        <v>-13.7819338781156</v>
      </c>
      <c r="CF12" s="9">
        <f>SUMIF(Summary!$B$3:$B$47,$B$3,Summary!CF$3:CF$47)</f>
        <v>-14.6587821569191</v>
      </c>
      <c r="CG12" s="9">
        <f>SUMIF(Summary!$B$3:$B$47,$B$3,Summary!CG$3:CG$47)</f>
        <v>-15.4523911677194</v>
      </c>
      <c r="CH12" s="9">
        <f>SUMIF(Summary!$B$3:$B$47,$B$3,Summary!CH$3:CH$47)</f>
        <v>-8.3328849036344099</v>
      </c>
      <c r="CI12" s="9">
        <f>SUMIF(Summary!$B$3:$B$47,$B$3,Summary!CI$3:CI$47)</f>
        <v>-9.9596075210858501</v>
      </c>
      <c r="CJ12" s="9">
        <f>SUMIF(Summary!$B$3:$B$47,$B$3,Summary!CJ$3:CJ$47)</f>
        <v>-11.469637498741401</v>
      </c>
      <c r="CK12" s="9">
        <f>SUMIF(Summary!$B$3:$B$47,$B$3,Summary!CK$3:CK$47)</f>
        <v>-12.199201470475399</v>
      </c>
      <c r="CL12" s="9">
        <f>SUMIF(Summary!$B$3:$B$47,$B$3,Summary!CL$3:CL$47)</f>
        <v>-12.8366787708548</v>
      </c>
      <c r="CM12" s="9">
        <f>SUMIF(Summary!$B$3:$B$47,$B$3,Summary!CM$3:CM$47)</f>
        <v>-13.3947310403017</v>
      </c>
      <c r="CN12" s="9">
        <f>SUMIF(Summary!$B$3:$B$47,$B$3,Summary!CN$3:CN$47)</f>
        <v>-13.8830694860082</v>
      </c>
      <c r="CO12" s="9">
        <f>SUMIF(Summary!$B$3:$B$47,$B$3,Summary!CO$3:CO$47)</f>
        <v>-14.309322140616301</v>
      </c>
      <c r="CP12" s="9">
        <f>SUMIF(Summary!$B$3:$B$47,$B$3,Summary!CP$3:CP$47)</f>
        <v>-14.679639386388599</v>
      </c>
      <c r="CQ12" s="9">
        <f>SUMIF(Summary!$B$3:$B$47,$B$3,Summary!CQ$3:CQ$47)</f>
        <v>-14.999115984729601</v>
      </c>
      <c r="CR12" s="9">
        <f>SUMIF(Summary!$B$3:$B$47,$B$3,Summary!CR$3:CR$47)</f>
        <v>-2.8200295498536398</v>
      </c>
      <c r="CS12" s="9">
        <f>SUMIF(Summary!$B$3:$B$47,$B$3,Summary!CS$3:CS$47)</f>
        <v>-10.170396054217401</v>
      </c>
      <c r="CT12" s="9">
        <f>SUMIF(Summary!$B$3:$B$47,$B$3,Summary!CT$3:CT$47)</f>
        <v>-10.3834925307556</v>
      </c>
      <c r="CU12" s="9">
        <f>SUMIF(Summary!$B$3:$B$47,$B$3,Summary!CU$3:CU$47)</f>
        <v>-10.810640707208</v>
      </c>
      <c r="CV12" s="9">
        <f>SUMIF(Summary!$B$3:$B$47,$B$3,Summary!CV$3:CV$47)</f>
        <v>-11.1642438003036</v>
      </c>
      <c r="CW12" s="9">
        <f>SUMIF(Summary!$B$3:$B$47,$B$3,Summary!CW$3:CW$47)</f>
        <v>-11.4583861528517</v>
      </c>
      <c r="CX12" s="9">
        <f>SUMIF(Summary!$B$3:$B$47,$B$3,Summary!CX$3:CX$47)</f>
        <v>-11.7035074948708</v>
      </c>
      <c r="CY12" s="9">
        <f>SUMIF(Summary!$B$3:$B$47,$B$3,Summary!CY$3:CY$47)</f>
        <v>-11.9074526871066</v>
      </c>
      <c r="CZ12" s="9">
        <f>SUMIF(Summary!$B$3:$B$47,$B$3,Summary!CZ$3:CZ$47)</f>
        <v>-12.0762133473688</v>
      </c>
      <c r="DA12" s="9">
        <f>SUMIF(Summary!$B$3:$B$47,$B$3,Summary!DA$3:DA$47)</f>
        <v>-12.214451851482201</v>
      </c>
      <c r="DB12" s="9">
        <f>SUMIF(Summary!$B$3:$B$47,$B$3,Summary!DB$3:DB$47)</f>
        <v>-12.325871660106801</v>
      </c>
      <c r="DC12" s="9">
        <f>SUMIF(Summary!$B$3:$B$47,$B$3,Summary!DC$3:DC$47)</f>
        <v>-12.413479159289199</v>
      </c>
      <c r="DD12" s="9">
        <f>SUMIF(Summary!$B$3:$B$47,$B$3,Summary!DD$3:DD$47)</f>
        <v>-12.479768938565901</v>
      </c>
      <c r="DE12" s="9">
        <f>SUMIF(Summary!$B$3:$B$47,$B$3,Summary!DE$3:DE$47)</f>
        <v>-12.5268550545384</v>
      </c>
      <c r="DF12" s="9">
        <f>SUMIF(Summary!$B$3:$B$47,$B$3,Summary!DF$3:DF$47)</f>
        <v>2.5253037992855298</v>
      </c>
      <c r="DG12" s="9">
        <f>SUMIF(Summary!$B$3:$B$47,$B$3,Summary!DG$3:DG$47)</f>
        <v>-8.9130547143512793</v>
      </c>
      <c r="DH12" s="9">
        <f>SUMIF(Summary!$B$3:$B$47,$B$3,Summary!DH$3:DH$47)</f>
        <v>-7.6467754655481004</v>
      </c>
      <c r="DI12" s="9">
        <f>SUMIF(Summary!$B$3:$B$47,$B$3,Summary!DI$3:DI$47)</f>
        <v>-8.0705984885798898</v>
      </c>
      <c r="DJ12" s="9">
        <f>SUMIF(Summary!$B$3:$B$47,$B$3,Summary!DJ$3:DJ$47)</f>
        <v>-8.3863916490709194</v>
      </c>
      <c r="DK12" s="9">
        <f>SUMIF(Summary!$B$3:$B$47,$B$3,Summary!DK$3:DK$47)</f>
        <v>-8.6226487393842604</v>
      </c>
      <c r="DL12" s="9">
        <f>SUMIF(Summary!$B$3:$B$47,$B$3,Summary!DL$3:DL$47)</f>
        <v>-8.7997365954584605</v>
      </c>
      <c r="DM12" s="9">
        <f>SUMIF(Summary!$B$3:$B$47,$B$3,Summary!DM$3:DM$47)</f>
        <v>-8.9322643679446205</v>
      </c>
      <c r="DN12" s="9">
        <f>SUMIF(Summary!$B$3:$B$47,$B$3,Summary!DN$3:DN$47)</f>
        <v>-9.1053822909588593</v>
      </c>
      <c r="DO12" s="9">
        <f>SUMIF(Summary!$B$3:$B$47,$B$3,Summary!DO$3:DO$47)</f>
        <v>-9.2787655356686702</v>
      </c>
      <c r="DP12" s="9">
        <f>SUMIF(Summary!$B$3:$B$47,$B$3,Summary!DP$3:DP$47)</f>
        <v>-9.4319875567805607</v>
      </c>
      <c r="DQ12" s="9">
        <f>SUMIF(Summary!$B$3:$B$47,$B$3,Summary!DQ$3:DQ$47)</f>
        <v>-9.5688747400549303</v>
      </c>
      <c r="DR12" s="9">
        <f>SUMIF(Summary!$B$3:$B$47,$B$3,Summary!DR$3:DR$47)</f>
        <v>-9.69222599408603</v>
      </c>
      <c r="DS12" s="9">
        <f>SUMIF(Summary!$B$3:$B$47,$B$3,Summary!DS$3:DS$47)</f>
        <v>-9.8041093068787806</v>
      </c>
      <c r="DT12" s="9">
        <f>SUMIF(Summary!$B$3:$B$47,$B$3,Summary!DT$3:DT$47)</f>
        <v>3.8823152411185999</v>
      </c>
      <c r="DU12" s="9">
        <f>SUMIF(Summary!$B$3:$B$47,$B$3,Summary!DU$3:DU$47)</f>
        <v>69.0894738800977</v>
      </c>
      <c r="DV12" s="9">
        <f>SUMIF(Summary!$B$3:$B$47,$B$3,Summary!DV$3:DV$47)</f>
        <v>9.2285950774493504</v>
      </c>
      <c r="DW12" s="9">
        <f>SUMIF(Summary!$B$3:$B$47,$B$3,Summary!DW$3:DW$47)</f>
        <v>8.68473096946955</v>
      </c>
      <c r="DX12" s="9">
        <f>SUMIF(Summary!$B$3:$B$47,$B$3,Summary!DX$3:DX$47)</f>
        <v>8.1723417584328892</v>
      </c>
      <c r="DY12" s="9">
        <f>SUMIF(Summary!$B$3:$B$47,$B$3,Summary!DY$3:DY$47)</f>
        <v>7.6775538374794099</v>
      </c>
      <c r="DZ12" s="9">
        <f>SUMIF(Summary!$B$3:$B$47,$B$3,Summary!DZ$3:DZ$47)</f>
        <v>7.1920167196972304</v>
      </c>
      <c r="EA12" s="9">
        <f>SUMIF(Summary!$B$3:$B$47,$B$3,Summary!EA$3:EA$47)</f>
        <v>6.7095048627960496</v>
      </c>
      <c r="EB12" s="9">
        <f>SUMIF(Summary!$B$3:$B$47,$B$3,Summary!EB$3:EB$47)</f>
        <v>6.2253406922821899</v>
      </c>
      <c r="EC12" s="9">
        <f>SUMIF(Summary!$B$3:$B$47,$B$3,Summary!EC$3:EC$47)</f>
        <v>5.73606721220317</v>
      </c>
      <c r="ED12" s="9">
        <f>SUMIF(Summary!$B$3:$B$47,$B$3,Summary!ED$3:ED$47)</f>
        <v>5.2391828331469004</v>
      </c>
      <c r="EE12" s="9">
        <f>SUMIF(Summary!$B$3:$B$47,$B$3,Summary!EE$3:EE$47)</f>
        <v>-0.77953649814213799</v>
      </c>
      <c r="EF12" s="9">
        <f>SUMIF(Summary!$B$3:$B$47,$B$3,Summary!EF$3:EF$47)</f>
        <v>-2.5761318806257898</v>
      </c>
      <c r="EG12" s="9">
        <f>SUMIF(Summary!$B$3:$B$47,$B$3,Summary!EG$3:EG$47)</f>
        <v>-4.1710560088508704</v>
      </c>
      <c r="EH12" s="9">
        <f>SUMIF(Summary!$B$3:$B$47,$B$3,Summary!EH$3:EH$47)</f>
        <v>-5.0148767307848798</v>
      </c>
      <c r="EI12" s="9">
        <f>SUMIF(Summary!$B$3:$B$47,$B$3,Summary!EI$3:EI$47)</f>
        <v>-6.5528222766712698</v>
      </c>
      <c r="EJ12" s="9">
        <f>SUMIF(Summary!$B$3:$B$47,$B$3,Summary!EJ$3:EJ$47)</f>
        <v>-8.0025824502702498</v>
      </c>
      <c r="EK12" s="9">
        <f>SUMIF(Summary!$B$3:$B$47,$B$3,Summary!EK$3:EK$47)</f>
        <v>-9.3134198440030005</v>
      </c>
      <c r="EL12" s="9">
        <f>SUMIF(Summary!$B$3:$B$47,$B$3,Summary!EL$3:EL$47)</f>
        <v>-10.5071684626138</v>
      </c>
      <c r="EM12" s="9">
        <f>SUMIF(Summary!$B$3:$B$47,$B$3,Summary!EM$3:EM$47)</f>
        <v>-11.5971636812575</v>
      </c>
      <c r="EN12" s="9">
        <f>SUMIF(Summary!$B$3:$B$47,$B$3,Summary!EN$3:EN$47)</f>
        <v>-12.5921400626205</v>
      </c>
      <c r="EO12" s="9">
        <f>SUMIF(Summary!$B$3:$B$47,$B$3,Summary!EO$3:EO$47)</f>
        <v>-13.498311019913301</v>
      </c>
      <c r="EP12" s="9">
        <f>SUMIF(Summary!$B$3:$B$47,$B$3,Summary!EP$3:EP$47)</f>
        <v>-14.320516302796699</v>
      </c>
      <c r="EQ12" s="9">
        <f>SUMIF(Summary!$B$3:$B$47,$B$3,Summary!EQ$3:EQ$47)</f>
        <v>-7.2288979781804299</v>
      </c>
      <c r="ER12" s="9">
        <f>SUMIF(Summary!$B$3:$B$47,$B$3,Summary!ER$3:ER$47)</f>
        <v>-8.8828178249169802</v>
      </c>
      <c r="ES12" s="9">
        <f>SUMIF(Summary!$B$3:$B$47,$B$3,Summary!ES$3:ES$47)</f>
        <v>-10.419371504051499</v>
      </c>
      <c r="ET12" s="9">
        <f>SUMIF(Summary!$B$3:$B$47,$B$3,Summary!ET$3:ET$47)</f>
        <v>-11.174802402806</v>
      </c>
      <c r="EU12" s="9">
        <f>SUMIF(Summary!$B$3:$B$47,$B$3,Summary!EU$3:EU$47)</f>
        <v>-11.837506190812</v>
      </c>
      <c r="EV12" s="9">
        <f>SUMIF(Summary!$B$3:$B$47,$B$3,Summary!EV$3:EV$47)</f>
        <v>-12.420160435750001</v>
      </c>
      <c r="EW12" s="9">
        <f>SUMIF(Summary!$B$3:$B$47,$B$3,Summary!EW$3:EW$47)</f>
        <v>-12.6358233130637</v>
      </c>
      <c r="EX12" s="9">
        <f>SUMIF(Summary!$B$3:$B$47,$B$3,Summary!EX$3:EX$47)</f>
        <v>-13.0854751202522</v>
      </c>
      <c r="EY12" s="9">
        <f>SUMIF(Summary!$B$3:$B$47,$B$3,Summary!EY$3:EY$47)</f>
        <v>-13.4786124422652</v>
      </c>
      <c r="EZ12" s="9">
        <f>SUMIF(Summary!$B$3:$B$47,$B$3,Summary!EZ$3:EZ$47)</f>
        <v>-13.820344436142999</v>
      </c>
      <c r="FA12" s="9">
        <f>SUMIF(Summary!$B$3:$B$47,$B$3,Summary!FA$3:FA$47)</f>
        <v>-1.6629627524956301</v>
      </c>
      <c r="FB12" s="9">
        <f>SUMIF(Summary!$B$3:$B$47,$B$3,Summary!FB$3:FB$47)</f>
        <v>-9.0344970499298807</v>
      </c>
      <c r="FC12" s="9">
        <f>SUMIF(Summary!$B$3:$B$47,$B$3,Summary!FC$3:FC$47)</f>
        <v>-9.2682377060527195</v>
      </c>
      <c r="FD12" s="9">
        <f>SUMIF(Summary!$B$3:$B$47,$B$3,Summary!FD$3:FD$47)</f>
        <v>-9.71551946034681</v>
      </c>
      <c r="FE12" s="9">
        <f>SUMIF(Summary!$B$3:$B$47,$B$3,Summary!FE$3:FE$47)</f>
        <v>-10.088758216688101</v>
      </c>
      <c r="FF12" s="9">
        <f>SUMIF(Summary!$B$3:$B$47,$B$3,Summary!FF$3:FF$47)</f>
        <v>-10.4020506885609</v>
      </c>
      <c r="FG12" s="9">
        <f>SUMIF(Summary!$B$3:$B$47,$B$3,Summary!FG$3:FG$47)</f>
        <v>-10.665848668107399</v>
      </c>
      <c r="FH12" s="9">
        <f>SUMIF(Summary!$B$3:$B$47,$B$3,Summary!FH$3:FH$47)</f>
        <v>-10.888008777367</v>
      </c>
      <c r="FI12" s="9">
        <f>SUMIF(Summary!$B$3:$B$47,$B$3,Summary!FI$3:FI$47)</f>
        <v>-11.0745341021416</v>
      </c>
      <c r="FJ12" s="9">
        <f>SUMIF(Summary!$B$3:$B$47,$B$3,Summary!FJ$3:FJ$47)</f>
        <v>-11.2300982002845</v>
      </c>
      <c r="FK12" s="9">
        <f>SUMIF(Summary!$B$3:$B$47,$B$3,Summary!FK$3:FK$47)</f>
        <v>-11.3584154356761</v>
      </c>
      <c r="FL12" s="9">
        <f>SUMIF(Summary!$B$3:$B$47,$B$3,Summary!FL$3:FL$47)</f>
        <v>-11.4625028257501</v>
      </c>
      <c r="FM12" s="9">
        <f>SUMIF(Summary!$B$3:$B$47,$B$3,Summary!FM$3:FM$47)</f>
        <v>-11.544865326397099</v>
      </c>
      <c r="FN12" s="9">
        <f>SUMIF(Summary!$B$3:$B$47,$B$3,Summary!FN$3:FN$47)</f>
        <v>-11.6076271021689</v>
      </c>
      <c r="FO12" s="9">
        <f>SUMIF(Summary!$B$3:$B$47,$B$3,Summary!FO$3:FO$47)</f>
        <v>3.4292432974161899</v>
      </c>
      <c r="FP12" s="9">
        <f>SUMIF(Summary!$B$3:$B$47,$B$3,Summary!FP$3:FP$47)</f>
        <v>-8.02402607527012</v>
      </c>
      <c r="FQ12" s="9">
        <f>SUMIF(Summary!$B$3:$B$47,$B$3,Summary!FQ$3:FQ$47)</f>
        <v>-6.7722894612022202</v>
      </c>
      <c r="FR12" s="9">
        <f>SUMIF(Summary!$B$3:$B$47,$B$3,Summary!FR$3:FR$47)</f>
        <v>-7.2102960320231499</v>
      </c>
      <c r="FS12" s="9">
        <f>SUMIF(Summary!$B$3:$B$47,$B$3,Summary!FS$3:FS$47)</f>
        <v>-7.53992256305688</v>
      </c>
      <c r="FT12" s="9">
        <f>SUMIF(Summary!$B$3:$B$47,$B$3,Summary!FT$3:FT$47)</f>
        <v>-7.7896715343902301</v>
      </c>
      <c r="FU12" s="9">
        <f>SUMIF(Summary!$B$3:$B$47,$B$3,Summary!FU$3:FU$47)</f>
        <v>-7.9799182532591102</v>
      </c>
      <c r="FV12" s="9">
        <f>SUMIF(Summary!$B$3:$B$47,$B$3,Summary!FV$3:FV$47)</f>
        <v>-8.12528013059603</v>
      </c>
      <c r="FW12" s="9">
        <f>SUMIF(Summary!$B$3:$B$47,$B$3,Summary!FW$3:FW$47)</f>
        <v>-8.3109154550573106</v>
      </c>
      <c r="FX12" s="9">
        <f>SUMIF(Summary!$B$3:$B$47,$B$3,Summary!FX$3:FX$47)</f>
        <v>-8.4965072517519609</v>
      </c>
      <c r="FY12" s="9">
        <f>SUMIF(Summary!$B$3:$B$47,$B$3,Summary!FY$3:FY$47)</f>
        <v>-8.6616366337429493</v>
      </c>
      <c r="FZ12" s="9">
        <f>SUMIF(Summary!$B$3:$B$47,$B$3,Summary!FZ$3:FZ$47)</f>
        <v>-8.8101374544499595</v>
      </c>
      <c r="GA12" s="9">
        <f>SUMIF(Summary!$B$3:$B$47,$B$3,Summary!GA$3:GA$47)</f>
        <v>-8.9448159041946909</v>
      </c>
      <c r="GB12" s="9">
        <f>SUMIF(Summary!$B$3:$B$47,$B$3,Summary!GB$3:GB$47)</f>
        <v>-9.0677470714236801</v>
      </c>
      <c r="GC12" s="9">
        <f>SUMIF(Summary!$B$3:$B$47,$B$3,Summary!GC$3:GC$47)</f>
        <v>4.6079020397296002</v>
      </c>
      <c r="GD12" s="9">
        <f>SUMIF(Summary!$B$3:$B$47,$B$3,Summary!GD$3:GD$47)</f>
        <v>69.804550908111906</v>
      </c>
      <c r="GE12" s="9">
        <f>SUMIF(Summary!$B$3:$B$47,$B$3,Summary!GE$3:GE$47)</f>
        <v>9.9334214178043592</v>
      </c>
      <c r="GF12" s="9">
        <f>SUMIF(Summary!$B$3:$B$47,$B$3,Summary!GF$3:GF$47)</f>
        <v>9.37955928563089</v>
      </c>
      <c r="GG12" s="9">
        <f>SUMIF(Summary!$B$3:$B$47,$B$3,Summary!GG$3:GG$47)</f>
        <v>8.8574184541394807</v>
      </c>
      <c r="GH12" s="9">
        <f>SUMIF(Summary!$B$3:$B$47,$B$3,Summary!GH$3:GH$47)</f>
        <v>8.3531192124992693</v>
      </c>
      <c r="GI12" s="9">
        <f>SUMIF(Summary!$B$3:$B$47,$B$3,Summary!GI$3:GI$47)</f>
        <v>7.8583051216934399</v>
      </c>
      <c r="GJ12" s="9">
        <f>SUMIF(Summary!$B$3:$B$47,$B$3,Summary!GJ$3:GJ$47)</f>
        <v>7.3667448354004597</v>
      </c>
      <c r="GK12" s="9">
        <f>SUMIF(Summary!$B$3:$B$47,$B$3,Summary!GK$3:GK$47)</f>
        <v>6.8737551194716904</v>
      </c>
      <c r="GL12" s="9">
        <f>SUMIF(Summary!$B$3:$B$47,$B$3,Summary!GL$3:GL$47)</f>
        <v>6.3758734590713804</v>
      </c>
      <c r="GM12" s="9">
        <f>SUMIF(Summary!$B$3:$B$47,$B$3,Summary!GM$3:GM$47)</f>
        <v>5.8705928831613496</v>
      </c>
      <c r="GN12" s="9">
        <f>SUMIF(Summary!$B$3:$B$47,$B$3,Summary!GN$3:GN$47)</f>
        <v>-0.156315909309102</v>
      </c>
      <c r="GO12" s="9">
        <f>SUMIF(Summary!$B$3:$B$47,$B$3,Summary!GO$3:GO$47)</f>
        <v>-1.96089913460688</v>
      </c>
      <c r="GP12" s="9">
        <f>SUMIF(Summary!$B$3:$B$47,$B$3,Summary!GP$3:GP$47)</f>
        <v>-3.5636144773505398</v>
      </c>
      <c r="GQ12" s="9">
        <f>SUMIF(Summary!$B$3:$B$47,$B$3,Summary!GQ$3:GQ$47)</f>
        <v>-4.4150346515213696</v>
      </c>
      <c r="GR12" s="9">
        <f>SUMIF(Summary!$B$3:$B$47,$B$3,Summary!GR$3:GR$47)</f>
        <v>-5.9603926324146697</v>
      </c>
      <c r="GS12" s="9">
        <f>SUMIF(Summary!$B$3:$B$47,$B$3,Summary!GS$3:GS$47)</f>
        <v>-7.4173828508988198</v>
      </c>
      <c r="GT12" s="9">
        <f>SUMIF(Summary!$B$3:$B$47,$B$3,Summary!GT$3:GT$47)</f>
        <v>-8.7352724115023506</v>
      </c>
    </row>
    <row r="13" spans="1:202" ht="20.399999999999999">
      <c r="A13" s="2" t="str">
        <f>A7</f>
        <v>Neto SEG emisijas, neskaitot meža biokurināmo</v>
      </c>
      <c r="B13" s="8" t="s">
        <v>7</v>
      </c>
      <c r="C13" s="9">
        <f>SUMIF(Summary!$B$54:$B$98,$B$3,Summary!C$54:C$98)</f>
        <v>-1.85582863820356</v>
      </c>
      <c r="D13" s="9">
        <f>SUMIF(Summary!$B$54:$B$98,$B$3,Summary!D$54:D$98)</f>
        <v>-2.6335426570073999</v>
      </c>
      <c r="E13" s="9">
        <f>SUMIF(Summary!$B$54:$B$98,$B$3,Summary!E$54:E$98)</f>
        <v>-2.0502531948123699</v>
      </c>
      <c r="F13" s="9">
        <f>SUMIF(Summary!$B$54:$B$98,$B$3,Summary!F$54:F$98)</f>
        <v>-2.1719032060956098</v>
      </c>
      <c r="G13" s="9">
        <f>SUMIF(Summary!$B$54:$B$98,$B$3,Summary!G$54:G$98)</f>
        <v>-2.32203851567311</v>
      </c>
      <c r="H13" s="9">
        <f>SUMIF(Summary!$B$54:$B$98,$B$3,Summary!H$54:H$98)</f>
        <v>-2.4972151613929299</v>
      </c>
      <c r="I13" s="9">
        <f>SUMIF(Summary!$B$54:$B$98,$B$3,Summary!I$54:I$98)</f>
        <v>-2.69527612686699</v>
      </c>
      <c r="J13" s="9">
        <f>SUMIF(Summary!$B$54:$B$98,$B$3,Summary!J$54:J$98)</f>
        <v>-2.91493006810656</v>
      </c>
      <c r="K13" s="9">
        <f>SUMIF(Summary!$B$54:$B$98,$B$3,Summary!K$54:K$98)</f>
        <v>-3.1553728064006301</v>
      </c>
      <c r="L13" s="9">
        <f>SUMIF(Summary!$B$54:$B$98,$B$3,Summary!L$54:L$98)</f>
        <v>-3.4160533299813398</v>
      </c>
      <c r="M13" s="9">
        <f>SUMIF(Summary!$B$54:$B$98,$B$3,Summary!M$54:M$98)</f>
        <v>-9.3135972680327601</v>
      </c>
      <c r="N13" s="9">
        <f>SUMIF(Summary!$B$54:$B$98,$B$3,Summary!N$54:N$98)</f>
        <v>-11.072593441178</v>
      </c>
      <c r="O13" s="9">
        <f>SUMIF(Summary!$B$54:$B$98,$B$3,Summary!O$54:O$98)</f>
        <v>-12.7041996150333</v>
      </c>
      <c r="P13" s="9">
        <f>SUMIF(Summary!$B$54:$B$98,$B$3,Summary!P$54:P$98)</f>
        <v>-13.618620695676601</v>
      </c>
      <c r="Q13" s="9">
        <f>SUMIF(Summary!$B$54:$B$98,$B$3,Summary!Q$54:Q$98)</f>
        <v>-14.1263126884631</v>
      </c>
      <c r="R13" s="9">
        <f>SUMIF(Summary!$B$54:$B$98,$B$3,Summary!R$54:R$98)</f>
        <v>-15.386283293499201</v>
      </c>
      <c r="S13" s="9">
        <f>SUMIF(Summary!$B$54:$B$98,$B$3,Summary!S$54:S$98)</f>
        <v>-16.5126263886368</v>
      </c>
      <c r="T13" s="9">
        <f>SUMIF(Summary!$B$54:$B$98,$B$3,Summary!T$54:T$98)</f>
        <v>-17.526877323884701</v>
      </c>
      <c r="U13" s="9">
        <f>SUMIF(Summary!$B$54:$B$98,$B$3,Summary!U$54:U$98)</f>
        <v>-18.4421289980979</v>
      </c>
      <c r="V13" s="9">
        <f>SUMIF(Summary!$B$54:$B$98,$B$3,Summary!V$54:V$98)</f>
        <v>-19.266914006342802</v>
      </c>
      <c r="W13" s="9">
        <f>SUMIF(Summary!$B$54:$B$98,$B$3,Summary!W$54:W$98)</f>
        <v>-20.0072732029797</v>
      </c>
      <c r="X13" s="9">
        <f>SUMIF(Summary!$B$54:$B$98,$B$3,Summary!X$54:X$98)</f>
        <v>-20.667895319543501</v>
      </c>
      <c r="Y13" s="9">
        <f>SUMIF(Summary!$B$54:$B$98,$B$3,Summary!Y$54:Y$98)</f>
        <v>-1.4824908993246999</v>
      </c>
      <c r="Z13" s="9">
        <f>SUMIF(Summary!$B$54:$B$98,$B$3,Summary!Z$54:Z$98)</f>
        <v>-14.366161474559901</v>
      </c>
      <c r="AA13" s="9">
        <f>SUMIF(Summary!$B$54:$B$98,$B$3,Summary!AA$54:AA$98)</f>
        <v>-15.909396238716401</v>
      </c>
      <c r="AB13" s="9">
        <f>SUMIF(Summary!$B$54:$B$98,$B$3,Summary!AB$54:AB$98)</f>
        <v>-16.629601986035599</v>
      </c>
      <c r="AC13" s="9">
        <f>SUMIF(Summary!$B$54:$B$98,$B$3,Summary!AC$54:AC$98)</f>
        <v>-17.228442359012501</v>
      </c>
      <c r="AD13" s="9">
        <f>SUMIF(Summary!$B$54:$B$98,$B$3,Summary!AD$54:AD$98)</f>
        <v>-17.7279519793696</v>
      </c>
      <c r="AE13" s="9">
        <f>SUMIF(Summary!$B$54:$B$98,$B$3,Summary!AE$54:AE$98)</f>
        <v>-18.1444498225205</v>
      </c>
      <c r="AF13" s="9">
        <f>SUMIF(Summary!$B$54:$B$98,$B$3,Summary!AF$54:AF$98)</f>
        <v>-18.490216888030801</v>
      </c>
      <c r="AG13" s="9">
        <f>SUMIF(Summary!$B$54:$B$98,$B$3,Summary!AG$54:AG$98)</f>
        <v>-18.774674758896399</v>
      </c>
      <c r="AH13" s="9">
        <f>SUMIF(Summary!$B$54:$B$98,$B$3,Summary!AH$54:AH$98)</f>
        <v>-19.005212815835002</v>
      </c>
      <c r="AI13" s="9">
        <f>SUMIF(Summary!$B$54:$B$98,$B$3,Summary!AI$54:AI$98)</f>
        <v>11.0278396471882</v>
      </c>
      <c r="AJ13" s="9">
        <f>SUMIF(Summary!$B$54:$B$98,$B$3,Summary!AJ$54:AJ$98)</f>
        <v>-13.2915261538795</v>
      </c>
      <c r="AK13" s="9">
        <f>SUMIF(Summary!$B$54:$B$98,$B$3,Summary!AK$54:AK$98)</f>
        <v>-13.601807996711999</v>
      </c>
      <c r="AL13" s="9">
        <f>SUMIF(Summary!$B$54:$B$98,$B$3,Summary!AL$54:AL$98)</f>
        <v>-14.072605470568799</v>
      </c>
      <c r="AM13" s="9">
        <f>SUMIF(Summary!$B$54:$B$98,$B$3,Summary!AM$54:AM$98)</f>
        <v>-14.432626095287601</v>
      </c>
      <c r="AN13" s="9">
        <f>SUMIF(Summary!$B$54:$B$98,$B$3,Summary!AN$54:AN$98)</f>
        <v>-14.7074675169911</v>
      </c>
      <c r="AO13" s="9">
        <f>SUMIF(Summary!$B$54:$B$98,$B$3,Summary!AO$54:AO$98)</f>
        <v>-14.9156954107</v>
      </c>
      <c r="AP13" s="9">
        <f>SUMIF(Summary!$B$54:$B$98,$B$3,Summary!AP$54:AP$98)</f>
        <v>-15.070885738468</v>
      </c>
      <c r="AQ13" s="9">
        <f>SUMIF(Summary!$B$54:$B$98,$B$3,Summary!AQ$54:AQ$98)</f>
        <v>-15.183068179989499</v>
      </c>
      <c r="AR13" s="9">
        <f>SUMIF(Summary!$B$54:$B$98,$B$3,Summary!AR$54:AR$98)</f>
        <v>-15.2597463748021</v>
      </c>
      <c r="AS13" s="9">
        <f>SUMIF(Summary!$B$54:$B$98,$B$3,Summary!AS$54:AS$98)</f>
        <v>-15.306619135588701</v>
      </c>
      <c r="AT13" s="9">
        <f>SUMIF(Summary!$B$54:$B$98,$B$3,Summary!AT$54:AT$98)</f>
        <v>-15.328090394095</v>
      </c>
      <c r="AU13" s="9">
        <f>SUMIF(Summary!$B$54:$B$98,$B$3,Summary!AU$54:AU$98)</f>
        <v>-15.327629907598499</v>
      </c>
      <c r="AV13" s="9">
        <f>SUMIF(Summary!$B$54:$B$98,$B$3,Summary!AV$54:AV$98)</f>
        <v>-15.308028560664701</v>
      </c>
      <c r="AW13" s="9">
        <f>SUMIF(Summary!$B$54:$B$98,$B$3,Summary!AW$54:AW$98)</f>
        <v>28.2411517999934</v>
      </c>
      <c r="AX13" s="9">
        <f>SUMIF(Summary!$B$54:$B$98,$B$3,Summary!AX$54:AX$98)</f>
        <v>-10.0115099468689</v>
      </c>
      <c r="AY13" s="9">
        <f>SUMIF(Summary!$B$54:$B$98,$B$3,Summary!AY$54:AY$98)</f>
        <v>-9.1099900405857195</v>
      </c>
      <c r="AZ13" s="9">
        <f>SUMIF(Summary!$B$54:$B$98,$B$3,Summary!AZ$54:AZ$98)</f>
        <v>-9.7747272829895007</v>
      </c>
      <c r="BA13" s="9">
        <f>SUMIF(Summary!$B$54:$B$98,$B$3,Summary!BA$54:BA$98)</f>
        <v>-10.244285822635399</v>
      </c>
      <c r="BB13" s="9">
        <f>SUMIF(Summary!$B$54:$B$98,$B$3,Summary!BB$54:BB$98)</f>
        <v>-10.5730970988877</v>
      </c>
      <c r="BC13" s="9">
        <f>SUMIF(Summary!$B$54:$B$98,$B$3,Summary!BC$54:BC$98)</f>
        <v>-10.7998583537683</v>
      </c>
      <c r="BD13" s="9">
        <f>SUMIF(Summary!$B$54:$B$98,$B$3,Summary!BD$54:BD$98)</f>
        <v>-10.952130269277699</v>
      </c>
      <c r="BE13" s="9">
        <f>SUMIF(Summary!$B$54:$B$98,$B$3,Summary!BE$54:BE$98)</f>
        <v>-11.124211422553699</v>
      </c>
      <c r="BF13" s="9">
        <f>SUMIF(Summary!$B$54:$B$98,$B$3,Summary!BF$54:BF$98)</f>
        <v>-11.2822363117279</v>
      </c>
      <c r="BG13" s="9">
        <f>SUMIF(Summary!$B$54:$B$98,$B$3,Summary!BG$54:BG$98)</f>
        <v>-11.410336535067501</v>
      </c>
      <c r="BH13" s="9">
        <f>SUMIF(Summary!$B$54:$B$98,$B$3,Summary!BH$54:BH$98)</f>
        <v>-11.5155525143395</v>
      </c>
      <c r="BI13" s="9">
        <f>SUMIF(Summary!$B$54:$B$98,$B$3,Summary!BI$54:BI$98)</f>
        <v>-11.6029469928908</v>
      </c>
      <c r="BJ13" s="9">
        <f>SUMIF(Summary!$B$54:$B$98,$B$3,Summary!BJ$54:BJ$98)</f>
        <v>-11.6761801203741</v>
      </c>
      <c r="BK13" s="9">
        <f>SUMIF(Summary!$B$54:$B$98,$B$3,Summary!BK$54:BK$98)</f>
        <v>2.05047059059978</v>
      </c>
      <c r="BL13" s="9">
        <f>SUMIF(Summary!$B$54:$B$98,$B$3,Summary!BL$54:BL$98)</f>
        <v>147.67596947057001</v>
      </c>
      <c r="BM13" s="9">
        <f>SUMIF(Summary!$B$54:$B$98,$B$3,Summary!BM$54:BM$98)</f>
        <v>9.2559013108823898</v>
      </c>
      <c r="BN13" s="9">
        <f>SUMIF(Summary!$B$54:$B$98,$B$3,Summary!BN$54:BN$98)</f>
        <v>8.5468287550999609</v>
      </c>
      <c r="BO13" s="9">
        <f>SUMIF(Summary!$B$54:$B$98,$B$3,Summary!BO$54:BO$98)</f>
        <v>7.9217037542066802</v>
      </c>
      <c r="BP13" s="9">
        <f>SUMIF(Summary!$B$54:$B$98,$B$3,Summary!BP$54:BP$98)</f>
        <v>7.3511815960653504</v>
      </c>
      <c r="BQ13" s="9">
        <f>SUMIF(Summary!$B$54:$B$98,$B$3,Summary!BQ$54:BQ$98)</f>
        <v>6.8159745485969996</v>
      </c>
      <c r="BR13" s="9">
        <f>SUMIF(Summary!$B$54:$B$98,$B$3,Summary!BR$54:BR$98)</f>
        <v>6.3021256893022297</v>
      </c>
      <c r="BS13" s="9">
        <f>SUMIF(Summary!$B$54:$B$98,$B$3,Summary!BS$54:BS$98)</f>
        <v>5.7994928953834899</v>
      </c>
      <c r="BT13" s="9">
        <f>SUMIF(Summary!$B$54:$B$98,$B$3,Summary!BT$54:BT$98)</f>
        <v>5.3007574591468698</v>
      </c>
      <c r="BU13" s="9">
        <f>SUMIF(Summary!$B$54:$B$98,$B$3,Summary!BU$54:BU$98)</f>
        <v>4.8006894016592101</v>
      </c>
      <c r="BV13" s="9">
        <f>SUMIF(Summary!$B$54:$B$98,$B$3,Summary!BV$54:BV$98)</f>
        <v>-1.2168623931705</v>
      </c>
      <c r="BW13" s="9">
        <f>SUMIF(Summary!$B$54:$B$98,$B$3,Summary!BW$54:BW$98)</f>
        <v>-3.00929951553521</v>
      </c>
      <c r="BX13" s="9">
        <f>SUMIF(Summary!$B$54:$B$98,$B$3,Summary!BX$54:BX$98)</f>
        <v>-4.5980345753318499</v>
      </c>
      <c r="BY13" s="9">
        <f>SUMIF(Summary!$B$54:$B$98,$B$3,Summary!BY$54:BY$98)</f>
        <v>-5.43431213553849</v>
      </c>
      <c r="BZ13" s="9">
        <f>SUMIF(Summary!$B$54:$B$98,$B$3,Summary!BZ$54:BZ$98)</f>
        <v>-6.9638369369760396</v>
      </c>
      <c r="CA13" s="9">
        <f>SUMIF(Summary!$B$54:$B$98,$B$3,Summary!CA$54:CA$98)</f>
        <v>-8.4046337754075999</v>
      </c>
      <c r="CB13" s="9">
        <f>SUMIF(Summary!$B$54:$B$98,$B$3,Summary!CB$54:CB$98)</f>
        <v>-9.7062002127658307</v>
      </c>
      <c r="CC13" s="9">
        <f>SUMIF(Summary!$B$54:$B$98,$B$3,Summary!CC$54:CC$98)</f>
        <v>-10.890534541915301</v>
      </c>
      <c r="CD13" s="9">
        <f>SUMIF(Summary!$B$54:$B$98,$B$3,Summary!CD$54:CD$98)</f>
        <v>-11.9710864909934</v>
      </c>
      <c r="CE13" s="9">
        <f>SUMIF(Summary!$B$54:$B$98,$B$3,Summary!CE$54:CE$98)</f>
        <v>-12.9566697093322</v>
      </c>
      <c r="CF13" s="9">
        <f>SUMIF(Summary!$B$54:$B$98,$B$3,Summary!CF$54:CF$98)</f>
        <v>-13.853551801867299</v>
      </c>
      <c r="CG13" s="9">
        <f>SUMIF(Summary!$B$54:$B$98,$B$3,Summary!CG$54:CG$98)</f>
        <v>-14.666609147792901</v>
      </c>
      <c r="CH13" s="9">
        <f>SUMIF(Summary!$B$54:$B$98,$B$3,Summary!CH$54:CH$98)</f>
        <v>4.3702883984984897</v>
      </c>
      <c r="CI13" s="9">
        <f>SUMIF(Summary!$B$54:$B$98,$B$3,Summary!CI$54:CI$98)</f>
        <v>-8.6580993000793907</v>
      </c>
      <c r="CJ13" s="9">
        <f>SUMIF(Summary!$B$54:$B$98,$B$3,Summary!CJ$54:CJ$98)</f>
        <v>-10.342384747931201</v>
      </c>
      <c r="CK13" s="9">
        <f>SUMIF(Summary!$B$54:$B$98,$B$3,Summary!CK$54:CK$98)</f>
        <v>-11.2000865998954</v>
      </c>
      <c r="CL13" s="9">
        <f>SUMIF(Summary!$B$54:$B$98,$B$3,Summary!CL$54:CL$98)</f>
        <v>-11.932971642594</v>
      </c>
      <c r="CM13" s="9">
        <f>SUMIF(Summary!$B$54:$B$98,$B$3,Summary!CM$54:CM$98)</f>
        <v>-12.563170874190501</v>
      </c>
      <c r="CN13" s="9">
        <f>SUMIF(Summary!$B$54:$B$98,$B$3,Summary!CN$54:CN$98)</f>
        <v>-13.1070942721027</v>
      </c>
      <c r="CO13" s="9">
        <f>SUMIF(Summary!$B$54:$B$98,$B$3,Summary!CO$54:CO$98)</f>
        <v>-13.577109463502399</v>
      </c>
      <c r="CP13" s="9">
        <f>SUMIF(Summary!$B$54:$B$98,$B$3,Summary!CP$54:CP$98)</f>
        <v>-13.982721006215399</v>
      </c>
      <c r="CQ13" s="9">
        <f>SUMIF(Summary!$B$54:$B$98,$B$3,Summary!CQ$54:CQ$98)</f>
        <v>-14.331398127396801</v>
      </c>
      <c r="CR13" s="9">
        <f>SUMIF(Summary!$B$54:$B$98,$B$3,Summary!CR$54:CR$98)</f>
        <v>15.586452776386199</v>
      </c>
      <c r="CS13" s="9">
        <f>SUMIF(Summary!$B$54:$B$98,$B$3,Summary!CS$54:CS$98)</f>
        <v>-8.8452517230227201</v>
      </c>
      <c r="CT13" s="9">
        <f>SUMIF(Summary!$B$54:$B$98,$B$3,Summary!CT$54:CT$98)</f>
        <v>-9.2650818037407099</v>
      </c>
      <c r="CU13" s="9">
        <f>SUMIF(Summary!$B$54:$B$98,$B$3,Summary!CU$54:CU$98)</f>
        <v>-9.8427073764660395</v>
      </c>
      <c r="CV13" s="9">
        <f>SUMIF(Summary!$B$54:$B$98,$B$3,Summary!CV$54:CV$98)</f>
        <v>-10.306904332319901</v>
      </c>
      <c r="CW13" s="9">
        <f>SUMIF(Summary!$B$54:$B$98,$B$3,Summary!CW$54:CW$98)</f>
        <v>-10.683336841770499</v>
      </c>
      <c r="CX13" s="9">
        <f>SUMIF(Summary!$B$54:$B$98,$B$3,Summary!CX$54:CX$98)</f>
        <v>-10.9906353420289</v>
      </c>
      <c r="CY13" s="9">
        <f>SUMIF(Summary!$B$54:$B$98,$B$3,Summary!CY$54:CY$98)</f>
        <v>-11.2424388666371</v>
      </c>
      <c r="CZ13" s="9">
        <f>SUMIF(Summary!$B$54:$B$98,$B$3,Summary!CZ$54:CZ$98)</f>
        <v>-11.448838537808699</v>
      </c>
      <c r="DA13" s="9">
        <f>SUMIF(Summary!$B$54:$B$98,$B$3,Summary!DA$54:DA$98)</f>
        <v>-11.617397863209399</v>
      </c>
      <c r="DB13" s="9">
        <f>SUMIF(Summary!$B$54:$B$98,$B$3,Summary!DB$54:DB$98)</f>
        <v>-11.753873998500699</v>
      </c>
      <c r="DC13" s="9">
        <f>SUMIF(Summary!$B$54:$B$98,$B$3,Summary!DC$54:DC$98)</f>
        <v>-11.862727738456799</v>
      </c>
      <c r="DD13" s="9">
        <f>SUMIF(Summary!$B$54:$B$98,$B$3,Summary!DD$54:DD$98)</f>
        <v>-11.947484265510001</v>
      </c>
      <c r="DE13" s="9">
        <f>SUMIF(Summary!$B$54:$B$98,$B$3,Summary!DE$54:DE$98)</f>
        <v>-12.0109884911219</v>
      </c>
      <c r="DF13" s="9">
        <f>SUMIF(Summary!$B$54:$B$98,$B$3,Summary!DF$54:DF$98)</f>
        <v>31.457145071734001</v>
      </c>
      <c r="DG13" s="9">
        <f>SUMIF(Summary!$B$54:$B$98,$B$3,Summary!DG$54:DG$98)</f>
        <v>-6.8745560397831396</v>
      </c>
      <c r="DH13" s="9">
        <f>SUMIF(Summary!$B$54:$B$98,$B$3,Summary!DH$54:DH$98)</f>
        <v>-6.0501181165082496</v>
      </c>
      <c r="DI13" s="9">
        <f>SUMIF(Summary!$B$54:$B$98,$B$3,Summary!DI$54:DI$98)</f>
        <v>-6.7900287550212202</v>
      </c>
      <c r="DJ13" s="9">
        <f>SUMIF(Summary!$B$54:$B$98,$B$3,Summary!DJ$54:DJ$98)</f>
        <v>-7.3328996741249703</v>
      </c>
      <c r="DK13" s="9">
        <f>SUMIF(Summary!$B$54:$B$98,$B$3,Summary!DK$54:DK$98)</f>
        <v>-7.7332086901940498</v>
      </c>
      <c r="DL13" s="9">
        <f>SUMIF(Summary!$B$54:$B$98,$B$3,Summary!DL$54:DL$98)</f>
        <v>-8.02969825937096</v>
      </c>
      <c r="DM13" s="9">
        <f>SUMIF(Summary!$B$54:$B$98,$B$3,Summary!DM$54:DM$98)</f>
        <v>-8.2499731443803803</v>
      </c>
      <c r="DN13" s="9">
        <f>SUMIF(Summary!$B$54:$B$98,$B$3,Summary!DN$54:DN$98)</f>
        <v>-8.4883748983732694</v>
      </c>
      <c r="DO13" s="9">
        <f>SUMIF(Summary!$B$54:$B$98,$B$3,Summary!DO$54:DO$98)</f>
        <v>-8.71107991870063</v>
      </c>
      <c r="DP13" s="9">
        <f>SUMIF(Summary!$B$54:$B$98,$B$3,Summary!DP$54:DP$98)</f>
        <v>-8.9022606532342792</v>
      </c>
      <c r="DQ13" s="9">
        <f>SUMIF(Summary!$B$54:$B$98,$B$3,Summary!DQ$54:DQ$98)</f>
        <v>-9.0689973502029702</v>
      </c>
      <c r="DR13" s="9">
        <f>SUMIF(Summary!$B$54:$B$98,$B$3,Summary!DR$54:DR$98)</f>
        <v>-9.2163915820583497</v>
      </c>
      <c r="DS13" s="9">
        <f>SUMIF(Summary!$B$54:$B$98,$B$3,Summary!DS$54:DS$98)</f>
        <v>-9.3481413553249908</v>
      </c>
      <c r="DT13" s="9">
        <f>SUMIF(Summary!$B$54:$B$98,$B$3,Summary!DT$54:DT$98)</f>
        <v>4.3214389082664599</v>
      </c>
      <c r="DU13" s="9">
        <f>SUMIF(Summary!$B$54:$B$98,$B$3,Summary!DU$54:DU$98)</f>
        <v>149.89127755402899</v>
      </c>
      <c r="DV13" s="9">
        <f>SUMIF(Summary!$B$54:$B$98,$B$3,Summary!DV$54:DV$98)</f>
        <v>11.416924288729501</v>
      </c>
      <c r="DW13" s="9">
        <f>SUMIF(Summary!$B$54:$B$98,$B$3,Summary!DW$54:DW$98)</f>
        <v>10.654907549331901</v>
      </c>
      <c r="DX13" s="9">
        <f>SUMIF(Summary!$B$54:$B$98,$B$3,Summary!DX$54:DX$98)</f>
        <v>9.9781459361219795</v>
      </c>
      <c r="DY13" s="9">
        <f>SUMIF(Summary!$B$54:$B$98,$B$3,Summary!DY$54:DY$98)</f>
        <v>9.3572622206347802</v>
      </c>
      <c r="DZ13" s="9">
        <f>SUMIF(Summary!$B$54:$B$98,$B$3,Summary!DZ$54:DZ$98)</f>
        <v>8.7729369678531093</v>
      </c>
      <c r="EA13" s="9">
        <f>SUMIF(Summary!$B$54:$B$98,$B$3,Summary!EA$54:EA$98)</f>
        <v>8.2111823452770896</v>
      </c>
      <c r="EB13" s="9">
        <f>SUMIF(Summary!$B$54:$B$98,$B$3,Summary!EB$54:EB$98)</f>
        <v>7.6618260931121096</v>
      </c>
      <c r="EC13" s="9">
        <f>SUMIF(Summary!$B$54:$B$98,$B$3,Summary!EC$54:EC$98)</f>
        <v>7.1175201202395497</v>
      </c>
      <c r="ED13" s="9">
        <f>SUMIF(Summary!$B$54:$B$98,$B$3,Summary!ED$54:ED$98)</f>
        <v>6.5730057989340196</v>
      </c>
      <c r="EE13" s="9">
        <f>SUMIF(Summary!$B$54:$B$98,$B$3,Summary!EE$54:EE$98)</f>
        <v>0.51210408048282197</v>
      </c>
      <c r="EF13" s="9">
        <f>SUMIF(Summary!$B$54:$B$98,$B$3,Summary!EF$54:EF$98)</f>
        <v>-1.3226138597536501</v>
      </c>
      <c r="EG13" s="9">
        <f>SUMIF(Summary!$B$54:$B$98,$B$3,Summary!EG$54:EG$98)</f>
        <v>-2.9525871854853598</v>
      </c>
      <c r="EH13" s="9">
        <f>SUMIF(Summary!$B$54:$B$98,$B$3,Summary!EH$54:EH$98)</f>
        <v>-3.82908634996839</v>
      </c>
      <c r="EI13" s="9">
        <f>SUMIF(Summary!$B$54:$B$98,$B$3,Summary!EI$54:EI$98)</f>
        <v>-5.3978413374337801</v>
      </c>
      <c r="EJ13" s="9">
        <f>SUMIF(Summary!$B$54:$B$98,$B$3,Summary!EJ$54:EJ$98)</f>
        <v>-6.8769015564333698</v>
      </c>
      <c r="EK13" s="9">
        <f>SUMIF(Summary!$B$54:$B$98,$B$3,Summary!EK$54:EK$98)</f>
        <v>-8.2157885669037807</v>
      </c>
      <c r="EL13" s="9">
        <f>SUMIF(Summary!$B$54:$B$98,$B$3,Summary!EL$54:EL$98)</f>
        <v>-9.4365240603660805</v>
      </c>
      <c r="EM13" s="9">
        <f>SUMIF(Summary!$B$54:$B$98,$B$3,Summary!EM$54:EM$98)</f>
        <v>-10.552580579314</v>
      </c>
      <c r="EN13" s="9">
        <f>SUMIF(Summary!$B$54:$B$98,$B$3,Summary!EN$54:EN$98)</f>
        <v>-11.572794017804499</v>
      </c>
      <c r="EO13" s="9">
        <f>SUMIF(Summary!$B$54:$B$98,$B$3,Summary!EO$54:EO$98)</f>
        <v>-12.503453670164699</v>
      </c>
      <c r="EP13" s="9">
        <f>SUMIF(Summary!$B$54:$B$98,$B$3,Summary!EP$54:EP$98)</f>
        <v>-13.349457063584</v>
      </c>
      <c r="EQ13" s="9">
        <f>SUMIF(Summary!$B$54:$B$98,$B$3,Summary!EQ$54:EQ$98)</f>
        <v>5.65530532735837</v>
      </c>
      <c r="ER13" s="9">
        <f>SUMIF(Summary!$B$54:$B$98,$B$3,Summary!ER$54:ER$98)</f>
        <v>-7.4044267400442303</v>
      </c>
      <c r="ES13" s="9">
        <f>SUMIF(Summary!$B$54:$B$98,$B$3,Summary!ES$54:ES$98)</f>
        <v>-9.1192853741616293</v>
      </c>
      <c r="ET13" s="9">
        <f>SUMIF(Summary!$B$54:$B$98,$B$3,Summary!ET$54:ET$98)</f>
        <v>-10.0068083447261</v>
      </c>
      <c r="EU13" s="9">
        <f>SUMIF(Summary!$B$54:$B$98,$B$3,Summary!EU$54:EU$98)</f>
        <v>-10.768781076449701</v>
      </c>
      <c r="EV13" s="9">
        <f>SUMIF(Summary!$B$54:$B$98,$B$3,Summary!EV$54:EV$98)</f>
        <v>-11.4273527407406</v>
      </c>
      <c r="EW13" s="9">
        <f>SUMIF(Summary!$B$54:$B$98,$B$3,Summary!EW$54:EW$98)</f>
        <v>-11.7022824736587</v>
      </c>
      <c r="EX13" s="9">
        <f>SUMIF(Summary!$B$54:$B$98,$B$3,Summary!EX$54:EX$98)</f>
        <v>-12.1992923034335</v>
      </c>
      <c r="EY13" s="9">
        <f>SUMIF(Summary!$B$54:$B$98,$B$3,Summary!EY$54:EY$98)</f>
        <v>-12.6312350739591</v>
      </c>
      <c r="EZ13" s="9">
        <f>SUMIF(Summary!$B$54:$B$98,$B$3,Summary!EZ$54:EZ$98)</f>
        <v>-13.0055964399219</v>
      </c>
      <c r="FA13" s="9">
        <f>SUMIF(Summary!$B$54:$B$98,$B$3,Summary!FA$54:FA$98)</f>
        <v>16.887201184004301</v>
      </c>
      <c r="FB13" s="9">
        <f>SUMIF(Summary!$B$54:$B$98,$B$3,Summary!FB$54:FB$98)</f>
        <v>-7.5689412492800203</v>
      </c>
      <c r="FC13" s="9">
        <f>SUMIF(Summary!$B$54:$B$98,$B$3,Summary!FC$54:FC$98)</f>
        <v>-8.0126091476733201</v>
      </c>
      <c r="FD13" s="9">
        <f>SUMIF(Summary!$B$54:$B$98,$B$3,Summary!FD$54:FD$98)</f>
        <v>-8.6134872722448499</v>
      </c>
      <c r="FE13" s="9">
        <f>SUMIF(Summary!$B$54:$B$98,$B$3,Summary!FE$54:FE$98)</f>
        <v>-9.1003659945813293</v>
      </c>
      <c r="FF13" s="9">
        <f>SUMIF(Summary!$B$54:$B$98,$B$3,Summary!FF$54:FF$98)</f>
        <v>-9.4989236049765697</v>
      </c>
      <c r="FG13" s="9">
        <f>SUMIF(Summary!$B$54:$B$98,$B$3,Summary!FG$54:FG$98)</f>
        <v>-9.8278043088603901</v>
      </c>
      <c r="FH13" s="9">
        <f>SUMIF(Summary!$B$54:$B$98,$B$3,Summary!FH$54:FH$98)</f>
        <v>-10.1006605651916</v>
      </c>
      <c r="FI13" s="9">
        <f>SUMIF(Summary!$B$54:$B$98,$B$3,Summary!FI$54:FI$98)</f>
        <v>-10.3275965873831</v>
      </c>
      <c r="FJ13" s="9">
        <f>SUMIF(Summary!$B$54:$B$98,$B$3,Summary!FJ$54:FJ$98)</f>
        <v>-10.5161886484489</v>
      </c>
      <c r="FK13" s="9">
        <f>SUMIF(Summary!$B$54:$B$98,$B$3,Summary!FK$54:FK$98)</f>
        <v>-10.6722063517064</v>
      </c>
      <c r="FL13" s="9">
        <f>SUMIF(Summary!$B$54:$B$98,$B$3,Summary!FL$54:FL$98)</f>
        <v>-10.8001226298441</v>
      </c>
      <c r="FM13" s="9">
        <f>SUMIF(Summary!$B$54:$B$98,$B$3,Summary!FM$54:FM$98)</f>
        <v>-10.903474501219801</v>
      </c>
      <c r="FN13" s="9">
        <f>SUMIF(Summary!$B$54:$B$98,$B$3,Summary!FN$54:FN$98)</f>
        <v>-10.985118418788399</v>
      </c>
      <c r="FO13" s="9">
        <f>SUMIF(Summary!$B$54:$B$98,$B$3,Summary!FO$54:FO$98)</f>
        <v>32.465319850048701</v>
      </c>
      <c r="FP13" s="9">
        <f>SUMIF(Summary!$B$54:$B$98,$B$3,Summary!FP$54:FP$98)</f>
        <v>-5.8836431320940603</v>
      </c>
      <c r="FQ13" s="9">
        <f>SUMIF(Summary!$B$54:$B$98,$B$3,Summary!FQ$54:FQ$98)</f>
        <v>-5.07604435771366</v>
      </c>
      <c r="FR13" s="9">
        <f>SUMIF(Summary!$B$54:$B$98,$B$3,Summary!FR$54:FR$98)</f>
        <v>-5.8323818589950003</v>
      </c>
      <c r="FS13" s="9">
        <f>SUMIF(Summary!$B$54:$B$98,$B$3,Summary!FS$54:FS$98)</f>
        <v>-6.3912775309421601</v>
      </c>
      <c r="FT13" s="9">
        <f>SUMIF(Summary!$B$54:$B$98,$B$3,Summary!FT$54:FT$98)</f>
        <v>-6.80721911321349</v>
      </c>
      <c r="FU13" s="9">
        <f>SUMIF(Summary!$B$54:$B$98,$B$3,Summary!FU$54:FU$98)</f>
        <v>-7.1189587386412203</v>
      </c>
      <c r="FV13" s="9">
        <f>SUMIF(Summary!$B$54:$B$98,$B$3,Summary!FV$54:FV$98)</f>
        <v>-7.3541106062100701</v>
      </c>
      <c r="FW13" s="9">
        <f>SUMIF(Summary!$B$54:$B$98,$B$3,Summary!FW$54:FW$98)</f>
        <v>-7.60702547091085</v>
      </c>
      <c r="FX13" s="9">
        <f>SUMIF(Summary!$B$54:$B$98,$B$3,Summary!FX$54:FX$98)</f>
        <v>-7.8438887033727704</v>
      </c>
      <c r="FY13" s="9">
        <f>SUMIF(Summary!$B$54:$B$98,$B$3,Summary!FY$54:FY$98)</f>
        <v>-8.0488815018956306</v>
      </c>
      <c r="FZ13" s="9">
        <f>SUMIF(Summary!$B$54:$B$98,$B$3,Summary!FZ$54:FZ$98)</f>
        <v>-8.2290926478538395</v>
      </c>
      <c r="GA13" s="9">
        <f>SUMIF(Summary!$B$54:$B$98,$B$3,Summary!GA$54:GA$98)</f>
        <v>-8.3896320349903704</v>
      </c>
      <c r="GB13" s="9">
        <f>SUMIF(Summary!$B$54:$B$98,$B$3,Summary!GB$54:GB$98)</f>
        <v>-8.5342057845586901</v>
      </c>
      <c r="GC13" s="9">
        <f>SUMIF(Summary!$B$54:$B$98,$B$3,Summary!GC$54:GC$98)</f>
        <v>5.1228637683852503</v>
      </c>
      <c r="GD13" s="9">
        <f>SUMIF(Summary!$B$54:$B$98,$B$3,Summary!GD$54:GD$98)</f>
        <v>150.68049725220399</v>
      </c>
      <c r="GE13" s="9">
        <f>SUMIF(Summary!$B$54:$B$98,$B$3,Summary!GE$54:GE$98)</f>
        <v>12.194236848182401</v>
      </c>
      <c r="GF13" s="9">
        <f>SUMIF(Summary!$B$54:$B$98,$B$3,Summary!GF$54:GF$98)</f>
        <v>11.4206036544974</v>
      </c>
      <c r="GG13" s="9">
        <f>SUMIF(Summary!$B$54:$B$98,$B$3,Summary!GG$54:GG$98)</f>
        <v>10.732509114675899</v>
      </c>
      <c r="GH13" s="9">
        <f>SUMIF(Summary!$B$54:$B$98,$B$3,Summary!GH$54:GH$98)</f>
        <v>10.100569020982499</v>
      </c>
      <c r="GI13" s="9">
        <f>SUMIF(Summary!$B$54:$B$98,$B$3,Summary!GI$54:GI$98)</f>
        <v>9.5054571321883401</v>
      </c>
      <c r="GJ13" s="9">
        <f>SUMIF(Summary!$B$54:$B$98,$B$3,Summary!GJ$54:GJ$98)</f>
        <v>8.9331789783221804</v>
      </c>
      <c r="GK13" s="9">
        <f>SUMIF(Summary!$B$54:$B$98,$B$3,Summary!GK$54:GK$98)</f>
        <v>8.3735558266489196</v>
      </c>
      <c r="GL13" s="9">
        <f>SUMIF(Summary!$B$54:$B$98,$B$3,Summary!GL$54:GL$98)</f>
        <v>7.8192332735361498</v>
      </c>
      <c r="GM13" s="9">
        <f>SUMIF(Summary!$B$54:$B$98,$B$3,Summary!GM$54:GM$98)</f>
        <v>7.2649465351700897</v>
      </c>
      <c r="GN13" s="9">
        <f>SUMIF(Summary!$B$54:$B$98,$B$3,Summary!GN$54:GN$98)</f>
        <v>1.1945105592743499</v>
      </c>
      <c r="GO13" s="9">
        <f>SUMIF(Summary!$B$54:$B$98,$B$3,Summary!GO$54:GO$98)</f>
        <v>-0.64950933363296004</v>
      </c>
      <c r="GP13" s="9">
        <f>SUMIF(Summary!$B$54:$B$98,$B$3,Summary!GP$54:GP$98)</f>
        <v>-2.2885580170902902</v>
      </c>
      <c r="GQ13" s="9">
        <f>SUMIF(Summary!$B$54:$B$98,$B$3,Summary!GQ$54:GQ$98)</f>
        <v>-3.1739115127831101</v>
      </c>
      <c r="GR13" s="9">
        <f>SUMIF(Summary!$B$54:$B$98,$B$3,Summary!GR$54:GR$98)</f>
        <v>-4.7513052354970799</v>
      </c>
      <c r="GS13" s="9">
        <f>SUMIF(Summary!$B$54:$B$98,$B$3,Summary!GS$54:GS$98)</f>
        <v>-6.23879388989966</v>
      </c>
      <c r="GT13" s="9">
        <f>SUMIF(Summary!$B$54:$B$98,$B$3,Summary!GT$54:GT$98)</f>
        <v>-7.5859042009538902</v>
      </c>
    </row>
    <row r="14" spans="1:202" ht="10.199999999999999">
      <c r="A14" s="2" t="str">
        <f>A8</f>
        <v>Oglekļa uzkrājums zemsedzes augu biomasā</v>
      </c>
      <c r="B14" s="8" t="s">
        <v>10</v>
      </c>
      <c r="C14" s="9">
        <f>SUMIF(Summary!$B$102:$B$146,$B$3,Summary!C$102:C$146)</f>
        <v>4.0885933565892403</v>
      </c>
      <c r="D14" s="9">
        <f>SUMIF(Summary!$B$102:$B$146,$B$3,Summary!D$102:D$146)</f>
        <v>4.0524646421353996</v>
      </c>
      <c r="E14" s="9">
        <f>SUMIF(Summary!$B$102:$B$146,$B$3,Summary!E$102:E$146)</f>
        <v>3.9932257642826001</v>
      </c>
      <c r="F14" s="9">
        <f>SUMIF(Summary!$B$102:$B$146,$B$3,Summary!F$102:F$146)</f>
        <v>3.9121881426815199</v>
      </c>
      <c r="G14" s="9">
        <f>SUMIF(Summary!$B$102:$B$146,$B$3,Summary!G$102:G$146)</f>
        <v>3.8110823087301902</v>
      </c>
      <c r="H14" s="9">
        <f>SUMIF(Summary!$B$102:$B$146,$B$3,Summary!H$102:H$146)</f>
        <v>3.69201793190153</v>
      </c>
      <c r="I14" s="9">
        <f>SUMIF(Summary!$B$102:$B$146,$B$3,Summary!I$102:I$146)</f>
        <v>3.5574351199691798</v>
      </c>
      <c r="J14" s="9">
        <f>SUMIF(Summary!$B$102:$B$146,$B$3,Summary!J$102:J$146)</f>
        <v>3.4100478754886101</v>
      </c>
      <c r="K14" s="9">
        <f>SUMIF(Summary!$B$102:$B$146,$B$3,Summary!K$102:K$146)</f>
        <v>3.2527807239454498</v>
      </c>
      <c r="L14" s="9">
        <f>SUMIF(Summary!$B$102:$B$146,$B$3,Summary!L$102:L$146)</f>
        <v>3.0886996934045001</v>
      </c>
      <c r="M14" s="9">
        <f>SUMIF(Summary!$B$102:$B$146,$B$3,Summary!M$102:M$146)</f>
        <v>2.6277760072478</v>
      </c>
      <c r="N14" s="9">
        <f>SUMIF(Summary!$B$102:$B$146,$B$3,Summary!N$102:N$146)</f>
        <v>2.2229129091073299</v>
      </c>
      <c r="O14" s="9">
        <f>SUMIF(Summary!$B$102:$B$146,$B$3,Summary!O$102:O$146)</f>
        <v>1.90918964346554</v>
      </c>
      <c r="P14" s="9">
        <f>SUMIF(Summary!$B$102:$B$146,$B$3,Summary!P$102:P$146)</f>
        <v>1.70337596621428</v>
      </c>
      <c r="Q14" s="9">
        <f>SUMIF(Summary!$B$102:$B$146,$B$3,Summary!Q$102:Q$146)</f>
        <v>1.58182244201227</v>
      </c>
      <c r="R14" s="9">
        <f>SUMIF(Summary!$B$102:$B$146,$B$3,Summary!R$102:R$146)</f>
        <v>1.52119411801135</v>
      </c>
      <c r="S14" s="9">
        <f>SUMIF(Summary!$B$102:$B$146,$B$3,Summary!S$102:S$146)</f>
        <v>1.5044115163634799</v>
      </c>
      <c r="T14" s="9">
        <f>SUMIF(Summary!$B$102:$B$146,$B$3,Summary!T$102:T$146)</f>
        <v>1.5184540211922699</v>
      </c>
      <c r="U14" s="9">
        <f>SUMIF(Summary!$B$102:$B$146,$B$3,Summary!U$102:U$146)</f>
        <v>1.55319596274809</v>
      </c>
      <c r="V14" s="9">
        <f>SUMIF(Summary!$B$102:$B$146,$B$3,Summary!V$102:V$146)</f>
        <v>1.6007482308613199</v>
      </c>
      <c r="W14" s="9">
        <f>SUMIF(Summary!$B$102:$B$146,$B$3,Summary!W$102:W$146)</f>
        <v>1.65506361742806</v>
      </c>
      <c r="X14" s="9">
        <f>SUMIF(Summary!$B$102:$B$146,$B$3,Summary!X$102:X$146)</f>
        <v>1.71168704434543</v>
      </c>
      <c r="Y14" s="9">
        <f>SUMIF(Summary!$B$102:$B$146,$B$3,Summary!Y$102:Y$146)</f>
        <v>1.55301812044609</v>
      </c>
      <c r="Z14" s="9">
        <f>SUMIF(Summary!$B$102:$B$146,$B$3,Summary!Z$102:Z$146)</f>
        <v>1.59008887179041</v>
      </c>
      <c r="AA14" s="9">
        <f>SUMIF(Summary!$B$102:$B$146,$B$3,Summary!AA$102:AA$146)</f>
        <v>1.6322349865896599</v>
      </c>
      <c r="AB14" s="9">
        <f>SUMIF(Summary!$B$102:$B$146,$B$3,Summary!AB$102:AB$146)</f>
        <v>1.6769771244327001</v>
      </c>
      <c r="AC14" s="9">
        <f>SUMIF(Summary!$B$102:$B$146,$B$3,Summary!AC$102:AC$146)</f>
        <v>1.7224033192750601</v>
      </c>
      <c r="AD14" s="9">
        <f>SUMIF(Summary!$B$102:$B$146,$B$3,Summary!AD$102:AD$146)</f>
        <v>1.7671457166464399</v>
      </c>
      <c r="AE14" s="9">
        <f>SUMIF(Summary!$B$102:$B$146,$B$3,Summary!AE$102:AE$146)</f>
        <v>1.8103594713142299</v>
      </c>
      <c r="AF14" s="9">
        <f>SUMIF(Summary!$B$102:$B$146,$B$3,Summary!AF$102:AF$146)</f>
        <v>1.8517047174466099</v>
      </c>
      <c r="AG14" s="9">
        <f>SUMIF(Summary!$B$102:$B$146,$B$3,Summary!AG$102:AG$146)</f>
        <v>1.89133048766547</v>
      </c>
      <c r="AH14" s="9">
        <f>SUMIF(Summary!$B$102:$B$146,$B$3,Summary!AH$102:AH$146)</f>
        <v>1.9298598500383499</v>
      </c>
      <c r="AI14" s="9">
        <f>SUMIF(Summary!$B$102:$B$146,$B$3,Summary!AI$102:AI$146)</f>
        <v>1.7149108951021099</v>
      </c>
      <c r="AJ14" s="9">
        <f>SUMIF(Summary!$B$102:$B$146,$B$3,Summary!AJ$102:AJ$146)</f>
        <v>1.7512191265539101</v>
      </c>
      <c r="AK14" s="9">
        <f>SUMIF(Summary!$B$102:$B$146,$B$3,Summary!AK$102:AK$146)</f>
        <v>1.78670429108884</v>
      </c>
      <c r="AL14" s="9">
        <f>SUMIF(Summary!$B$102:$B$146,$B$3,Summary!AL$102:AL$146)</f>
        <v>1.8210609760740499</v>
      </c>
      <c r="AM14" s="9">
        <f>SUMIF(Summary!$B$102:$B$146,$B$3,Summary!AM$102:AM$146)</f>
        <v>1.85419648275741</v>
      </c>
      <c r="AN14" s="9">
        <f>SUMIF(Summary!$B$102:$B$146,$B$3,Summary!AN$102:AN$146)</f>
        <v>1.8862248491786799</v>
      </c>
      <c r="AO14" s="9">
        <f>SUMIF(Summary!$B$102:$B$146,$B$3,Summary!AO$102:AO$146)</f>
        <v>1.9174620897344301</v>
      </c>
      <c r="AP14" s="9">
        <f>SUMIF(Summary!$B$102:$B$146,$B$3,Summary!AP$102:AP$146)</f>
        <v>1.94842122382335</v>
      </c>
      <c r="AQ14" s="9">
        <f>SUMIF(Summary!$B$102:$B$146,$B$3,Summary!AQ$102:AQ$146)</f>
        <v>1.9798070941135699</v>
      </c>
      <c r="AR14" s="9">
        <f>SUMIF(Summary!$B$102:$B$146,$B$3,Summary!AR$102:AR$146)</f>
        <v>2.0125109820778202</v>
      </c>
      <c r="AS14" s="9">
        <f>SUMIF(Summary!$B$102:$B$146,$B$3,Summary!AS$102:AS$146)</f>
        <v>2.0476050329978301</v>
      </c>
      <c r="AT14" s="9">
        <f>SUMIF(Summary!$B$102:$B$146,$B$3,Summary!AT$102:AT$146)</f>
        <v>2.08633650543094</v>
      </c>
      <c r="AU14" s="9">
        <f>SUMIF(Summary!$B$102:$B$146,$B$3,Summary!AU$102:AU$146)</f>
        <v>2.13012186170213</v>
      </c>
      <c r="AV14" s="9">
        <f>SUMIF(Summary!$B$102:$B$146,$B$3,Summary!AV$102:AV$146)</f>
        <v>2.1805407167138999</v>
      </c>
      <c r="AW14" s="9">
        <f>SUMIF(Summary!$B$102:$B$146,$B$3,Summary!AW$102:AW$146)</f>
        <v>1.8805162567543099</v>
      </c>
      <c r="AX14" s="9">
        <f>SUMIF(Summary!$B$102:$B$146,$B$3,Summary!AX$102:AX$146)</f>
        <v>1.9057110971183899</v>
      </c>
      <c r="AY14" s="9">
        <f>SUMIF(Summary!$B$102:$B$146,$B$3,Summary!AY$102:AY$146)</f>
        <v>1.9305666129485199</v>
      </c>
      <c r="AZ14" s="9">
        <f>SUMIF(Summary!$B$102:$B$146,$B$3,Summary!AZ$102:AZ$146)</f>
        <v>1.9553953266508399</v>
      </c>
      <c r="BA14" s="9">
        <f>SUMIF(Summary!$B$102:$B$146,$B$3,Summary!BA$102:BA$146)</f>
        <v>1.98058882209177</v>
      </c>
      <c r="BB14" s="9">
        <f>SUMIF(Summary!$B$102:$B$146,$B$3,Summary!BB$102:BB$146)</f>
        <v>2.0066123627291699</v>
      </c>
      <c r="BC14" s="9">
        <f>SUMIF(Summary!$B$102:$B$146,$B$3,Summary!BC$102:BC$146)</f>
        <v>2.03400209182819</v>
      </c>
      <c r="BD14" s="9">
        <f>SUMIF(Summary!$B$102:$B$146,$B$3,Summary!BD$102:BD$146)</f>
        <v>2.0633621528370498</v>
      </c>
      <c r="BE14" s="9">
        <f>SUMIF(Summary!$B$102:$B$146,$B$3,Summary!BE$102:BE$146)</f>
        <v>2.09536174115421</v>
      </c>
      <c r="BF14" s="9">
        <f>SUMIF(Summary!$B$102:$B$146,$B$3,Summary!BF$102:BF$146)</f>
        <v>2.1307320978649398</v>
      </c>
      <c r="BG14" s="9">
        <f>SUMIF(Summary!$B$102:$B$146,$B$3,Summary!BG$102:BG$146)</f>
        <v>2.1702634553882598</v>
      </c>
      <c r="BH14" s="9">
        <f>SUMIF(Summary!$B$102:$B$146,$B$3,Summary!BH$102:BH$146)</f>
        <v>2.2148019443580398</v>
      </c>
      <c r="BI14" s="9">
        <f>SUMIF(Summary!$B$102:$B$146,$B$3,Summary!BI$102:BI$146)</f>
        <v>2.2652464704711401</v>
      </c>
      <c r="BJ14" s="9">
        <f>SUMIF(Summary!$B$102:$B$146,$B$3,Summary!BJ$102:BJ$146)</f>
        <v>2.32254556947096</v>
      </c>
      <c r="BK14" s="9">
        <f>SUMIF(Summary!$B$102:$B$146,$B$3,Summary!BK$102:BK$146)</f>
        <v>2.3768600000000002</v>
      </c>
      <c r="BL14" s="9">
        <f>SUMIF(Summary!$B$102:$B$146,$B$3,Summary!BL$102:BL$146)</f>
        <v>4.0885933565892403</v>
      </c>
      <c r="BM14" s="9">
        <f>SUMIF(Summary!$B$102:$B$146,$B$3,Summary!BM$102:BM$146)</f>
        <v>4.0524646421353996</v>
      </c>
      <c r="BN14" s="9">
        <f>SUMIF(Summary!$B$102:$B$146,$B$3,Summary!BN$102:BN$146)</f>
        <v>3.9932257642826001</v>
      </c>
      <c r="BO14" s="9">
        <f>SUMIF(Summary!$B$102:$B$146,$B$3,Summary!BO$102:BO$146)</f>
        <v>3.9121881426815199</v>
      </c>
      <c r="BP14" s="9">
        <f>SUMIF(Summary!$B$102:$B$146,$B$3,Summary!BP$102:BP$146)</f>
        <v>3.8110823087301902</v>
      </c>
      <c r="BQ14" s="9">
        <f>SUMIF(Summary!$B$102:$B$146,$B$3,Summary!BQ$102:BQ$146)</f>
        <v>3.69201793190153</v>
      </c>
      <c r="BR14" s="9">
        <f>SUMIF(Summary!$B$102:$B$146,$B$3,Summary!BR$102:BR$146)</f>
        <v>3.5574351199691798</v>
      </c>
      <c r="BS14" s="9">
        <f>SUMIF(Summary!$B$102:$B$146,$B$3,Summary!BS$102:BS$146)</f>
        <v>3.4100478754886101</v>
      </c>
      <c r="BT14" s="9">
        <f>SUMIF(Summary!$B$102:$B$146,$B$3,Summary!BT$102:BT$146)</f>
        <v>3.2527807239454498</v>
      </c>
      <c r="BU14" s="9">
        <f>SUMIF(Summary!$B$102:$B$146,$B$3,Summary!BU$102:BU$146)</f>
        <v>3.0886996934045001</v>
      </c>
      <c r="BV14" s="9">
        <f>SUMIF(Summary!$B$102:$B$146,$B$3,Summary!BV$102:BV$146)</f>
        <v>2.6277760072478</v>
      </c>
      <c r="BW14" s="9">
        <f>SUMIF(Summary!$B$102:$B$146,$B$3,Summary!BW$102:BW$146)</f>
        <v>2.2229129091073299</v>
      </c>
      <c r="BX14" s="9">
        <f>SUMIF(Summary!$B$102:$B$146,$B$3,Summary!BX$102:BX$146)</f>
        <v>1.90918964346554</v>
      </c>
      <c r="BY14" s="9">
        <f>SUMIF(Summary!$B$102:$B$146,$B$3,Summary!BY$102:BY$146)</f>
        <v>1.70337596621428</v>
      </c>
      <c r="BZ14" s="9">
        <f>SUMIF(Summary!$B$102:$B$146,$B$3,Summary!BZ$102:BZ$146)</f>
        <v>1.58182244201227</v>
      </c>
      <c r="CA14" s="9">
        <f>SUMIF(Summary!$B$102:$B$146,$B$3,Summary!CA$102:CA$146)</f>
        <v>1.52119411801135</v>
      </c>
      <c r="CB14" s="9">
        <f>SUMIF(Summary!$B$102:$B$146,$B$3,Summary!CB$102:CB$146)</f>
        <v>1.5044115163634799</v>
      </c>
      <c r="CC14" s="9">
        <f>SUMIF(Summary!$B$102:$B$146,$B$3,Summary!CC$102:CC$146)</f>
        <v>1.5184540211922699</v>
      </c>
      <c r="CD14" s="9">
        <f>SUMIF(Summary!$B$102:$B$146,$B$3,Summary!CD$102:CD$146)</f>
        <v>1.55319596274809</v>
      </c>
      <c r="CE14" s="9">
        <f>SUMIF(Summary!$B$102:$B$146,$B$3,Summary!CE$102:CE$146)</f>
        <v>1.6007482308613199</v>
      </c>
      <c r="CF14" s="9">
        <f>SUMIF(Summary!$B$102:$B$146,$B$3,Summary!CF$102:CF$146)</f>
        <v>1.65506361742806</v>
      </c>
      <c r="CG14" s="9">
        <f>SUMIF(Summary!$B$102:$B$146,$B$3,Summary!CG$102:CG$146)</f>
        <v>1.71168704434543</v>
      </c>
      <c r="CH14" s="9">
        <f>SUMIF(Summary!$B$102:$B$146,$B$3,Summary!CH$102:CH$146)</f>
        <v>1.55301812044609</v>
      </c>
      <c r="CI14" s="9">
        <f>SUMIF(Summary!$B$102:$B$146,$B$3,Summary!CI$102:CI$146)</f>
        <v>1.59008887179041</v>
      </c>
      <c r="CJ14" s="9">
        <f>SUMIF(Summary!$B$102:$B$146,$B$3,Summary!CJ$102:CJ$146)</f>
        <v>1.6322349865896599</v>
      </c>
      <c r="CK14" s="9">
        <f>SUMIF(Summary!$B$102:$B$146,$B$3,Summary!CK$102:CK$146)</f>
        <v>1.6769771244327001</v>
      </c>
      <c r="CL14" s="9">
        <f>SUMIF(Summary!$B$102:$B$146,$B$3,Summary!CL$102:CL$146)</f>
        <v>1.7224033192750601</v>
      </c>
      <c r="CM14" s="9">
        <f>SUMIF(Summary!$B$102:$B$146,$B$3,Summary!CM$102:CM$146)</f>
        <v>1.7671457166464399</v>
      </c>
      <c r="CN14" s="9">
        <f>SUMIF(Summary!$B$102:$B$146,$B$3,Summary!CN$102:CN$146)</f>
        <v>1.8103594713142299</v>
      </c>
      <c r="CO14" s="9">
        <f>SUMIF(Summary!$B$102:$B$146,$B$3,Summary!CO$102:CO$146)</f>
        <v>1.8517047174466099</v>
      </c>
      <c r="CP14" s="9">
        <f>SUMIF(Summary!$B$102:$B$146,$B$3,Summary!CP$102:CP$146)</f>
        <v>1.89133048766547</v>
      </c>
      <c r="CQ14" s="9">
        <f>SUMIF(Summary!$B$102:$B$146,$B$3,Summary!CQ$102:CQ$146)</f>
        <v>1.9298598500383499</v>
      </c>
      <c r="CR14" s="9">
        <f>SUMIF(Summary!$B$102:$B$146,$B$3,Summary!CR$102:CR$146)</f>
        <v>1.7149108951021099</v>
      </c>
      <c r="CS14" s="9">
        <f>SUMIF(Summary!$B$102:$B$146,$B$3,Summary!CS$102:CS$146)</f>
        <v>1.7512191265539101</v>
      </c>
      <c r="CT14" s="9">
        <f>SUMIF(Summary!$B$102:$B$146,$B$3,Summary!CT$102:CT$146)</f>
        <v>1.78670429108884</v>
      </c>
      <c r="CU14" s="9">
        <f>SUMIF(Summary!$B$102:$B$146,$B$3,Summary!CU$102:CU$146)</f>
        <v>1.8210609760740499</v>
      </c>
      <c r="CV14" s="9">
        <f>SUMIF(Summary!$B$102:$B$146,$B$3,Summary!CV$102:CV$146)</f>
        <v>1.85419648275741</v>
      </c>
      <c r="CW14" s="9">
        <f>SUMIF(Summary!$B$102:$B$146,$B$3,Summary!CW$102:CW$146)</f>
        <v>1.8862248491786799</v>
      </c>
      <c r="CX14" s="9">
        <f>SUMIF(Summary!$B$102:$B$146,$B$3,Summary!CX$102:CX$146)</f>
        <v>1.9174620897344301</v>
      </c>
      <c r="CY14" s="9">
        <f>SUMIF(Summary!$B$102:$B$146,$B$3,Summary!CY$102:CY$146)</f>
        <v>1.94842122382335</v>
      </c>
      <c r="CZ14" s="9">
        <f>SUMIF(Summary!$B$102:$B$146,$B$3,Summary!CZ$102:CZ$146)</f>
        <v>1.9798070941135699</v>
      </c>
      <c r="DA14" s="9">
        <f>SUMIF(Summary!$B$102:$B$146,$B$3,Summary!DA$102:DA$146)</f>
        <v>2.0125109820778202</v>
      </c>
      <c r="DB14" s="9">
        <f>SUMIF(Summary!$B$102:$B$146,$B$3,Summary!DB$102:DB$146)</f>
        <v>2.0476050329978301</v>
      </c>
      <c r="DC14" s="9">
        <f>SUMIF(Summary!$B$102:$B$146,$B$3,Summary!DC$102:DC$146)</f>
        <v>2.08633650543094</v>
      </c>
      <c r="DD14" s="9">
        <f>SUMIF(Summary!$B$102:$B$146,$B$3,Summary!DD$102:DD$146)</f>
        <v>2.13012186170213</v>
      </c>
      <c r="DE14" s="9">
        <f>SUMIF(Summary!$B$102:$B$146,$B$3,Summary!DE$102:DE$146)</f>
        <v>2.1805407167138999</v>
      </c>
      <c r="DF14" s="9">
        <f>SUMIF(Summary!$B$102:$B$146,$B$3,Summary!DF$102:DF$146)</f>
        <v>1.8805162567543099</v>
      </c>
      <c r="DG14" s="9">
        <f>SUMIF(Summary!$B$102:$B$146,$B$3,Summary!DG$102:DG$146)</f>
        <v>1.9057110971183899</v>
      </c>
      <c r="DH14" s="9">
        <f>SUMIF(Summary!$B$102:$B$146,$B$3,Summary!DH$102:DH$146)</f>
        <v>1.9305666129485199</v>
      </c>
      <c r="DI14" s="9">
        <f>SUMIF(Summary!$B$102:$B$146,$B$3,Summary!DI$102:DI$146)</f>
        <v>1.9553953266508399</v>
      </c>
      <c r="DJ14" s="9">
        <f>SUMIF(Summary!$B$102:$B$146,$B$3,Summary!DJ$102:DJ$146)</f>
        <v>1.98058882209177</v>
      </c>
      <c r="DK14" s="9">
        <f>SUMIF(Summary!$B$102:$B$146,$B$3,Summary!DK$102:DK$146)</f>
        <v>2.0066123627291699</v>
      </c>
      <c r="DL14" s="9">
        <f>SUMIF(Summary!$B$102:$B$146,$B$3,Summary!DL$102:DL$146)</f>
        <v>2.03400209182819</v>
      </c>
      <c r="DM14" s="9">
        <f>SUMIF(Summary!$B$102:$B$146,$B$3,Summary!DM$102:DM$146)</f>
        <v>2.0633621528370498</v>
      </c>
      <c r="DN14" s="9">
        <f>SUMIF(Summary!$B$102:$B$146,$B$3,Summary!DN$102:DN$146)</f>
        <v>2.09536174115421</v>
      </c>
      <c r="DO14" s="9">
        <f>SUMIF(Summary!$B$102:$B$146,$B$3,Summary!DO$102:DO$146)</f>
        <v>2.1307320978649398</v>
      </c>
      <c r="DP14" s="9">
        <f>SUMIF(Summary!$B$102:$B$146,$B$3,Summary!DP$102:DP$146)</f>
        <v>2.1702634553882598</v>
      </c>
      <c r="DQ14" s="9">
        <f>SUMIF(Summary!$B$102:$B$146,$B$3,Summary!DQ$102:DQ$146)</f>
        <v>2.2148019443580398</v>
      </c>
      <c r="DR14" s="9">
        <f>SUMIF(Summary!$B$102:$B$146,$B$3,Summary!DR$102:DR$146)</f>
        <v>2.2652464704711401</v>
      </c>
      <c r="DS14" s="9">
        <f>SUMIF(Summary!$B$102:$B$146,$B$3,Summary!DS$102:DS$146)</f>
        <v>2.32254556947096</v>
      </c>
      <c r="DT14" s="9">
        <f>SUMIF(Summary!$B$102:$B$146,$B$3,Summary!DT$102:DT$146)</f>
        <v>2.3768600000000002</v>
      </c>
      <c r="DU14" s="9">
        <f>SUMIF(Summary!$B$102:$B$146,$B$3,Summary!DU$102:DU$146)</f>
        <v>4.0885933565892403</v>
      </c>
      <c r="DV14" s="9">
        <f>SUMIF(Summary!$B$102:$B$146,$B$3,Summary!DV$102:DV$146)</f>
        <v>4.0524646421353996</v>
      </c>
      <c r="DW14" s="9">
        <f>SUMIF(Summary!$B$102:$B$146,$B$3,Summary!DW$102:DW$146)</f>
        <v>3.9932257642826001</v>
      </c>
      <c r="DX14" s="9">
        <f>SUMIF(Summary!$B$102:$B$146,$B$3,Summary!DX$102:DX$146)</f>
        <v>3.9121881426815199</v>
      </c>
      <c r="DY14" s="9">
        <f>SUMIF(Summary!$B$102:$B$146,$B$3,Summary!DY$102:DY$146)</f>
        <v>3.8110823087301902</v>
      </c>
      <c r="DZ14" s="9">
        <f>SUMIF(Summary!$B$102:$B$146,$B$3,Summary!DZ$102:DZ$146)</f>
        <v>3.69201793190153</v>
      </c>
      <c r="EA14" s="9">
        <f>SUMIF(Summary!$B$102:$B$146,$B$3,Summary!EA$102:EA$146)</f>
        <v>3.5574351199691798</v>
      </c>
      <c r="EB14" s="9">
        <f>SUMIF(Summary!$B$102:$B$146,$B$3,Summary!EB$102:EB$146)</f>
        <v>3.4100478754886101</v>
      </c>
      <c r="EC14" s="9">
        <f>SUMIF(Summary!$B$102:$B$146,$B$3,Summary!EC$102:EC$146)</f>
        <v>3.2527807239454498</v>
      </c>
      <c r="ED14" s="9">
        <f>SUMIF(Summary!$B$102:$B$146,$B$3,Summary!ED$102:ED$146)</f>
        <v>3.0886996934045001</v>
      </c>
      <c r="EE14" s="9">
        <f>SUMIF(Summary!$B$102:$B$146,$B$3,Summary!EE$102:EE$146)</f>
        <v>2.6277760072478</v>
      </c>
      <c r="EF14" s="9">
        <f>SUMIF(Summary!$B$102:$B$146,$B$3,Summary!EF$102:EF$146)</f>
        <v>2.2229129091073299</v>
      </c>
      <c r="EG14" s="9">
        <f>SUMIF(Summary!$B$102:$B$146,$B$3,Summary!EG$102:EG$146)</f>
        <v>1.90918964346554</v>
      </c>
      <c r="EH14" s="9">
        <f>SUMIF(Summary!$B$102:$B$146,$B$3,Summary!EH$102:EH$146)</f>
        <v>1.70337596621428</v>
      </c>
      <c r="EI14" s="9">
        <f>SUMIF(Summary!$B$102:$B$146,$B$3,Summary!EI$102:EI$146)</f>
        <v>1.58182244201227</v>
      </c>
      <c r="EJ14" s="9">
        <f>SUMIF(Summary!$B$102:$B$146,$B$3,Summary!EJ$102:EJ$146)</f>
        <v>1.52119411801135</v>
      </c>
      <c r="EK14" s="9">
        <f>SUMIF(Summary!$B$102:$B$146,$B$3,Summary!EK$102:EK$146)</f>
        <v>1.5044115163634799</v>
      </c>
      <c r="EL14" s="9">
        <f>SUMIF(Summary!$B$102:$B$146,$B$3,Summary!EL$102:EL$146)</f>
        <v>1.5184540211922699</v>
      </c>
      <c r="EM14" s="9">
        <f>SUMIF(Summary!$B$102:$B$146,$B$3,Summary!EM$102:EM$146)</f>
        <v>1.55319596274809</v>
      </c>
      <c r="EN14" s="9">
        <f>SUMIF(Summary!$B$102:$B$146,$B$3,Summary!EN$102:EN$146)</f>
        <v>1.6007482308613199</v>
      </c>
      <c r="EO14" s="9">
        <f>SUMIF(Summary!$B$102:$B$146,$B$3,Summary!EO$102:EO$146)</f>
        <v>1.65506361742806</v>
      </c>
      <c r="EP14" s="9">
        <f>SUMIF(Summary!$B$102:$B$146,$B$3,Summary!EP$102:EP$146)</f>
        <v>1.71168704434543</v>
      </c>
      <c r="EQ14" s="9">
        <f>SUMIF(Summary!$B$102:$B$146,$B$3,Summary!EQ$102:EQ$146)</f>
        <v>1.55301812044609</v>
      </c>
      <c r="ER14" s="9">
        <f>SUMIF(Summary!$B$102:$B$146,$B$3,Summary!ER$102:ER$146)</f>
        <v>1.59008887179041</v>
      </c>
      <c r="ES14" s="9">
        <f>SUMIF(Summary!$B$102:$B$146,$B$3,Summary!ES$102:ES$146)</f>
        <v>1.6322349865896599</v>
      </c>
      <c r="ET14" s="9">
        <f>SUMIF(Summary!$B$102:$B$146,$B$3,Summary!ET$102:ET$146)</f>
        <v>1.6769771244327001</v>
      </c>
      <c r="EU14" s="9">
        <f>SUMIF(Summary!$B$102:$B$146,$B$3,Summary!EU$102:EU$146)</f>
        <v>1.7224033192750601</v>
      </c>
      <c r="EV14" s="9">
        <f>SUMIF(Summary!$B$102:$B$146,$B$3,Summary!EV$102:EV$146)</f>
        <v>1.7671457166464399</v>
      </c>
      <c r="EW14" s="9">
        <f>SUMIF(Summary!$B$102:$B$146,$B$3,Summary!EW$102:EW$146)</f>
        <v>1.8103594713142299</v>
      </c>
      <c r="EX14" s="9">
        <f>SUMIF(Summary!$B$102:$B$146,$B$3,Summary!EX$102:EX$146)</f>
        <v>1.8517047174466099</v>
      </c>
      <c r="EY14" s="9">
        <f>SUMIF(Summary!$B$102:$B$146,$B$3,Summary!EY$102:EY$146)</f>
        <v>1.89133048766547</v>
      </c>
      <c r="EZ14" s="9">
        <f>SUMIF(Summary!$B$102:$B$146,$B$3,Summary!EZ$102:EZ$146)</f>
        <v>1.9298598500383499</v>
      </c>
      <c r="FA14" s="9">
        <f>SUMIF(Summary!$B$102:$B$146,$B$3,Summary!FA$102:FA$146)</f>
        <v>1.7149108951021099</v>
      </c>
      <c r="FB14" s="9">
        <f>SUMIF(Summary!$B$102:$B$146,$B$3,Summary!FB$102:FB$146)</f>
        <v>1.7512191265539101</v>
      </c>
      <c r="FC14" s="9">
        <f>SUMIF(Summary!$B$102:$B$146,$B$3,Summary!FC$102:FC$146)</f>
        <v>1.78670429108884</v>
      </c>
      <c r="FD14" s="9">
        <f>SUMIF(Summary!$B$102:$B$146,$B$3,Summary!FD$102:FD$146)</f>
        <v>1.8210609760740499</v>
      </c>
      <c r="FE14" s="9">
        <f>SUMIF(Summary!$B$102:$B$146,$B$3,Summary!FE$102:FE$146)</f>
        <v>1.85419648275741</v>
      </c>
      <c r="FF14" s="9">
        <f>SUMIF(Summary!$B$102:$B$146,$B$3,Summary!FF$102:FF$146)</f>
        <v>1.8862248491786799</v>
      </c>
      <c r="FG14" s="9">
        <f>SUMIF(Summary!$B$102:$B$146,$B$3,Summary!FG$102:FG$146)</f>
        <v>1.9174620897344301</v>
      </c>
      <c r="FH14" s="9">
        <f>SUMIF(Summary!$B$102:$B$146,$B$3,Summary!FH$102:FH$146)</f>
        <v>1.94842122382335</v>
      </c>
      <c r="FI14" s="9">
        <f>SUMIF(Summary!$B$102:$B$146,$B$3,Summary!FI$102:FI$146)</f>
        <v>1.9798070941135699</v>
      </c>
      <c r="FJ14" s="9">
        <f>SUMIF(Summary!$B$102:$B$146,$B$3,Summary!FJ$102:FJ$146)</f>
        <v>2.0125109820778202</v>
      </c>
      <c r="FK14" s="9">
        <f>SUMIF(Summary!$B$102:$B$146,$B$3,Summary!FK$102:FK$146)</f>
        <v>2.0476050329978301</v>
      </c>
      <c r="FL14" s="9">
        <f>SUMIF(Summary!$B$102:$B$146,$B$3,Summary!FL$102:FL$146)</f>
        <v>2.08633650543094</v>
      </c>
      <c r="FM14" s="9">
        <f>SUMIF(Summary!$B$102:$B$146,$B$3,Summary!FM$102:FM$146)</f>
        <v>2.13012186170213</v>
      </c>
      <c r="FN14" s="9">
        <f>SUMIF(Summary!$B$102:$B$146,$B$3,Summary!FN$102:FN$146)</f>
        <v>2.1805407167138999</v>
      </c>
      <c r="FO14" s="9">
        <f>SUMIF(Summary!$B$102:$B$146,$B$3,Summary!FO$102:FO$146)</f>
        <v>1.8805162567543099</v>
      </c>
      <c r="FP14" s="9">
        <f>SUMIF(Summary!$B$102:$B$146,$B$3,Summary!FP$102:FP$146)</f>
        <v>1.9057110971183899</v>
      </c>
      <c r="FQ14" s="9">
        <f>SUMIF(Summary!$B$102:$B$146,$B$3,Summary!FQ$102:FQ$146)</f>
        <v>1.9305666129485199</v>
      </c>
      <c r="FR14" s="9">
        <f>SUMIF(Summary!$B$102:$B$146,$B$3,Summary!FR$102:FR$146)</f>
        <v>1.9553953266508399</v>
      </c>
      <c r="FS14" s="9">
        <f>SUMIF(Summary!$B$102:$B$146,$B$3,Summary!FS$102:FS$146)</f>
        <v>1.98058882209177</v>
      </c>
      <c r="FT14" s="9">
        <f>SUMIF(Summary!$B$102:$B$146,$B$3,Summary!FT$102:FT$146)</f>
        <v>2.0066123627291699</v>
      </c>
      <c r="FU14" s="9">
        <f>SUMIF(Summary!$B$102:$B$146,$B$3,Summary!FU$102:FU$146)</f>
        <v>2.03400209182819</v>
      </c>
      <c r="FV14" s="9">
        <f>SUMIF(Summary!$B$102:$B$146,$B$3,Summary!FV$102:FV$146)</f>
        <v>2.0633621528370498</v>
      </c>
      <c r="FW14" s="9">
        <f>SUMIF(Summary!$B$102:$B$146,$B$3,Summary!FW$102:FW$146)</f>
        <v>2.09536174115421</v>
      </c>
      <c r="FX14" s="9">
        <f>SUMIF(Summary!$B$102:$B$146,$B$3,Summary!FX$102:FX$146)</f>
        <v>2.1307320978649398</v>
      </c>
      <c r="FY14" s="9">
        <f>SUMIF(Summary!$B$102:$B$146,$B$3,Summary!FY$102:FY$146)</f>
        <v>2.1702634553882598</v>
      </c>
      <c r="FZ14" s="9">
        <f>SUMIF(Summary!$B$102:$B$146,$B$3,Summary!FZ$102:FZ$146)</f>
        <v>2.2148019443580398</v>
      </c>
      <c r="GA14" s="9">
        <f>SUMIF(Summary!$B$102:$B$146,$B$3,Summary!GA$102:GA$146)</f>
        <v>2.2652464704711401</v>
      </c>
      <c r="GB14" s="9">
        <f>SUMIF(Summary!$B$102:$B$146,$B$3,Summary!GB$102:GB$146)</f>
        <v>2.32254556947096</v>
      </c>
      <c r="GC14" s="9">
        <f>SUMIF(Summary!$B$102:$B$146,$B$3,Summary!GC$102:GC$146)</f>
        <v>2.3768600000000002</v>
      </c>
      <c r="GD14" s="9">
        <f>SUMIF(Summary!$B$102:$B$146,$B$3,Summary!GD$102:GD$146)</f>
        <v>4.0885933565892403</v>
      </c>
      <c r="GE14" s="9">
        <f>SUMIF(Summary!$B$102:$B$146,$B$3,Summary!GE$102:GE$146)</f>
        <v>4.0524646421353996</v>
      </c>
      <c r="GF14" s="9">
        <f>SUMIF(Summary!$B$102:$B$146,$B$3,Summary!GF$102:GF$146)</f>
        <v>3.9932257642826001</v>
      </c>
      <c r="GG14" s="9">
        <f>SUMIF(Summary!$B$102:$B$146,$B$3,Summary!GG$102:GG$146)</f>
        <v>3.9121881426815199</v>
      </c>
      <c r="GH14" s="9">
        <f>SUMIF(Summary!$B$102:$B$146,$B$3,Summary!GH$102:GH$146)</f>
        <v>3.8110823087301902</v>
      </c>
      <c r="GI14" s="9">
        <f>SUMIF(Summary!$B$102:$B$146,$B$3,Summary!GI$102:GI$146)</f>
        <v>3.69201793190153</v>
      </c>
      <c r="GJ14" s="9">
        <f>SUMIF(Summary!$B$102:$B$146,$B$3,Summary!GJ$102:GJ$146)</f>
        <v>3.5574351199691798</v>
      </c>
      <c r="GK14" s="9">
        <f>SUMIF(Summary!$B$102:$B$146,$B$3,Summary!GK$102:GK$146)</f>
        <v>3.4100478754886101</v>
      </c>
      <c r="GL14" s="9">
        <f>SUMIF(Summary!$B$102:$B$146,$B$3,Summary!GL$102:GL$146)</f>
        <v>3.2527807239454498</v>
      </c>
      <c r="GM14" s="9">
        <f>SUMIF(Summary!$B$102:$B$146,$B$3,Summary!GM$102:GM$146)</f>
        <v>3.0886996934045001</v>
      </c>
      <c r="GN14" s="9">
        <f>SUMIF(Summary!$B$102:$B$146,$B$3,Summary!GN$102:GN$146)</f>
        <v>2.6277760072478</v>
      </c>
      <c r="GO14" s="9">
        <f>SUMIF(Summary!$B$102:$B$146,$B$3,Summary!GO$102:GO$146)</f>
        <v>2.2229129091073299</v>
      </c>
      <c r="GP14" s="9">
        <f>SUMIF(Summary!$B$102:$B$146,$B$3,Summary!GP$102:GP$146)</f>
        <v>1.90918964346554</v>
      </c>
      <c r="GQ14" s="9">
        <f>SUMIF(Summary!$B$102:$B$146,$B$3,Summary!GQ$102:GQ$146)</f>
        <v>1.70337596621428</v>
      </c>
      <c r="GR14" s="9">
        <f>SUMIF(Summary!$B$102:$B$146,$B$3,Summary!GR$102:GR$146)</f>
        <v>1.58182244201227</v>
      </c>
      <c r="GS14" s="9">
        <f>SUMIF(Summary!$B$102:$B$146,$B$3,Summary!GS$102:GS$146)</f>
        <v>1.52119411801135</v>
      </c>
      <c r="GT14" s="9">
        <f>SUMIF(Summary!$B$102:$B$146,$B$3,Summary!GT$102:GT$146)</f>
        <v>1.5044115163634799</v>
      </c>
    </row>
    <row r="15" spans="1:202" ht="20.399999999999999">
      <c r="A15" s="2" t="s">
        <v>12</v>
      </c>
      <c r="B15" s="8" t="s">
        <v>7</v>
      </c>
      <c r="C15" s="9">
        <f>(C14-C8)*44/12</f>
        <v>-9.9418243591727844</v>
      </c>
      <c r="D15" s="9">
        <f>((D14-D8)*44/12-SUM($C15:C15))</f>
        <v>-0.13247195299741676</v>
      </c>
      <c r="E15" s="9">
        <f>((E14-E8)*44/12-SUM($C15:D15))</f>
        <v>-0.217209218793597</v>
      </c>
      <c r="F15" s="9">
        <f>((F14-F8)*44/12-SUM($C15:E15))</f>
        <v>-0.29713794587062736</v>
      </c>
      <c r="G15" s="9">
        <f>((G14-G8)*44/12-SUM($C15:F15))</f>
        <v>-0.37072139115487701</v>
      </c>
      <c r="H15" s="9">
        <f>((H14-H8)*44/12-SUM($C15:G15))</f>
        <v>-0.43656938170508752</v>
      </c>
      <c r="I15" s="9">
        <f>((I14-I8)*44/12-SUM($C15:H15))</f>
        <v>-0.49347031041861733</v>
      </c>
      <c r="J15" s="9">
        <f>((J14-J8)*44/12-SUM($C15:I15))</f>
        <v>-0.54041989642875343</v>
      </c>
      <c r="K15" s="9">
        <f>((K14-K8)*44/12-SUM($C15:J15))</f>
        <v>-0.57664622232492313</v>
      </c>
      <c r="L15" s="9">
        <f>((L14-L8)*44/12-SUM($C15:K15))</f>
        <v>-0.60163044531681464</v>
      </c>
      <c r="M15" s="9">
        <f>((M14-M8)*44/12-SUM($C15:L15))</f>
        <v>-1.6900535159078984</v>
      </c>
      <c r="N15" s="9">
        <f>((N14-N8)*44/12-SUM($C15:M15))</f>
        <v>-1.4844980265150589</v>
      </c>
      <c r="O15" s="9">
        <f>((O14-O8)*44/12-SUM($C15:N15))</f>
        <v>-1.1503186406865638</v>
      </c>
      <c r="P15" s="9">
        <f>((P14-P8)*44/12-SUM($C15:O15))</f>
        <v>-0.75465014992128587</v>
      </c>
      <c r="Q15" s="9">
        <f>((Q14-Q8)*44/12-SUM($C15:P15))</f>
        <v>-0.44569625540736979</v>
      </c>
      <c r="R15" s="9">
        <f>((R14-R8)*44/12-SUM($C15:Q15))</f>
        <v>-0.22230385467004155</v>
      </c>
      <c r="S15" s="9">
        <f>((S14-S8)*44/12-SUM($C15:R15))</f>
        <v>-6.1536206042188013E-2</v>
      </c>
      <c r="T15" s="9">
        <f>((T14-T8)*44/12-SUM($C15:S15))</f>
        <v>5.1489184372229602E-2</v>
      </c>
      <c r="U15" s="9">
        <f>((U14-U8)*44/12-SUM($C15:T15))</f>
        <v>0.12738711903800493</v>
      </c>
      <c r="V15" s="9">
        <f>((V14-V8)*44/12-SUM($C15:U15))</f>
        <v>0.17435831641517652</v>
      </c>
      <c r="W15" s="9">
        <f>((W14-W8)*44/12-SUM($C15:V15))</f>
        <v>0.19915641741138046</v>
      </c>
      <c r="X15" s="9">
        <f>((X14-X8)*44/12-SUM($C15:W15))</f>
        <v>0.20761923203035693</v>
      </c>
      <c r="Y15" s="9">
        <f>((Y14-Y8)*44/12-SUM($C15:X15))</f>
        <v>-0.58178605429757724</v>
      </c>
      <c r="Z15" s="9">
        <f>((Z14-Z8)*44/12-SUM($C15:Y15))</f>
        <v>0.13592608826250441</v>
      </c>
      <c r="AA15" s="9">
        <f>((AA14-AA8)*44/12-SUM($C15:Z15))</f>
        <v>0.15453575426391808</v>
      </c>
      <c r="AB15" s="9">
        <f>((AB14-AB8)*44/12-SUM($C15:AA15))</f>
        <v>0.16405450542448108</v>
      </c>
      <c r="AC15" s="9">
        <f>((AC14-AC8)*44/12-SUM($C15:AB15))</f>
        <v>0.16656271442198545</v>
      </c>
      <c r="AD15" s="9">
        <f>((AD14-AD8)*44/12-SUM($C15:AC15))</f>
        <v>0.16405545702839319</v>
      </c>
      <c r="AE15" s="9">
        <f>((AE14-AE8)*44/12-SUM($C15:AD15))</f>
        <v>0.15845043378189416</v>
      </c>
      <c r="AF15" s="9">
        <f>((AF14-AF8)*44/12-SUM($C15:AE15))</f>
        <v>0.15159923581872548</v>
      </c>
      <c r="AG15" s="9">
        <f>((AG14-AG8)*44/12-SUM($C15:AF15))</f>
        <v>0.14529449080248824</v>
      </c>
      <c r="AH15" s="9">
        <f>((AH14-AH8)*44/12-SUM($C15:AG15))</f>
        <v>0.14127432870056111</v>
      </c>
      <c r="AI15" s="9">
        <f>((AI14-AI8)*44/12-SUM($C15:AH15))</f>
        <v>-0.7881461680995443</v>
      </c>
      <c r="AJ15" s="9">
        <f>((AJ14-AJ8)*44/12-SUM($C15:AI15))</f>
        <v>0.13313018198993376</v>
      </c>
      <c r="AK15" s="9">
        <f>((AK14-AK8)*44/12-SUM($C15:AJ15))</f>
        <v>0.13011226996140479</v>
      </c>
      <c r="AL15" s="9">
        <f>((AL14-AL8)*44/12-SUM($C15:AK15))</f>
        <v>0.12597451161243711</v>
      </c>
      <c r="AM15" s="9">
        <f>((AM14-AM8)*44/12-SUM($C15:AL15))</f>
        <v>0.12149685783898789</v>
      </c>
      <c r="AN15" s="9">
        <f>((AN14-AN8)*44/12-SUM($C15:AM15))</f>
        <v>0.11743734354465474</v>
      </c>
      <c r="AO15" s="9">
        <f>((AO14-AO8)*44/12-SUM($C15:AN15))</f>
        <v>0.11453654870442165</v>
      </c>
      <c r="AP15" s="9">
        <f>((AP14-AP8)*44/12-SUM($C15:AO15))</f>
        <v>0.1135168249927041</v>
      </c>
      <c r="AQ15" s="9">
        <f>((AQ14-AQ8)*44/12-SUM($C15:AP15))</f>
        <v>0.11508152439747477</v>
      </c>
      <c r="AR15" s="9">
        <f>((AR14-AR8)*44/12-SUM($C15:AQ15))</f>
        <v>0.1199142558689168</v>
      </c>
      <c r="AS15" s="9">
        <f>((AS14-AS8)*44/12-SUM($C15:AR15))</f>
        <v>0.12867818670670061</v>
      </c>
      <c r="AT15" s="9">
        <f>((AT14-AT8)*44/12-SUM($C15:AS15))</f>
        <v>0.14201539892140502</v>
      </c>
      <c r="AU15" s="9">
        <f>((AU14-AU8)*44/12-SUM($C15:AT15))</f>
        <v>0.16054630632769573</v>
      </c>
      <c r="AV15" s="9">
        <f>((AV14-AV8)*44/12-SUM($C15:AU15))</f>
        <v>0.18486913504315794</v>
      </c>
      <c r="AW15" s="9">
        <f>((AW14-AW8)*44/12-SUM($C15:AV15))</f>
        <v>-1.1000896865184977</v>
      </c>
      <c r="AX15" s="9">
        <f>((AX14-AX8)*44/12-SUM($C15:AW15))</f>
        <v>9.2381081334959703E-2</v>
      </c>
      <c r="AY15" s="9">
        <f>((AY14-AY8)*44/12-SUM($C15:AX15))</f>
        <v>9.1136891377143314E-2</v>
      </c>
      <c r="AZ15" s="9">
        <f>((AZ14-AZ8)*44/12-SUM($C15:AY15))</f>
        <v>9.1038616908505787E-2</v>
      </c>
      <c r="BA15" s="9">
        <f>((BA14-BA8)*44/12-SUM($C15:AZ15))</f>
        <v>9.2376149950077036E-2</v>
      </c>
      <c r="BB15" s="9">
        <f>((BB14-BB8)*44/12-SUM($C15:BA15))</f>
        <v>9.541964900380151E-2</v>
      </c>
      <c r="BC15" s="9">
        <f>((BC14-BC8)*44/12-SUM($C15:BB15))</f>
        <v>0.10042900669640531</v>
      </c>
      <c r="BD15" s="9">
        <f>((BD14-BD8)*44/12-SUM($C15:BC15))</f>
        <v>0.10765355703248858</v>
      </c>
      <c r="BE15" s="9">
        <f>((BE14-BE8)*44/12-SUM($C15:BD15))</f>
        <v>0.11733182382958418</v>
      </c>
      <c r="BF15" s="9">
        <f>((BF14-BF8)*44/12-SUM($C15:BE15))</f>
        <v>0.12969130793934625</v>
      </c>
      <c r="BG15" s="9">
        <f>((BG14-BG8)*44/12-SUM($C15:BF15))</f>
        <v>0.14494831091883853</v>
      </c>
      <c r="BH15" s="9">
        <f>((BH14-BH8)*44/12-SUM($C15:BG15))</f>
        <v>0.16330779288919217</v>
      </c>
      <c r="BI15" s="9">
        <f>((BI14-BI8)*44/12-SUM($C15:BH15))</f>
        <v>0.18496326241469774</v>
      </c>
      <c r="BJ15" s="9">
        <f>((BJ14-BJ8)*44/12-SUM($C15:BI15))</f>
        <v>0.21009669633267691</v>
      </c>
      <c r="BK15" s="9">
        <f>((BK14-BK8)*44/12-SUM($C15:BJ15))</f>
        <v>0.19915291193981233</v>
      </c>
      <c r="BL15" s="9">
        <f>((BL14-BL8)*44/12-SUM($C15:BK15))</f>
        <v>6.2763556408272159</v>
      </c>
      <c r="BM15" s="9">
        <f>((BM14-BM8)*44/12-SUM($C15:BL15))</f>
        <v>-0.13247195299741676</v>
      </c>
      <c r="BN15" s="9">
        <f>((BN14-BN8)*44/12-SUM($C15:BM15))</f>
        <v>-0.217209218793597</v>
      </c>
      <c r="BO15" s="9">
        <f>((BO14-BO8)*44/12-SUM($C15:BN15))</f>
        <v>-0.29713794587062736</v>
      </c>
      <c r="BP15" s="9">
        <f>((BP14-BP8)*44/12-SUM($C15:BO15))</f>
        <v>-0.37072139115487701</v>
      </c>
      <c r="BQ15" s="9">
        <f>((BQ14-BQ8)*44/12-SUM($C15:BP15))</f>
        <v>-0.43656938170508752</v>
      </c>
      <c r="BR15" s="9">
        <f>((BR14-BR8)*44/12-SUM($C15:BQ15))</f>
        <v>-0.49347031041861733</v>
      </c>
      <c r="BS15" s="9">
        <f>((BS14-BS8)*44/12-SUM($C15:BR15))</f>
        <v>-0.54041989642875343</v>
      </c>
      <c r="BT15" s="9">
        <f>((BT14-BT8)*44/12-SUM($C15:BS15))</f>
        <v>-0.57664622232492313</v>
      </c>
      <c r="BU15" s="9">
        <f>((BU14-BU8)*44/12-SUM($C15:BT15))</f>
        <v>-0.60163044531681464</v>
      </c>
      <c r="BV15" s="9">
        <f>((BV14-BV8)*44/12-SUM($C15:BU15))</f>
        <v>-1.6900535159078984</v>
      </c>
      <c r="BW15" s="9">
        <f>((BW14-BW8)*44/12-SUM($C15:BV15))</f>
        <v>-1.4844980265150589</v>
      </c>
      <c r="BX15" s="9">
        <f>((BX14-BX8)*44/12-SUM($C15:BW15))</f>
        <v>-1.1503186406865638</v>
      </c>
      <c r="BY15" s="9">
        <f>((BY14-BY8)*44/12-SUM($C15:BX15))</f>
        <v>-0.75465014992128587</v>
      </c>
      <c r="BZ15" s="9">
        <f>((BZ14-BZ8)*44/12-SUM($C15:BY15))</f>
        <v>-0.44569625540736979</v>
      </c>
      <c r="CA15" s="9">
        <f>((CA14-CA8)*44/12-SUM($C15:BZ15))</f>
        <v>-0.22230385467004155</v>
      </c>
      <c r="CB15" s="9">
        <f>((CB14-CB8)*44/12-SUM($C15:CA15))</f>
        <v>-6.1536206042188013E-2</v>
      </c>
      <c r="CC15" s="9">
        <f>((CC14-CC8)*44/12-SUM($C15:CB15))</f>
        <v>5.1489184372229602E-2</v>
      </c>
      <c r="CD15" s="9">
        <f>((CD14-CD8)*44/12-SUM($C15:CC15))</f>
        <v>0.12738711903800493</v>
      </c>
      <c r="CE15" s="9">
        <f>((CE14-CE8)*44/12-SUM($C15:CD15))</f>
        <v>0.17435831641517652</v>
      </c>
      <c r="CF15" s="9">
        <f>((CF14-CF8)*44/12-SUM($C15:CE15))</f>
        <v>0.19915641741138046</v>
      </c>
      <c r="CG15" s="9">
        <f>((CG14-CG8)*44/12-SUM($C15:CF15))</f>
        <v>0.20761923203035693</v>
      </c>
      <c r="CH15" s="9">
        <f>((CH14-CH8)*44/12-SUM($C15:CG15))</f>
        <v>-0.58178605429757724</v>
      </c>
      <c r="CI15" s="9">
        <f>((CI14-CI8)*44/12-SUM($C15:CH15))</f>
        <v>0.13592608826250441</v>
      </c>
      <c r="CJ15" s="9">
        <f>((CJ14-CJ8)*44/12-SUM($C15:CI15))</f>
        <v>0.15453575426391808</v>
      </c>
      <c r="CK15" s="9">
        <f>((CK14-CK8)*44/12-SUM($C15:CJ15))</f>
        <v>0.16405450542448108</v>
      </c>
      <c r="CL15" s="9">
        <f>((CL14-CL8)*44/12-SUM($C15:CK15))</f>
        <v>0.16656271442198545</v>
      </c>
      <c r="CM15" s="9">
        <f>((CM14-CM8)*44/12-SUM($C15:CL15))</f>
        <v>0.16405545702839319</v>
      </c>
      <c r="CN15" s="9">
        <f>((CN14-CN8)*44/12-SUM($C15:CM15))</f>
        <v>0.15845043378189416</v>
      </c>
      <c r="CO15" s="9">
        <f>((CO14-CO8)*44/12-SUM($C15:CN15))</f>
        <v>0.15159923581872548</v>
      </c>
      <c r="CP15" s="9">
        <f>((CP14-CP8)*44/12-SUM($C15:CO15))</f>
        <v>0.14529449080248824</v>
      </c>
      <c r="CQ15" s="9">
        <f>((CQ14-CQ8)*44/12-SUM($C15:CP15))</f>
        <v>0.14127432870056111</v>
      </c>
      <c r="CR15" s="9">
        <f>((CR14-CR8)*44/12-SUM($C15:CQ15))</f>
        <v>-0.7881461680995443</v>
      </c>
      <c r="CS15" s="9">
        <f>((CS14-CS8)*44/12-SUM($C15:CR15))</f>
        <v>0.13313018198993376</v>
      </c>
      <c r="CT15" s="9">
        <f>((CT14-CT8)*44/12-SUM($C15:CS15))</f>
        <v>0.13011226996140479</v>
      </c>
      <c r="CU15" s="9">
        <f>((CU14-CU8)*44/12-SUM($C15:CT15))</f>
        <v>0.12597451161243711</v>
      </c>
      <c r="CV15" s="9">
        <f>((CV14-CV8)*44/12-SUM($C15:CU15))</f>
        <v>0.12149685783898789</v>
      </c>
      <c r="CW15" s="9">
        <f>((CW14-CW8)*44/12-SUM($C15:CV15))</f>
        <v>0.11743734354465474</v>
      </c>
      <c r="CX15" s="9">
        <f>((CX14-CX8)*44/12-SUM($C15:CW15))</f>
        <v>0.11453654870442165</v>
      </c>
      <c r="CY15" s="9">
        <f>((CY14-CY8)*44/12-SUM($C15:CX15))</f>
        <v>0.1135168249927041</v>
      </c>
      <c r="CZ15" s="9">
        <f>((CZ14-CZ8)*44/12-SUM($C15:CY15))</f>
        <v>0.11508152439747477</v>
      </c>
      <c r="DA15" s="9">
        <f>((DA14-DA8)*44/12-SUM($C15:CZ15))</f>
        <v>0.1199142558689168</v>
      </c>
      <c r="DB15" s="9">
        <f>((DB14-DB8)*44/12-SUM($C15:DA15))</f>
        <v>0.12867818670670061</v>
      </c>
      <c r="DC15" s="9">
        <f>((DC14-DC8)*44/12-SUM($C15:DB15))</f>
        <v>0.14201539892140502</v>
      </c>
      <c r="DD15" s="9">
        <f>((DD14-DD8)*44/12-SUM($C15:DC15))</f>
        <v>0.16054630632769573</v>
      </c>
      <c r="DE15" s="9">
        <f>((DE14-DE8)*44/12-SUM($C15:DD15))</f>
        <v>0.18486913504315794</v>
      </c>
      <c r="DF15" s="9">
        <f>((DF14-DF8)*44/12-SUM($C15:DE15))</f>
        <v>-1.1000896865184977</v>
      </c>
      <c r="DG15" s="9">
        <f>((DG14-DG8)*44/12-SUM($C15:DF15))</f>
        <v>9.2381081334959703E-2</v>
      </c>
      <c r="DH15" s="9">
        <f>((DH14-DH8)*44/12-SUM($C15:DG15))</f>
        <v>9.1136891377143314E-2</v>
      </c>
      <c r="DI15" s="9">
        <f>((DI14-DI8)*44/12-SUM($C15:DH15))</f>
        <v>9.1038616908505787E-2</v>
      </c>
      <c r="DJ15" s="9">
        <f>((DJ14-DJ8)*44/12-SUM($C15:DI15))</f>
        <v>9.2376149950077036E-2</v>
      </c>
      <c r="DK15" s="9">
        <f>((DK14-DK8)*44/12-SUM($C15:DJ15))</f>
        <v>9.541964900380151E-2</v>
      </c>
      <c r="DL15" s="9">
        <f>((DL14-DL8)*44/12-SUM($C15:DK15))</f>
        <v>0.10042900669640531</v>
      </c>
      <c r="DM15" s="9">
        <f>((DM14-DM8)*44/12-SUM($C15:DL15))</f>
        <v>0.10765355703248858</v>
      </c>
      <c r="DN15" s="9">
        <f>((DN14-DN8)*44/12-SUM($C15:DM15))</f>
        <v>0.11733182382958418</v>
      </c>
      <c r="DO15" s="9">
        <f>((DO14-DO8)*44/12-SUM($C15:DN15))</f>
        <v>0.12969130793934625</v>
      </c>
      <c r="DP15" s="9">
        <f>((DP14-DP8)*44/12-SUM($C15:DO15))</f>
        <v>0.14494831091883853</v>
      </c>
      <c r="DQ15" s="9">
        <f>((DQ14-DQ8)*44/12-SUM($C15:DP15))</f>
        <v>0.16330779288919217</v>
      </c>
      <c r="DR15" s="9">
        <f>((DR14-DR8)*44/12-SUM($C15:DQ15))</f>
        <v>0.18496326241469774</v>
      </c>
      <c r="DS15" s="9">
        <f>((DS14-DS8)*44/12-SUM($C15:DR15))</f>
        <v>0.21009669633267691</v>
      </c>
      <c r="DT15" s="9">
        <f>((DT14-DT8)*44/12-SUM($C15:DS15))</f>
        <v>0.19915291193981233</v>
      </c>
      <c r="DU15" s="9">
        <f>((DU14-DU8)*44/12-SUM($C15:DT15))</f>
        <v>6.2763556408272159</v>
      </c>
      <c r="DV15" s="9">
        <f>((DV14-DV8)*44/12-SUM($C15:DU15))</f>
        <v>-0.13247195299741676</v>
      </c>
      <c r="DW15" s="9">
        <f>((DW14-DW8)*44/12-SUM($C15:DV15))</f>
        <v>-0.217209218793597</v>
      </c>
      <c r="DX15" s="9">
        <f>((DX14-DX8)*44/12-SUM($C15:DW15))</f>
        <v>-0.29713794587062736</v>
      </c>
      <c r="DY15" s="9">
        <f>((DY14-DY8)*44/12-SUM($C15:DX15))</f>
        <v>-0.37072139115487701</v>
      </c>
      <c r="DZ15" s="9">
        <f>((DZ14-DZ8)*44/12-SUM($C15:DY15))</f>
        <v>-0.43656938170508752</v>
      </c>
      <c r="EA15" s="9">
        <f>((EA14-EA8)*44/12-SUM($C15:DZ15))</f>
        <v>-0.49347031041861733</v>
      </c>
      <c r="EB15" s="9">
        <f>((EB14-EB8)*44/12-SUM($C15:EA15))</f>
        <v>-0.54041989642875343</v>
      </c>
      <c r="EC15" s="9">
        <f>((EC14-EC8)*44/12-SUM($C15:EB15))</f>
        <v>-0.57664622232492313</v>
      </c>
      <c r="ED15" s="9">
        <f>((ED14-ED8)*44/12-SUM($C15:EC15))</f>
        <v>-0.60163044531681464</v>
      </c>
      <c r="EE15" s="9">
        <f>((EE14-EE8)*44/12-SUM($C15:ED15))</f>
        <v>-1.6900535159078984</v>
      </c>
      <c r="EF15" s="9">
        <f>((EF14-EF8)*44/12-SUM($C15:EE15))</f>
        <v>-1.4844980265150589</v>
      </c>
      <c r="EG15" s="9">
        <f>((EG14-EG8)*44/12-SUM($C15:EF15))</f>
        <v>-1.1503186406865638</v>
      </c>
      <c r="EH15" s="9">
        <f>((EH14-EH8)*44/12-SUM($C15:EG15))</f>
        <v>-0.75465014992128587</v>
      </c>
      <c r="EI15" s="9">
        <f>((EI14-EI8)*44/12-SUM($C15:EH15))</f>
        <v>-0.44569625540736979</v>
      </c>
      <c r="EJ15" s="9">
        <f>((EJ14-EJ8)*44/12-SUM($C15:EI15))</f>
        <v>-0.22230385467004155</v>
      </c>
      <c r="EK15" s="9">
        <f>((EK14-EK8)*44/12-SUM($C15:EJ15))</f>
        <v>-6.1536206042188013E-2</v>
      </c>
      <c r="EL15" s="9">
        <f>((EL14-EL8)*44/12-SUM($C15:EK15))</f>
        <v>5.1489184372229602E-2</v>
      </c>
      <c r="EM15" s="9">
        <f>((EM14-EM8)*44/12-SUM($C15:EL15))</f>
        <v>0.12738711903800493</v>
      </c>
      <c r="EN15" s="9">
        <f>((EN14-EN8)*44/12-SUM($C15:EM15))</f>
        <v>0.17435831641517652</v>
      </c>
      <c r="EO15" s="9">
        <f>((EO14-EO8)*44/12-SUM($C15:EN15))</f>
        <v>0.19915641741138046</v>
      </c>
      <c r="EP15" s="9">
        <f>((EP14-EP8)*44/12-SUM($C15:EO15))</f>
        <v>0.20761923203035693</v>
      </c>
      <c r="EQ15" s="9">
        <f>((EQ14-EQ8)*44/12-SUM($C15:EP15))</f>
        <v>-0.58178605429757724</v>
      </c>
      <c r="ER15" s="9">
        <f>((ER14-ER8)*44/12-SUM($C15:EQ15))</f>
        <v>0.13592608826250441</v>
      </c>
      <c r="ES15" s="9">
        <f>((ES14-ES8)*44/12-SUM($C15:ER15))</f>
        <v>0.15453575426391808</v>
      </c>
      <c r="ET15" s="9">
        <f>((ET14-ET8)*44/12-SUM($C15:ES15))</f>
        <v>0.16405450542448108</v>
      </c>
      <c r="EU15" s="9">
        <f>((EU14-EU8)*44/12-SUM($C15:ET15))</f>
        <v>0.16656271442198545</v>
      </c>
      <c r="EV15" s="9">
        <f>((EV14-EV8)*44/12-SUM($C15:EU15))</f>
        <v>0.16405545702839319</v>
      </c>
      <c r="EW15" s="9">
        <f>((EW14-EW8)*44/12-SUM($C15:EV15))</f>
        <v>0.15845043378189416</v>
      </c>
      <c r="EX15" s="9">
        <f>((EX14-EX8)*44/12-SUM($C15:EW15))</f>
        <v>0.15159923581872548</v>
      </c>
      <c r="EY15" s="9">
        <f>((EY14-EY8)*44/12-SUM($C15:EX15))</f>
        <v>0.14529449080248824</v>
      </c>
      <c r="EZ15" s="9">
        <f>((EZ14-EZ8)*44/12-SUM($C15:EY15))</f>
        <v>0.14127432870056111</v>
      </c>
      <c r="FA15" s="9">
        <f>((FA14-FA8)*44/12-SUM($C15:EZ15))</f>
        <v>-0.7881461680995443</v>
      </c>
      <c r="FB15" s="9">
        <f>((FB14-FB8)*44/12-SUM($C15:FA15))</f>
        <v>0.13313018198993376</v>
      </c>
      <c r="FC15" s="9">
        <f>((FC14-FC8)*44/12-SUM($C15:FB15))</f>
        <v>0.13011226996140479</v>
      </c>
      <c r="FD15" s="9">
        <f>((FD14-FD8)*44/12-SUM($C15:FC15))</f>
        <v>0.12597451161243711</v>
      </c>
      <c r="FE15" s="9">
        <f>((FE14-FE8)*44/12-SUM($C15:FD15))</f>
        <v>0.12149685783898789</v>
      </c>
      <c r="FF15" s="9">
        <f>((FF14-FF8)*44/12-SUM($C15:FE15))</f>
        <v>0.11743734354465474</v>
      </c>
      <c r="FG15" s="9">
        <f>((FG14-FG8)*44/12-SUM($C15:FF15))</f>
        <v>0.11453654870442165</v>
      </c>
      <c r="FH15" s="9">
        <f>((FH14-FH8)*44/12-SUM($C15:FG15))</f>
        <v>0.1135168249927041</v>
      </c>
      <c r="FI15" s="9">
        <f>((FI14-FI8)*44/12-SUM($C15:FH15))</f>
        <v>0.11508152439747477</v>
      </c>
      <c r="FJ15" s="9">
        <f>((FJ14-FJ8)*44/12-SUM($C15:FI15))</f>
        <v>0.1199142558689168</v>
      </c>
      <c r="FK15" s="9">
        <f>((FK14-FK8)*44/12-SUM($C15:FJ15))</f>
        <v>0.12867818670670061</v>
      </c>
      <c r="FL15" s="9">
        <f>((FL14-FL8)*44/12-SUM($C15:FK15))</f>
        <v>0.14201539892140502</v>
      </c>
      <c r="FM15" s="9">
        <f>((FM14-FM8)*44/12-SUM($C15:FL15))</f>
        <v>0.16054630632769573</v>
      </c>
      <c r="FN15" s="9">
        <f>((FN14-FN8)*44/12-SUM($C15:FM15))</f>
        <v>0.18486913504315794</v>
      </c>
      <c r="FO15" s="9">
        <f>((FO14-FO8)*44/12-SUM($C15:FN15))</f>
        <v>-1.1000896865184977</v>
      </c>
      <c r="FP15" s="9">
        <f>((FP14-FP8)*44/12-SUM($C15:FO15))</f>
        <v>9.2381081334959703E-2</v>
      </c>
      <c r="FQ15" s="9">
        <f>((FQ14-FQ8)*44/12-SUM($C15:FP15))</f>
        <v>9.1136891377143314E-2</v>
      </c>
      <c r="FR15" s="9">
        <f>((FR14-FR8)*44/12-SUM($C15:FQ15))</f>
        <v>9.1038616908505787E-2</v>
      </c>
      <c r="FS15" s="9">
        <f>((FS14-FS8)*44/12-SUM($C15:FR15))</f>
        <v>9.2376149950077036E-2</v>
      </c>
      <c r="FT15" s="9">
        <f>((FT14-FT8)*44/12-SUM($C15:FS15))</f>
        <v>9.541964900380151E-2</v>
      </c>
      <c r="FU15" s="9">
        <f>((FU14-FU8)*44/12-SUM($C15:FT15))</f>
        <v>0.10042900669640531</v>
      </c>
      <c r="FV15" s="9">
        <f>((FV14-FV8)*44/12-SUM($C15:FU15))</f>
        <v>0.10765355703248858</v>
      </c>
      <c r="FW15" s="9">
        <f>((FW14-FW8)*44/12-SUM($C15:FV15))</f>
        <v>0.11733182382958418</v>
      </c>
      <c r="FX15" s="9">
        <f>((FX14-FX8)*44/12-SUM($C15:FW15))</f>
        <v>0.12969130793934625</v>
      </c>
      <c r="FY15" s="9">
        <f>((FY14-FY8)*44/12-SUM($C15:FX15))</f>
        <v>0.14494831091883853</v>
      </c>
      <c r="FZ15" s="9">
        <f>((FZ14-FZ8)*44/12-SUM($C15:FY15))</f>
        <v>0.16330779288919217</v>
      </c>
      <c r="GA15" s="9">
        <f>((GA14-GA8)*44/12-SUM($C15:FZ15))</f>
        <v>0.18496326241469774</v>
      </c>
      <c r="GB15" s="9">
        <f>((GB14-GB8)*44/12-SUM($C15:GA15))</f>
        <v>0.21009669633267691</v>
      </c>
      <c r="GC15" s="9">
        <f>((GC14-GC8)*44/12-SUM($C15:GB15))</f>
        <v>0.19915291193981233</v>
      </c>
      <c r="GD15" s="9">
        <f>((GD14-GD8)*44/12-SUM($C15:GC15))</f>
        <v>6.2763556408272159</v>
      </c>
      <c r="GE15" s="9">
        <f>((GE14-GE8)*44/12-SUM($C15:GD15))</f>
        <v>-0.13247195299741676</v>
      </c>
      <c r="GF15" s="9">
        <f>((GF14-GF8)*44/12-SUM($C15:GE15))</f>
        <v>-0.217209218793597</v>
      </c>
      <c r="GG15" s="9">
        <f>((GG14-GG8)*44/12-SUM($C15:GF15))</f>
        <v>-0.29713794587062736</v>
      </c>
      <c r="GH15" s="9">
        <f>((GH14-GH8)*44/12-SUM($C15:GG15))</f>
        <v>-0.37072139115487701</v>
      </c>
      <c r="GI15" s="9">
        <f>((GI14-GI8)*44/12-SUM($C15:GH15))</f>
        <v>-0.43656938170508752</v>
      </c>
      <c r="GJ15" s="9">
        <f>((GJ14-GJ8)*44/12-SUM($C15:GI15))</f>
        <v>-0.49347031041861733</v>
      </c>
      <c r="GK15" s="9">
        <f>((GK14-GK8)*44/12-SUM($C15:GJ15))</f>
        <v>-0.54041989642875343</v>
      </c>
      <c r="GL15" s="9">
        <f>((GL14-GL8)*44/12-SUM($C15:GK15))</f>
        <v>-0.57664622232492313</v>
      </c>
      <c r="GM15" s="9">
        <f>((GM14-GM8)*44/12-SUM($C15:GL15))</f>
        <v>-0.60163044531681464</v>
      </c>
      <c r="GN15" s="9">
        <f>((GN14-GN8)*44/12-SUM($C15:GM15))</f>
        <v>-1.6900535159078984</v>
      </c>
      <c r="GO15" s="9">
        <f>((GO14-GO8)*44/12-SUM($C15:GN15))</f>
        <v>-1.4844980265150589</v>
      </c>
      <c r="GP15" s="9">
        <f>((GP14-GP8)*44/12-SUM($C15:GO15))</f>
        <v>-1.1503186406865638</v>
      </c>
      <c r="GQ15" s="9">
        <f>((GQ14-GQ8)*44/12-SUM($C15:GP15))</f>
        <v>-0.75465014992128587</v>
      </c>
      <c r="GR15" s="9">
        <f>((GR14-GR8)*44/12-SUM($C15:GQ15))</f>
        <v>-0.44569625540736979</v>
      </c>
      <c r="GS15" s="9">
        <f>((GS14-GS8)*44/12-SUM($C15:GR15))</f>
        <v>-0.22230385467004155</v>
      </c>
      <c r="GT15" s="9">
        <f>((GT14-GT8)*44/12-SUM($C15:GS15))</f>
        <v>-6.1536206042188013E-2</v>
      </c>
    </row>
    <row r="16" spans="1:202" ht="10.199999999999999">
      <c r="A16" s="2" t="s">
        <v>13</v>
      </c>
      <c r="B16" s="8" t="s">
        <v>14</v>
      </c>
      <c r="C16" s="9">
        <f>SUMIF(Summary!$B$150:$B$194,$B$3,Summary!C$150:C$194)</f>
        <v>951.83</v>
      </c>
      <c r="D16" s="9">
        <f>SUMIF(Summary!$B$150:$B$194,$B$3,Summary!D$150:D$194)</f>
        <v>154.69</v>
      </c>
      <c r="E16" s="9">
        <f>SUMIF(Summary!$B$150:$B$194,$B$3,Summary!E$150:E$194)</f>
        <v>154.69</v>
      </c>
      <c r="F16" s="9">
        <f>SUMIF(Summary!$B$150:$B$194,$B$3,Summary!F$150:F$194)</f>
        <v>154.69</v>
      </c>
      <c r="G16" s="9">
        <f>SUMIF(Summary!$B$150:$B$194,$B$3,Summary!G$150:G$194)</f>
        <v>0</v>
      </c>
      <c r="H16" s="9">
        <f>SUMIF(Summary!$B$150:$B$194,$B$3,Summary!H$150:H$194)</f>
        <v>0</v>
      </c>
      <c r="I16" s="9">
        <f>SUMIF(Summary!$B$150:$B$194,$B$3,Summary!I$150:I$194)</f>
        <v>0</v>
      </c>
      <c r="J16" s="9">
        <f>SUMIF(Summary!$B$150:$B$194,$B$3,Summary!J$150:J$194)</f>
        <v>0</v>
      </c>
      <c r="K16" s="9">
        <f>SUMIF(Summary!$B$150:$B$194,$B$3,Summary!K$150:K$194)</f>
        <v>0</v>
      </c>
      <c r="L16" s="9">
        <f>SUMIF(Summary!$B$150:$B$194,$B$3,Summary!L$150:L$194)</f>
        <v>0</v>
      </c>
      <c r="M16" s="9">
        <f>SUMIF(Summary!$B$150:$B$194,$B$3,Summary!M$150:M$194)</f>
        <v>0</v>
      </c>
      <c r="N16" s="9">
        <f>SUMIF(Summary!$B$150:$B$194,$B$3,Summary!N$150:N$194)</f>
        <v>0</v>
      </c>
      <c r="O16" s="9">
        <f>SUMIF(Summary!$B$150:$B$194,$B$3,Summary!O$150:O$194)</f>
        <v>0</v>
      </c>
      <c r="P16" s="9">
        <f>SUMIF(Summary!$B$150:$B$194,$B$3,Summary!P$150:P$194)</f>
        <v>0</v>
      </c>
      <c r="Q16" s="9">
        <f>SUMIF(Summary!$B$150:$B$194,$B$3,Summary!Q$150:Q$194)</f>
        <v>0</v>
      </c>
      <c r="R16" s="9">
        <f>SUMIF(Summary!$B$150:$B$194,$B$3,Summary!R$150:R$194)</f>
        <v>0</v>
      </c>
      <c r="S16" s="9">
        <f>SUMIF(Summary!$B$150:$B$194,$B$3,Summary!S$150:S$194)</f>
        <v>0</v>
      </c>
      <c r="T16" s="9">
        <f>SUMIF(Summary!$B$150:$B$194,$B$3,Summary!T$150:T$194)</f>
        <v>0</v>
      </c>
      <c r="U16" s="9">
        <f>SUMIF(Summary!$B$150:$B$194,$B$3,Summary!U$150:U$194)</f>
        <v>168.15</v>
      </c>
      <c r="V16" s="9">
        <f>SUMIF(Summary!$B$150:$B$194,$B$3,Summary!V$150:V$194)</f>
        <v>168.15</v>
      </c>
      <c r="W16" s="9">
        <f>SUMIF(Summary!$B$150:$B$194,$B$3,Summary!W$150:W$194)</f>
        <v>168.15</v>
      </c>
      <c r="X16" s="9">
        <f>SUMIF(Summary!$B$150:$B$194,$B$3,Summary!X$150:X$194)</f>
        <v>0</v>
      </c>
      <c r="Y16" s="9">
        <f>SUMIF(Summary!$B$150:$B$194,$B$3,Summary!Y$150:Y$194)</f>
        <v>644.33855595468299</v>
      </c>
      <c r="Z16" s="9">
        <f>SUMIF(Summary!$B$150:$B$194,$B$3,Summary!Z$150:Z$194)</f>
        <v>0</v>
      </c>
      <c r="AA16" s="9">
        <f>SUMIF(Summary!$B$150:$B$194,$B$3,Summary!AA$150:AA$194)</f>
        <v>0</v>
      </c>
      <c r="AB16" s="9">
        <f>SUMIF(Summary!$B$150:$B$194,$B$3,Summary!AB$150:AB$194)</f>
        <v>0</v>
      </c>
      <c r="AC16" s="9">
        <f>SUMIF(Summary!$B$150:$B$194,$B$3,Summary!AC$150:AC$194)</f>
        <v>0</v>
      </c>
      <c r="AD16" s="9">
        <f>SUMIF(Summary!$B$150:$B$194,$B$3,Summary!AD$150:AD$194)</f>
        <v>0</v>
      </c>
      <c r="AE16" s="9">
        <f>SUMIF(Summary!$B$150:$B$194,$B$3,Summary!AE$150:AE$194)</f>
        <v>0</v>
      </c>
      <c r="AF16" s="9">
        <f>SUMIF(Summary!$B$150:$B$194,$B$3,Summary!AF$150:AF$194)</f>
        <v>0</v>
      </c>
      <c r="AG16" s="9">
        <f>SUMIF(Summary!$B$150:$B$194,$B$3,Summary!AG$150:AG$194)</f>
        <v>0</v>
      </c>
      <c r="AH16" s="9">
        <f>SUMIF(Summary!$B$150:$B$194,$B$3,Summary!AH$150:AH$194)</f>
        <v>0</v>
      </c>
      <c r="AI16" s="9">
        <f>SUMIF(Summary!$B$150:$B$194,$B$3,Summary!AI$150:AI$194)</f>
        <v>1068.7107114893799</v>
      </c>
      <c r="AJ16" s="9">
        <f>SUMIF(Summary!$B$150:$B$194,$B$3,Summary!AJ$150:AJ$194)</f>
        <v>0</v>
      </c>
      <c r="AK16" s="9">
        <f>SUMIF(Summary!$B$150:$B$194,$B$3,Summary!AK$150:AK$194)</f>
        <v>0</v>
      </c>
      <c r="AL16" s="9">
        <f>SUMIF(Summary!$B$150:$B$194,$B$3,Summary!AL$150:AL$194)</f>
        <v>0</v>
      </c>
      <c r="AM16" s="9">
        <f>SUMIF(Summary!$B$150:$B$194,$B$3,Summary!AM$150:AM$194)</f>
        <v>0</v>
      </c>
      <c r="AN16" s="9">
        <f>SUMIF(Summary!$B$150:$B$194,$B$3,Summary!AN$150:AN$194)</f>
        <v>0</v>
      </c>
      <c r="AO16" s="9">
        <f>SUMIF(Summary!$B$150:$B$194,$B$3,Summary!AO$150:AO$194)</f>
        <v>0</v>
      </c>
      <c r="AP16" s="9">
        <f>SUMIF(Summary!$B$150:$B$194,$B$3,Summary!AP$150:AP$194)</f>
        <v>0</v>
      </c>
      <c r="AQ16" s="9">
        <f>SUMIF(Summary!$B$150:$B$194,$B$3,Summary!AQ$150:AQ$194)</f>
        <v>0</v>
      </c>
      <c r="AR16" s="9">
        <f>SUMIF(Summary!$B$150:$B$194,$B$3,Summary!AR$150:AR$194)</f>
        <v>0</v>
      </c>
      <c r="AS16" s="9">
        <f>SUMIF(Summary!$B$150:$B$194,$B$3,Summary!AS$150:AS$194)</f>
        <v>0</v>
      </c>
      <c r="AT16" s="9">
        <f>SUMIF(Summary!$B$150:$B$194,$B$3,Summary!AT$150:AT$194)</f>
        <v>0</v>
      </c>
      <c r="AU16" s="9">
        <f>SUMIF(Summary!$B$150:$B$194,$B$3,Summary!AU$150:AU$194)</f>
        <v>0</v>
      </c>
      <c r="AV16" s="9">
        <f>SUMIF(Summary!$B$150:$B$194,$B$3,Summary!AV$150:AV$194)</f>
        <v>0</v>
      </c>
      <c r="AW16" s="9">
        <f>SUMIF(Summary!$B$150:$B$194,$B$3,Summary!AW$150:AW$194)</f>
        <v>1654.38848619083</v>
      </c>
      <c r="AX16" s="9">
        <f>SUMIF(Summary!$B$150:$B$194,$B$3,Summary!AX$150:AX$194)</f>
        <v>0</v>
      </c>
      <c r="AY16" s="9">
        <f>SUMIF(Summary!$B$150:$B$194,$B$3,Summary!AY$150:AY$194)</f>
        <v>0</v>
      </c>
      <c r="AZ16" s="9">
        <f>SUMIF(Summary!$B$150:$B$194,$B$3,Summary!AZ$150:AZ$194)</f>
        <v>0</v>
      </c>
      <c r="BA16" s="9">
        <f>SUMIF(Summary!$B$150:$B$194,$B$3,Summary!BA$150:BA$194)</f>
        <v>0</v>
      </c>
      <c r="BB16" s="9">
        <f>SUMIF(Summary!$B$150:$B$194,$B$3,Summary!BB$150:BB$194)</f>
        <v>0</v>
      </c>
      <c r="BC16" s="9">
        <f>SUMIF(Summary!$B$150:$B$194,$B$3,Summary!BC$150:BC$194)</f>
        <v>0</v>
      </c>
      <c r="BD16" s="9">
        <f>SUMIF(Summary!$B$150:$B$194,$B$3,Summary!BD$150:BD$194)</f>
        <v>0</v>
      </c>
      <c r="BE16" s="9">
        <f>SUMIF(Summary!$B$150:$B$194,$B$3,Summary!BE$150:BE$194)</f>
        <v>0</v>
      </c>
      <c r="BF16" s="9">
        <f>SUMIF(Summary!$B$150:$B$194,$B$3,Summary!BF$150:BF$194)</f>
        <v>0</v>
      </c>
      <c r="BG16" s="9">
        <f>SUMIF(Summary!$B$150:$B$194,$B$3,Summary!BG$150:BG$194)</f>
        <v>0</v>
      </c>
      <c r="BH16" s="9">
        <f>SUMIF(Summary!$B$150:$B$194,$B$3,Summary!BH$150:BH$194)</f>
        <v>0</v>
      </c>
      <c r="BI16" s="9">
        <f>SUMIF(Summary!$B$150:$B$194,$B$3,Summary!BI$150:BI$194)</f>
        <v>0</v>
      </c>
      <c r="BJ16" s="9">
        <f>SUMIF(Summary!$B$150:$B$194,$B$3,Summary!BJ$150:BJ$194)</f>
        <v>0</v>
      </c>
      <c r="BK16" s="9">
        <f>SUMIF(Summary!$B$150:$B$194,$B$3,Summary!BK$150:BK$194)</f>
        <v>0</v>
      </c>
      <c r="BL16" s="9">
        <f>SUMIF(Summary!$B$150:$B$194,$B$3,Summary!BL$150:BL$194)</f>
        <v>7607.0892501724502</v>
      </c>
      <c r="BM16" s="9">
        <f>SUMIF(Summary!$B$150:$B$194,$B$3,Summary!BM$150:BM$194)</f>
        <v>154.69</v>
      </c>
      <c r="BN16" s="9">
        <f>SUMIF(Summary!$B$150:$B$194,$B$3,Summary!BN$150:BN$194)</f>
        <v>154.69</v>
      </c>
      <c r="BO16" s="9">
        <f>SUMIF(Summary!$B$150:$B$194,$B$3,Summary!BO$150:BO$194)</f>
        <v>154.69</v>
      </c>
      <c r="BP16" s="9">
        <f>SUMIF(Summary!$B$150:$B$194,$B$3,Summary!BP$150:BP$194)</f>
        <v>0</v>
      </c>
      <c r="BQ16" s="9">
        <f>SUMIF(Summary!$B$150:$B$194,$B$3,Summary!BQ$150:BQ$194)</f>
        <v>0</v>
      </c>
      <c r="BR16" s="9">
        <f>SUMIF(Summary!$B$150:$B$194,$B$3,Summary!BR$150:BR$194)</f>
        <v>0</v>
      </c>
      <c r="BS16" s="9">
        <f>SUMIF(Summary!$B$150:$B$194,$B$3,Summary!BS$150:BS$194)</f>
        <v>0</v>
      </c>
      <c r="BT16" s="9">
        <f>SUMIF(Summary!$B$150:$B$194,$B$3,Summary!BT$150:BT$194)</f>
        <v>0</v>
      </c>
      <c r="BU16" s="9">
        <f>SUMIF(Summary!$B$150:$B$194,$B$3,Summary!BU$150:BU$194)</f>
        <v>0</v>
      </c>
      <c r="BV16" s="9">
        <f>SUMIF(Summary!$B$150:$B$194,$B$3,Summary!BV$150:BV$194)</f>
        <v>0</v>
      </c>
      <c r="BW16" s="9">
        <f>SUMIF(Summary!$B$150:$B$194,$B$3,Summary!BW$150:BW$194)</f>
        <v>0</v>
      </c>
      <c r="BX16" s="9">
        <f>SUMIF(Summary!$B$150:$B$194,$B$3,Summary!BX$150:BX$194)</f>
        <v>0</v>
      </c>
      <c r="BY16" s="9">
        <f>SUMIF(Summary!$B$150:$B$194,$B$3,Summary!BY$150:BY$194)</f>
        <v>0</v>
      </c>
      <c r="BZ16" s="9">
        <f>SUMIF(Summary!$B$150:$B$194,$B$3,Summary!BZ$150:BZ$194)</f>
        <v>0</v>
      </c>
      <c r="CA16" s="9">
        <f>SUMIF(Summary!$B$150:$B$194,$B$3,Summary!CA$150:CA$194)</f>
        <v>0</v>
      </c>
      <c r="CB16" s="9">
        <f>SUMIF(Summary!$B$150:$B$194,$B$3,Summary!CB$150:CB$194)</f>
        <v>0</v>
      </c>
      <c r="CC16" s="9">
        <f>SUMIF(Summary!$B$150:$B$194,$B$3,Summary!CC$150:CC$194)</f>
        <v>0</v>
      </c>
      <c r="CD16" s="9">
        <f>SUMIF(Summary!$B$150:$B$194,$B$3,Summary!CD$150:CD$194)</f>
        <v>168.15</v>
      </c>
      <c r="CE16" s="9">
        <f>SUMIF(Summary!$B$150:$B$194,$B$3,Summary!CE$150:CE$194)</f>
        <v>168.15</v>
      </c>
      <c r="CF16" s="9">
        <f>SUMIF(Summary!$B$150:$B$194,$B$3,Summary!CF$150:CF$194)</f>
        <v>168.15</v>
      </c>
      <c r="CG16" s="9">
        <f>SUMIF(Summary!$B$150:$B$194,$B$3,Summary!CG$150:CG$194)</f>
        <v>0</v>
      </c>
      <c r="CH16" s="9">
        <f>SUMIF(Summary!$B$150:$B$194,$B$3,Summary!CH$150:CH$194)</f>
        <v>644.33855595468299</v>
      </c>
      <c r="CI16" s="9">
        <f>SUMIF(Summary!$B$150:$B$194,$B$3,Summary!CI$150:CI$194)</f>
        <v>0</v>
      </c>
      <c r="CJ16" s="9">
        <f>SUMIF(Summary!$B$150:$B$194,$B$3,Summary!CJ$150:CJ$194)</f>
        <v>0</v>
      </c>
      <c r="CK16" s="9">
        <f>SUMIF(Summary!$B$150:$B$194,$B$3,Summary!CK$150:CK$194)</f>
        <v>0</v>
      </c>
      <c r="CL16" s="9">
        <f>SUMIF(Summary!$B$150:$B$194,$B$3,Summary!CL$150:CL$194)</f>
        <v>0</v>
      </c>
      <c r="CM16" s="9">
        <f>SUMIF(Summary!$B$150:$B$194,$B$3,Summary!CM$150:CM$194)</f>
        <v>0</v>
      </c>
      <c r="CN16" s="9">
        <f>SUMIF(Summary!$B$150:$B$194,$B$3,Summary!CN$150:CN$194)</f>
        <v>0</v>
      </c>
      <c r="CO16" s="9">
        <f>SUMIF(Summary!$B$150:$B$194,$B$3,Summary!CO$150:CO$194)</f>
        <v>0</v>
      </c>
      <c r="CP16" s="9">
        <f>SUMIF(Summary!$B$150:$B$194,$B$3,Summary!CP$150:CP$194)</f>
        <v>0</v>
      </c>
      <c r="CQ16" s="9">
        <f>SUMIF(Summary!$B$150:$B$194,$B$3,Summary!CQ$150:CQ$194)</f>
        <v>0</v>
      </c>
      <c r="CR16" s="9">
        <f>SUMIF(Summary!$B$150:$B$194,$B$3,Summary!CR$150:CR$194)</f>
        <v>1068.7107114893799</v>
      </c>
      <c r="CS16" s="9">
        <f>SUMIF(Summary!$B$150:$B$194,$B$3,Summary!CS$150:CS$194)</f>
        <v>0</v>
      </c>
      <c r="CT16" s="9">
        <f>SUMIF(Summary!$B$150:$B$194,$B$3,Summary!CT$150:CT$194)</f>
        <v>0</v>
      </c>
      <c r="CU16" s="9">
        <f>SUMIF(Summary!$B$150:$B$194,$B$3,Summary!CU$150:CU$194)</f>
        <v>0</v>
      </c>
      <c r="CV16" s="9">
        <f>SUMIF(Summary!$B$150:$B$194,$B$3,Summary!CV$150:CV$194)</f>
        <v>0</v>
      </c>
      <c r="CW16" s="9">
        <f>SUMIF(Summary!$B$150:$B$194,$B$3,Summary!CW$150:CW$194)</f>
        <v>0</v>
      </c>
      <c r="CX16" s="9">
        <f>SUMIF(Summary!$B$150:$B$194,$B$3,Summary!CX$150:CX$194)</f>
        <v>0</v>
      </c>
      <c r="CY16" s="9">
        <f>SUMIF(Summary!$B$150:$B$194,$B$3,Summary!CY$150:CY$194)</f>
        <v>0</v>
      </c>
      <c r="CZ16" s="9">
        <f>SUMIF(Summary!$B$150:$B$194,$B$3,Summary!CZ$150:CZ$194)</f>
        <v>0</v>
      </c>
      <c r="DA16" s="9">
        <f>SUMIF(Summary!$B$150:$B$194,$B$3,Summary!DA$150:DA$194)</f>
        <v>0</v>
      </c>
      <c r="DB16" s="9">
        <f>SUMIF(Summary!$B$150:$B$194,$B$3,Summary!DB$150:DB$194)</f>
        <v>0</v>
      </c>
      <c r="DC16" s="9">
        <f>SUMIF(Summary!$B$150:$B$194,$B$3,Summary!DC$150:DC$194)</f>
        <v>0</v>
      </c>
      <c r="DD16" s="9">
        <f>SUMIF(Summary!$B$150:$B$194,$B$3,Summary!DD$150:DD$194)</f>
        <v>0</v>
      </c>
      <c r="DE16" s="9">
        <f>SUMIF(Summary!$B$150:$B$194,$B$3,Summary!DE$150:DE$194)</f>
        <v>0</v>
      </c>
      <c r="DF16" s="9">
        <f>SUMIF(Summary!$B$150:$B$194,$B$3,Summary!DF$150:DF$194)</f>
        <v>1654.38848619083</v>
      </c>
      <c r="DG16" s="9">
        <f>SUMIF(Summary!$B$150:$B$194,$B$3,Summary!DG$150:DG$194)</f>
        <v>0</v>
      </c>
      <c r="DH16" s="9">
        <f>SUMIF(Summary!$B$150:$B$194,$B$3,Summary!DH$150:DH$194)</f>
        <v>0</v>
      </c>
      <c r="DI16" s="9">
        <f>SUMIF(Summary!$B$150:$B$194,$B$3,Summary!DI$150:DI$194)</f>
        <v>0</v>
      </c>
      <c r="DJ16" s="9">
        <f>SUMIF(Summary!$B$150:$B$194,$B$3,Summary!DJ$150:DJ$194)</f>
        <v>0</v>
      </c>
      <c r="DK16" s="9">
        <f>SUMIF(Summary!$B$150:$B$194,$B$3,Summary!DK$150:DK$194)</f>
        <v>0</v>
      </c>
      <c r="DL16" s="9">
        <f>SUMIF(Summary!$B$150:$B$194,$B$3,Summary!DL$150:DL$194)</f>
        <v>0</v>
      </c>
      <c r="DM16" s="9">
        <f>SUMIF(Summary!$B$150:$B$194,$B$3,Summary!DM$150:DM$194)</f>
        <v>0</v>
      </c>
      <c r="DN16" s="9">
        <f>SUMIF(Summary!$B$150:$B$194,$B$3,Summary!DN$150:DN$194)</f>
        <v>0</v>
      </c>
      <c r="DO16" s="9">
        <f>SUMIF(Summary!$B$150:$B$194,$B$3,Summary!DO$150:DO$194)</f>
        <v>0</v>
      </c>
      <c r="DP16" s="9">
        <f>SUMIF(Summary!$B$150:$B$194,$B$3,Summary!DP$150:DP$194)</f>
        <v>0</v>
      </c>
      <c r="DQ16" s="9">
        <f>SUMIF(Summary!$B$150:$B$194,$B$3,Summary!DQ$150:DQ$194)</f>
        <v>0</v>
      </c>
      <c r="DR16" s="9">
        <f>SUMIF(Summary!$B$150:$B$194,$B$3,Summary!DR$150:DR$194)</f>
        <v>0</v>
      </c>
      <c r="DS16" s="9">
        <f>SUMIF(Summary!$B$150:$B$194,$B$3,Summary!DS$150:DS$194)</f>
        <v>0</v>
      </c>
      <c r="DT16" s="9">
        <f>SUMIF(Summary!$B$150:$B$194,$B$3,Summary!DT$150:DT$194)</f>
        <v>0</v>
      </c>
      <c r="DU16" s="9">
        <f>SUMIF(Summary!$B$150:$B$194,$B$3,Summary!DU$150:DU$194)</f>
        <v>7607.0892501724502</v>
      </c>
      <c r="DV16" s="9">
        <f>SUMIF(Summary!$B$150:$B$194,$B$3,Summary!DV$150:DV$194)</f>
        <v>154.69</v>
      </c>
      <c r="DW16" s="9">
        <f>SUMIF(Summary!$B$150:$B$194,$B$3,Summary!DW$150:DW$194)</f>
        <v>154.69</v>
      </c>
      <c r="DX16" s="9">
        <f>SUMIF(Summary!$B$150:$B$194,$B$3,Summary!DX$150:DX$194)</f>
        <v>154.69</v>
      </c>
      <c r="DY16" s="9">
        <f>SUMIF(Summary!$B$150:$B$194,$B$3,Summary!DY$150:DY$194)</f>
        <v>0</v>
      </c>
      <c r="DZ16" s="9">
        <f>SUMIF(Summary!$B$150:$B$194,$B$3,Summary!DZ$150:DZ$194)</f>
        <v>0</v>
      </c>
      <c r="EA16" s="9">
        <f>SUMIF(Summary!$B$150:$B$194,$B$3,Summary!EA$150:EA$194)</f>
        <v>0</v>
      </c>
      <c r="EB16" s="9">
        <f>SUMIF(Summary!$B$150:$B$194,$B$3,Summary!EB$150:EB$194)</f>
        <v>0</v>
      </c>
      <c r="EC16" s="9">
        <f>SUMIF(Summary!$B$150:$B$194,$B$3,Summary!EC$150:EC$194)</f>
        <v>0</v>
      </c>
      <c r="ED16" s="9">
        <f>SUMIF(Summary!$B$150:$B$194,$B$3,Summary!ED$150:ED$194)</f>
        <v>0</v>
      </c>
      <c r="EE16" s="9">
        <f>SUMIF(Summary!$B$150:$B$194,$B$3,Summary!EE$150:EE$194)</f>
        <v>0</v>
      </c>
      <c r="EF16" s="9">
        <f>SUMIF(Summary!$B$150:$B$194,$B$3,Summary!EF$150:EF$194)</f>
        <v>0</v>
      </c>
      <c r="EG16" s="9">
        <f>SUMIF(Summary!$B$150:$B$194,$B$3,Summary!EG$150:EG$194)</f>
        <v>0</v>
      </c>
      <c r="EH16" s="9">
        <f>SUMIF(Summary!$B$150:$B$194,$B$3,Summary!EH$150:EH$194)</f>
        <v>0</v>
      </c>
      <c r="EI16" s="9">
        <f>SUMIF(Summary!$B$150:$B$194,$B$3,Summary!EI$150:EI$194)</f>
        <v>0</v>
      </c>
      <c r="EJ16" s="9">
        <f>SUMIF(Summary!$B$150:$B$194,$B$3,Summary!EJ$150:EJ$194)</f>
        <v>0</v>
      </c>
      <c r="EK16" s="9">
        <f>SUMIF(Summary!$B$150:$B$194,$B$3,Summary!EK$150:EK$194)</f>
        <v>0</v>
      </c>
      <c r="EL16" s="9">
        <f>SUMIF(Summary!$B$150:$B$194,$B$3,Summary!EL$150:EL$194)</f>
        <v>0</v>
      </c>
      <c r="EM16" s="9">
        <f>SUMIF(Summary!$B$150:$B$194,$B$3,Summary!EM$150:EM$194)</f>
        <v>168.15</v>
      </c>
      <c r="EN16" s="9">
        <f>SUMIF(Summary!$B$150:$B$194,$B$3,Summary!EN$150:EN$194)</f>
        <v>168.15</v>
      </c>
      <c r="EO16" s="9">
        <f>SUMIF(Summary!$B$150:$B$194,$B$3,Summary!EO$150:EO$194)</f>
        <v>168.15</v>
      </c>
      <c r="EP16" s="9">
        <f>SUMIF(Summary!$B$150:$B$194,$B$3,Summary!EP$150:EP$194)</f>
        <v>0</v>
      </c>
      <c r="EQ16" s="9">
        <f>SUMIF(Summary!$B$150:$B$194,$B$3,Summary!EQ$150:EQ$194)</f>
        <v>644.33855595468299</v>
      </c>
      <c r="ER16" s="9">
        <f>SUMIF(Summary!$B$150:$B$194,$B$3,Summary!ER$150:ER$194)</f>
        <v>0</v>
      </c>
      <c r="ES16" s="9">
        <f>SUMIF(Summary!$B$150:$B$194,$B$3,Summary!ES$150:ES$194)</f>
        <v>0</v>
      </c>
      <c r="ET16" s="9">
        <f>SUMIF(Summary!$B$150:$B$194,$B$3,Summary!ET$150:ET$194)</f>
        <v>0</v>
      </c>
      <c r="EU16" s="9">
        <f>SUMIF(Summary!$B$150:$B$194,$B$3,Summary!EU$150:EU$194)</f>
        <v>0</v>
      </c>
      <c r="EV16" s="9">
        <f>SUMIF(Summary!$B$150:$B$194,$B$3,Summary!EV$150:EV$194)</f>
        <v>0</v>
      </c>
      <c r="EW16" s="9">
        <f>SUMIF(Summary!$B$150:$B$194,$B$3,Summary!EW$150:EW$194)</f>
        <v>0</v>
      </c>
      <c r="EX16" s="9">
        <f>SUMIF(Summary!$B$150:$B$194,$B$3,Summary!EX$150:EX$194)</f>
        <v>0</v>
      </c>
      <c r="EY16" s="9">
        <f>SUMIF(Summary!$B$150:$B$194,$B$3,Summary!EY$150:EY$194)</f>
        <v>0</v>
      </c>
      <c r="EZ16" s="9">
        <f>SUMIF(Summary!$B$150:$B$194,$B$3,Summary!EZ$150:EZ$194)</f>
        <v>0</v>
      </c>
      <c r="FA16" s="9">
        <f>SUMIF(Summary!$B$150:$B$194,$B$3,Summary!FA$150:FA$194)</f>
        <v>1068.7107114893799</v>
      </c>
      <c r="FB16" s="9">
        <f>SUMIF(Summary!$B$150:$B$194,$B$3,Summary!FB$150:FB$194)</f>
        <v>0</v>
      </c>
      <c r="FC16" s="9">
        <f>SUMIF(Summary!$B$150:$B$194,$B$3,Summary!FC$150:FC$194)</f>
        <v>0</v>
      </c>
      <c r="FD16" s="9">
        <f>SUMIF(Summary!$B$150:$B$194,$B$3,Summary!FD$150:FD$194)</f>
        <v>0</v>
      </c>
      <c r="FE16" s="9">
        <f>SUMIF(Summary!$B$150:$B$194,$B$3,Summary!FE$150:FE$194)</f>
        <v>0</v>
      </c>
      <c r="FF16" s="9">
        <f>SUMIF(Summary!$B$150:$B$194,$B$3,Summary!FF$150:FF$194)</f>
        <v>0</v>
      </c>
      <c r="FG16" s="9">
        <f>SUMIF(Summary!$B$150:$B$194,$B$3,Summary!FG$150:FG$194)</f>
        <v>0</v>
      </c>
      <c r="FH16" s="9">
        <f>SUMIF(Summary!$B$150:$B$194,$B$3,Summary!FH$150:FH$194)</f>
        <v>0</v>
      </c>
      <c r="FI16" s="9">
        <f>SUMIF(Summary!$B$150:$B$194,$B$3,Summary!FI$150:FI$194)</f>
        <v>0</v>
      </c>
      <c r="FJ16" s="9">
        <f>SUMIF(Summary!$B$150:$B$194,$B$3,Summary!FJ$150:FJ$194)</f>
        <v>0</v>
      </c>
      <c r="FK16" s="9">
        <f>SUMIF(Summary!$B$150:$B$194,$B$3,Summary!FK$150:FK$194)</f>
        <v>0</v>
      </c>
      <c r="FL16" s="9">
        <f>SUMIF(Summary!$B$150:$B$194,$B$3,Summary!FL$150:FL$194)</f>
        <v>0</v>
      </c>
      <c r="FM16" s="9">
        <f>SUMIF(Summary!$B$150:$B$194,$B$3,Summary!FM$150:FM$194)</f>
        <v>0</v>
      </c>
      <c r="FN16" s="9">
        <f>SUMIF(Summary!$B$150:$B$194,$B$3,Summary!FN$150:FN$194)</f>
        <v>0</v>
      </c>
      <c r="FO16" s="9">
        <f>SUMIF(Summary!$B$150:$B$194,$B$3,Summary!FO$150:FO$194)</f>
        <v>1654.38848619083</v>
      </c>
      <c r="FP16" s="9">
        <f>SUMIF(Summary!$B$150:$B$194,$B$3,Summary!FP$150:FP$194)</f>
        <v>0</v>
      </c>
      <c r="FQ16" s="9">
        <f>SUMIF(Summary!$B$150:$B$194,$B$3,Summary!FQ$150:FQ$194)</f>
        <v>0</v>
      </c>
      <c r="FR16" s="9">
        <f>SUMIF(Summary!$B$150:$B$194,$B$3,Summary!FR$150:FR$194)</f>
        <v>0</v>
      </c>
      <c r="FS16" s="9">
        <f>SUMIF(Summary!$B$150:$B$194,$B$3,Summary!FS$150:FS$194)</f>
        <v>0</v>
      </c>
      <c r="FT16" s="9">
        <f>SUMIF(Summary!$B$150:$B$194,$B$3,Summary!FT$150:FT$194)</f>
        <v>0</v>
      </c>
      <c r="FU16" s="9">
        <f>SUMIF(Summary!$B$150:$B$194,$B$3,Summary!FU$150:FU$194)</f>
        <v>0</v>
      </c>
      <c r="FV16" s="9">
        <f>SUMIF(Summary!$B$150:$B$194,$B$3,Summary!FV$150:FV$194)</f>
        <v>0</v>
      </c>
      <c r="FW16" s="9">
        <f>SUMIF(Summary!$B$150:$B$194,$B$3,Summary!FW$150:FW$194)</f>
        <v>0</v>
      </c>
      <c r="FX16" s="9">
        <f>SUMIF(Summary!$B$150:$B$194,$B$3,Summary!FX$150:FX$194)</f>
        <v>0</v>
      </c>
      <c r="FY16" s="9">
        <f>SUMIF(Summary!$B$150:$B$194,$B$3,Summary!FY$150:FY$194)</f>
        <v>0</v>
      </c>
      <c r="FZ16" s="9">
        <f>SUMIF(Summary!$B$150:$B$194,$B$3,Summary!FZ$150:FZ$194)</f>
        <v>0</v>
      </c>
      <c r="GA16" s="9">
        <f>SUMIF(Summary!$B$150:$B$194,$B$3,Summary!GA$150:GA$194)</f>
        <v>0</v>
      </c>
      <c r="GB16" s="9">
        <f>SUMIF(Summary!$B$150:$B$194,$B$3,Summary!GB$150:GB$194)</f>
        <v>0</v>
      </c>
      <c r="GC16" s="9">
        <f>SUMIF(Summary!$B$150:$B$194,$B$3,Summary!GC$150:GC$194)</f>
        <v>0</v>
      </c>
      <c r="GD16" s="9">
        <f>SUMIF(Summary!$B$150:$B$194,$B$3,Summary!GD$150:GD$194)</f>
        <v>7607.0892501724502</v>
      </c>
      <c r="GE16" s="9">
        <f>SUMIF(Summary!$B$150:$B$194,$B$3,Summary!GE$150:GE$194)</f>
        <v>154.69</v>
      </c>
      <c r="GF16" s="9">
        <f>SUMIF(Summary!$B$150:$B$194,$B$3,Summary!GF$150:GF$194)</f>
        <v>154.69</v>
      </c>
      <c r="GG16" s="9">
        <f>SUMIF(Summary!$B$150:$B$194,$B$3,Summary!GG$150:GG$194)</f>
        <v>154.69</v>
      </c>
      <c r="GH16" s="9">
        <f>SUMIF(Summary!$B$150:$B$194,$B$3,Summary!GH$150:GH$194)</f>
        <v>0</v>
      </c>
      <c r="GI16" s="9">
        <f>SUMIF(Summary!$B$150:$B$194,$B$3,Summary!GI$150:GI$194)</f>
        <v>0</v>
      </c>
      <c r="GJ16" s="9">
        <f>SUMIF(Summary!$B$150:$B$194,$B$3,Summary!GJ$150:GJ$194)</f>
        <v>0</v>
      </c>
      <c r="GK16" s="9">
        <f>SUMIF(Summary!$B$150:$B$194,$B$3,Summary!GK$150:GK$194)</f>
        <v>0</v>
      </c>
      <c r="GL16" s="9">
        <f>SUMIF(Summary!$B$150:$B$194,$B$3,Summary!GL$150:GL$194)</f>
        <v>0</v>
      </c>
      <c r="GM16" s="9">
        <f>SUMIF(Summary!$B$150:$B$194,$B$3,Summary!GM$150:GM$194)</f>
        <v>0</v>
      </c>
      <c r="GN16" s="9">
        <f>SUMIF(Summary!$B$150:$B$194,$B$3,Summary!GN$150:GN$194)</f>
        <v>0</v>
      </c>
      <c r="GO16" s="9">
        <f>SUMIF(Summary!$B$150:$B$194,$B$3,Summary!GO$150:GO$194)</f>
        <v>0</v>
      </c>
      <c r="GP16" s="9">
        <f>SUMIF(Summary!$B$150:$B$194,$B$3,Summary!GP$150:GP$194)</f>
        <v>0</v>
      </c>
      <c r="GQ16" s="9">
        <f>SUMIF(Summary!$B$150:$B$194,$B$3,Summary!GQ$150:GQ$194)</f>
        <v>0</v>
      </c>
      <c r="GR16" s="9">
        <f>SUMIF(Summary!$B$150:$B$194,$B$3,Summary!GR$150:GR$194)</f>
        <v>0</v>
      </c>
      <c r="GS16" s="9">
        <f>SUMIF(Summary!$B$150:$B$194,$B$3,Summary!GS$150:GS$194)</f>
        <v>0</v>
      </c>
      <c r="GT16" s="9">
        <f>SUMIF(Summary!$B$150:$B$194,$B$3,Summary!GT$150:GT$194)</f>
        <v>0</v>
      </c>
    </row>
    <row r="17" spans="1:202" ht="10.199999999999999">
      <c r="A17" s="2" t="s">
        <v>15</v>
      </c>
      <c r="B17" s="8" t="s">
        <v>14</v>
      </c>
      <c r="C17" s="9">
        <f>SUMIF(Summary!$B$198:$B$242,$B$3,Summary!C$198:C$242)</f>
        <v>0</v>
      </c>
      <c r="D17" s="9">
        <f>SUMIF(Summary!$B$198:$B$242,$B$3,Summary!D$198:D$242)</f>
        <v>0</v>
      </c>
      <c r="E17" s="9">
        <f>SUMIF(Summary!$B$198:$B$242,$B$3,Summary!E$198:E$242)</f>
        <v>0</v>
      </c>
      <c r="F17" s="9">
        <f>SUMIF(Summary!$B$198:$B$242,$B$3,Summary!F$198:F$242)</f>
        <v>0</v>
      </c>
      <c r="G17" s="9">
        <f>SUMIF(Summary!$B$198:$B$242,$B$3,Summary!G$198:G$242)</f>
        <v>0</v>
      </c>
      <c r="H17" s="9">
        <f>SUMIF(Summary!$B$198:$B$242,$B$3,Summary!H$198:H$242)</f>
        <v>0</v>
      </c>
      <c r="I17" s="9">
        <f>SUMIF(Summary!$B$198:$B$242,$B$3,Summary!I$198:I$242)</f>
        <v>0</v>
      </c>
      <c r="J17" s="9">
        <f>SUMIF(Summary!$B$198:$B$242,$B$3,Summary!J$198:J$242)</f>
        <v>0</v>
      </c>
      <c r="K17" s="9">
        <f>SUMIF(Summary!$B$198:$B$242,$B$3,Summary!K$198:K$242)</f>
        <v>0</v>
      </c>
      <c r="L17" s="9">
        <f>SUMIF(Summary!$B$198:$B$242,$B$3,Summary!L$198:L$242)</f>
        <v>0</v>
      </c>
      <c r="M17" s="9">
        <f>SUMIF(Summary!$B$198:$B$242,$B$3,Summary!M$198:M$242)</f>
        <v>0</v>
      </c>
      <c r="N17" s="9">
        <f>SUMIF(Summary!$B$198:$B$242,$B$3,Summary!N$198:N$242)</f>
        <v>0</v>
      </c>
      <c r="O17" s="9">
        <f>SUMIF(Summary!$B$198:$B$242,$B$3,Summary!O$198:O$242)</f>
        <v>0</v>
      </c>
      <c r="P17" s="9">
        <f>SUMIF(Summary!$B$198:$B$242,$B$3,Summary!P$198:P$242)</f>
        <v>0</v>
      </c>
      <c r="Q17" s="9">
        <f>SUMIF(Summary!$B$198:$B$242,$B$3,Summary!Q$198:Q$242)</f>
        <v>0</v>
      </c>
      <c r="R17" s="9">
        <f>SUMIF(Summary!$B$198:$B$242,$B$3,Summary!R$198:R$242)</f>
        <v>0</v>
      </c>
      <c r="S17" s="9">
        <f>SUMIF(Summary!$B$198:$B$242,$B$3,Summary!S$198:S$242)</f>
        <v>0</v>
      </c>
      <c r="T17" s="9">
        <f>SUMIF(Summary!$B$198:$B$242,$B$3,Summary!T$198:T$242)</f>
        <v>0</v>
      </c>
      <c r="U17" s="9">
        <f>SUMIF(Summary!$B$198:$B$242,$B$3,Summary!U$198:U$242)</f>
        <v>0</v>
      </c>
      <c r="V17" s="9">
        <f>SUMIF(Summary!$B$198:$B$242,$B$3,Summary!V$198:V$242)</f>
        <v>0</v>
      </c>
      <c r="W17" s="9">
        <f>SUMIF(Summary!$B$198:$B$242,$B$3,Summary!W$198:W$242)</f>
        <v>0</v>
      </c>
      <c r="X17" s="9">
        <f>SUMIF(Summary!$B$198:$B$242,$B$3,Summary!X$198:X$242)</f>
        <v>0</v>
      </c>
      <c r="Y17" s="9">
        <f>SUMIF(Summary!$B$198:$B$242,$B$3,Summary!Y$198:Y$242)</f>
        <v>1849.3887214819599</v>
      </c>
      <c r="Z17" s="9">
        <f>SUMIF(Summary!$B$198:$B$242,$B$3,Summary!Z$198:Z$242)</f>
        <v>0</v>
      </c>
      <c r="AA17" s="9">
        <f>SUMIF(Summary!$B$198:$B$242,$B$3,Summary!AA$198:AA$242)</f>
        <v>0</v>
      </c>
      <c r="AB17" s="9">
        <f>SUMIF(Summary!$B$198:$B$242,$B$3,Summary!AB$198:AB$242)</f>
        <v>0</v>
      </c>
      <c r="AC17" s="9">
        <f>SUMIF(Summary!$B$198:$B$242,$B$3,Summary!AC$198:AC$242)</f>
        <v>0</v>
      </c>
      <c r="AD17" s="9">
        <f>SUMIF(Summary!$B$198:$B$242,$B$3,Summary!AD$198:AD$242)</f>
        <v>0</v>
      </c>
      <c r="AE17" s="9">
        <f>SUMIF(Summary!$B$198:$B$242,$B$3,Summary!AE$198:AE$242)</f>
        <v>0</v>
      </c>
      <c r="AF17" s="9">
        <f>SUMIF(Summary!$B$198:$B$242,$B$3,Summary!AF$198:AF$242)</f>
        <v>0</v>
      </c>
      <c r="AG17" s="9">
        <f>SUMIF(Summary!$B$198:$B$242,$B$3,Summary!AG$198:AG$242)</f>
        <v>0</v>
      </c>
      <c r="AH17" s="9">
        <f>SUMIF(Summary!$B$198:$B$242,$B$3,Summary!AH$198:AH$242)</f>
        <v>0</v>
      </c>
      <c r="AI17" s="9">
        <f>SUMIF(Summary!$B$198:$B$242,$B$3,Summary!AI$198:AI$242)</f>
        <v>3091.8357010024902</v>
      </c>
      <c r="AJ17" s="9">
        <f>SUMIF(Summary!$B$198:$B$242,$B$3,Summary!AJ$198:AJ$242)</f>
        <v>0</v>
      </c>
      <c r="AK17" s="9">
        <f>SUMIF(Summary!$B$198:$B$242,$B$3,Summary!AK$198:AK$242)</f>
        <v>0</v>
      </c>
      <c r="AL17" s="9">
        <f>SUMIF(Summary!$B$198:$B$242,$B$3,Summary!AL$198:AL$242)</f>
        <v>0</v>
      </c>
      <c r="AM17" s="9">
        <f>SUMIF(Summary!$B$198:$B$242,$B$3,Summary!AM$198:AM$242)</f>
        <v>0</v>
      </c>
      <c r="AN17" s="9">
        <f>SUMIF(Summary!$B$198:$B$242,$B$3,Summary!AN$198:AN$242)</f>
        <v>0</v>
      </c>
      <c r="AO17" s="9">
        <f>SUMIF(Summary!$B$198:$B$242,$B$3,Summary!AO$198:AO$242)</f>
        <v>0</v>
      </c>
      <c r="AP17" s="9">
        <f>SUMIF(Summary!$B$198:$B$242,$B$3,Summary!AP$198:AP$242)</f>
        <v>0</v>
      </c>
      <c r="AQ17" s="9">
        <f>SUMIF(Summary!$B$198:$B$242,$B$3,Summary!AQ$198:AQ$242)</f>
        <v>0</v>
      </c>
      <c r="AR17" s="9">
        <f>SUMIF(Summary!$B$198:$B$242,$B$3,Summary!AR$198:AR$242)</f>
        <v>0</v>
      </c>
      <c r="AS17" s="9">
        <f>SUMIF(Summary!$B$198:$B$242,$B$3,Summary!AS$198:AS$242)</f>
        <v>0</v>
      </c>
      <c r="AT17" s="9">
        <f>SUMIF(Summary!$B$198:$B$242,$B$3,Summary!AT$198:AT$242)</f>
        <v>0</v>
      </c>
      <c r="AU17" s="9">
        <f>SUMIF(Summary!$B$198:$B$242,$B$3,Summary!AU$198:AU$242)</f>
        <v>0</v>
      </c>
      <c r="AV17" s="9">
        <f>SUMIF(Summary!$B$198:$B$242,$B$3,Summary!AV$198:AV$242)</f>
        <v>0</v>
      </c>
      <c r="AW17" s="9">
        <f>SUMIF(Summary!$B$198:$B$242,$B$3,Summary!AW$198:AW$242)</f>
        <v>4968.0928788626197</v>
      </c>
      <c r="AX17" s="9">
        <f>SUMIF(Summary!$B$198:$B$242,$B$3,Summary!AX$198:AX$242)</f>
        <v>0</v>
      </c>
      <c r="AY17" s="9">
        <f>SUMIF(Summary!$B$198:$B$242,$B$3,Summary!AY$198:AY$242)</f>
        <v>0</v>
      </c>
      <c r="AZ17" s="9">
        <f>SUMIF(Summary!$B$198:$B$242,$B$3,Summary!AZ$198:AZ$242)</f>
        <v>0</v>
      </c>
      <c r="BA17" s="9">
        <f>SUMIF(Summary!$B$198:$B$242,$B$3,Summary!BA$198:BA$242)</f>
        <v>0</v>
      </c>
      <c r="BB17" s="9">
        <f>SUMIF(Summary!$B$198:$B$242,$B$3,Summary!BB$198:BB$242)</f>
        <v>0</v>
      </c>
      <c r="BC17" s="9">
        <f>SUMIF(Summary!$B$198:$B$242,$B$3,Summary!BC$198:BC$242)</f>
        <v>0</v>
      </c>
      <c r="BD17" s="9">
        <f>SUMIF(Summary!$B$198:$B$242,$B$3,Summary!BD$198:BD$242)</f>
        <v>0</v>
      </c>
      <c r="BE17" s="9">
        <f>SUMIF(Summary!$B$198:$B$242,$B$3,Summary!BE$198:BE$242)</f>
        <v>0</v>
      </c>
      <c r="BF17" s="9">
        <f>SUMIF(Summary!$B$198:$B$242,$B$3,Summary!BF$198:BF$242)</f>
        <v>0</v>
      </c>
      <c r="BG17" s="9">
        <f>SUMIF(Summary!$B$198:$B$242,$B$3,Summary!BG$198:BG$242)</f>
        <v>0</v>
      </c>
      <c r="BH17" s="9">
        <f>SUMIF(Summary!$B$198:$B$242,$B$3,Summary!BH$198:BH$242)</f>
        <v>0</v>
      </c>
      <c r="BI17" s="9">
        <f>SUMIF(Summary!$B$198:$B$242,$B$3,Summary!BI$198:BI$242)</f>
        <v>0</v>
      </c>
      <c r="BJ17" s="9">
        <f>SUMIF(Summary!$B$198:$B$242,$B$3,Summary!BJ$198:BJ$242)</f>
        <v>0</v>
      </c>
      <c r="BK17" s="9">
        <f>SUMIF(Summary!$B$198:$B$242,$B$3,Summary!BK$198:BK$242)</f>
        <v>0</v>
      </c>
      <c r="BL17" s="9">
        <f>SUMIF(Summary!$B$198:$B$242,$B$3,Summary!BL$198:BL$242)</f>
        <v>23865.515637797602</v>
      </c>
      <c r="BM17" s="9">
        <f>SUMIF(Summary!$B$198:$B$242,$B$3,Summary!BM$198:BM$242)</f>
        <v>0</v>
      </c>
      <c r="BN17" s="9">
        <f>SUMIF(Summary!$B$198:$B$242,$B$3,Summary!BN$198:BN$242)</f>
        <v>0</v>
      </c>
      <c r="BO17" s="9">
        <f>SUMIF(Summary!$B$198:$B$242,$B$3,Summary!BO$198:BO$242)</f>
        <v>0</v>
      </c>
      <c r="BP17" s="9">
        <f>SUMIF(Summary!$B$198:$B$242,$B$3,Summary!BP$198:BP$242)</f>
        <v>0</v>
      </c>
      <c r="BQ17" s="9">
        <f>SUMIF(Summary!$B$198:$B$242,$B$3,Summary!BQ$198:BQ$242)</f>
        <v>0</v>
      </c>
      <c r="BR17" s="9">
        <f>SUMIF(Summary!$B$198:$B$242,$B$3,Summary!BR$198:BR$242)</f>
        <v>0</v>
      </c>
      <c r="BS17" s="9">
        <f>SUMIF(Summary!$B$198:$B$242,$B$3,Summary!BS$198:BS$242)</f>
        <v>0</v>
      </c>
      <c r="BT17" s="9">
        <f>SUMIF(Summary!$B$198:$B$242,$B$3,Summary!BT$198:BT$242)</f>
        <v>0</v>
      </c>
      <c r="BU17" s="9">
        <f>SUMIF(Summary!$B$198:$B$242,$B$3,Summary!BU$198:BU$242)</f>
        <v>0</v>
      </c>
      <c r="BV17" s="9">
        <f>SUMIF(Summary!$B$198:$B$242,$B$3,Summary!BV$198:BV$242)</f>
        <v>0</v>
      </c>
      <c r="BW17" s="9">
        <f>SUMIF(Summary!$B$198:$B$242,$B$3,Summary!BW$198:BW$242)</f>
        <v>0</v>
      </c>
      <c r="BX17" s="9">
        <f>SUMIF(Summary!$B$198:$B$242,$B$3,Summary!BX$198:BX$242)</f>
        <v>0</v>
      </c>
      <c r="BY17" s="9">
        <f>SUMIF(Summary!$B$198:$B$242,$B$3,Summary!BY$198:BY$242)</f>
        <v>0</v>
      </c>
      <c r="BZ17" s="9">
        <f>SUMIF(Summary!$B$198:$B$242,$B$3,Summary!BZ$198:BZ$242)</f>
        <v>0</v>
      </c>
      <c r="CA17" s="9">
        <f>SUMIF(Summary!$B$198:$B$242,$B$3,Summary!CA$198:CA$242)</f>
        <v>0</v>
      </c>
      <c r="CB17" s="9">
        <f>SUMIF(Summary!$B$198:$B$242,$B$3,Summary!CB$198:CB$242)</f>
        <v>0</v>
      </c>
      <c r="CC17" s="9">
        <f>SUMIF(Summary!$B$198:$B$242,$B$3,Summary!CC$198:CC$242)</f>
        <v>0</v>
      </c>
      <c r="CD17" s="9">
        <f>SUMIF(Summary!$B$198:$B$242,$B$3,Summary!CD$198:CD$242)</f>
        <v>0</v>
      </c>
      <c r="CE17" s="9">
        <f>SUMIF(Summary!$B$198:$B$242,$B$3,Summary!CE$198:CE$242)</f>
        <v>0</v>
      </c>
      <c r="CF17" s="9">
        <f>SUMIF(Summary!$B$198:$B$242,$B$3,Summary!CF$198:CF$242)</f>
        <v>0</v>
      </c>
      <c r="CG17" s="9">
        <f>SUMIF(Summary!$B$198:$B$242,$B$3,Summary!CG$198:CG$242)</f>
        <v>0</v>
      </c>
      <c r="CH17" s="9">
        <f>SUMIF(Summary!$B$198:$B$242,$B$3,Summary!CH$198:CH$242)</f>
        <v>1849.3887214819599</v>
      </c>
      <c r="CI17" s="9">
        <f>SUMIF(Summary!$B$198:$B$242,$B$3,Summary!CI$198:CI$242)</f>
        <v>0</v>
      </c>
      <c r="CJ17" s="9">
        <f>SUMIF(Summary!$B$198:$B$242,$B$3,Summary!CJ$198:CJ$242)</f>
        <v>0</v>
      </c>
      <c r="CK17" s="9">
        <f>SUMIF(Summary!$B$198:$B$242,$B$3,Summary!CK$198:CK$242)</f>
        <v>0</v>
      </c>
      <c r="CL17" s="9">
        <f>SUMIF(Summary!$B$198:$B$242,$B$3,Summary!CL$198:CL$242)</f>
        <v>0</v>
      </c>
      <c r="CM17" s="9">
        <f>SUMIF(Summary!$B$198:$B$242,$B$3,Summary!CM$198:CM$242)</f>
        <v>0</v>
      </c>
      <c r="CN17" s="9">
        <f>SUMIF(Summary!$B$198:$B$242,$B$3,Summary!CN$198:CN$242)</f>
        <v>0</v>
      </c>
      <c r="CO17" s="9">
        <f>SUMIF(Summary!$B$198:$B$242,$B$3,Summary!CO$198:CO$242)</f>
        <v>0</v>
      </c>
      <c r="CP17" s="9">
        <f>SUMIF(Summary!$B$198:$B$242,$B$3,Summary!CP$198:CP$242)</f>
        <v>0</v>
      </c>
      <c r="CQ17" s="9">
        <f>SUMIF(Summary!$B$198:$B$242,$B$3,Summary!CQ$198:CQ$242)</f>
        <v>0</v>
      </c>
      <c r="CR17" s="9">
        <f>SUMIF(Summary!$B$198:$B$242,$B$3,Summary!CR$198:CR$242)</f>
        <v>3091.8357010024902</v>
      </c>
      <c r="CS17" s="9">
        <f>SUMIF(Summary!$B$198:$B$242,$B$3,Summary!CS$198:CS$242)</f>
        <v>0</v>
      </c>
      <c r="CT17" s="9">
        <f>SUMIF(Summary!$B$198:$B$242,$B$3,Summary!CT$198:CT$242)</f>
        <v>0</v>
      </c>
      <c r="CU17" s="9">
        <f>SUMIF(Summary!$B$198:$B$242,$B$3,Summary!CU$198:CU$242)</f>
        <v>0</v>
      </c>
      <c r="CV17" s="9">
        <f>SUMIF(Summary!$B$198:$B$242,$B$3,Summary!CV$198:CV$242)</f>
        <v>0</v>
      </c>
      <c r="CW17" s="9">
        <f>SUMIF(Summary!$B$198:$B$242,$B$3,Summary!CW$198:CW$242)</f>
        <v>0</v>
      </c>
      <c r="CX17" s="9">
        <f>SUMIF(Summary!$B$198:$B$242,$B$3,Summary!CX$198:CX$242)</f>
        <v>0</v>
      </c>
      <c r="CY17" s="9">
        <f>SUMIF(Summary!$B$198:$B$242,$B$3,Summary!CY$198:CY$242)</f>
        <v>0</v>
      </c>
      <c r="CZ17" s="9">
        <f>SUMIF(Summary!$B$198:$B$242,$B$3,Summary!CZ$198:CZ$242)</f>
        <v>0</v>
      </c>
      <c r="DA17" s="9">
        <f>SUMIF(Summary!$B$198:$B$242,$B$3,Summary!DA$198:DA$242)</f>
        <v>0</v>
      </c>
      <c r="DB17" s="9">
        <f>SUMIF(Summary!$B$198:$B$242,$B$3,Summary!DB$198:DB$242)</f>
        <v>0</v>
      </c>
      <c r="DC17" s="9">
        <f>SUMIF(Summary!$B$198:$B$242,$B$3,Summary!DC$198:DC$242)</f>
        <v>0</v>
      </c>
      <c r="DD17" s="9">
        <f>SUMIF(Summary!$B$198:$B$242,$B$3,Summary!DD$198:DD$242)</f>
        <v>0</v>
      </c>
      <c r="DE17" s="9">
        <f>SUMIF(Summary!$B$198:$B$242,$B$3,Summary!DE$198:DE$242)</f>
        <v>0</v>
      </c>
      <c r="DF17" s="9">
        <f>SUMIF(Summary!$B$198:$B$242,$B$3,Summary!DF$198:DF$242)</f>
        <v>4968.0928788626197</v>
      </c>
      <c r="DG17" s="9">
        <f>SUMIF(Summary!$B$198:$B$242,$B$3,Summary!DG$198:DG$242)</f>
        <v>0</v>
      </c>
      <c r="DH17" s="9">
        <f>SUMIF(Summary!$B$198:$B$242,$B$3,Summary!DH$198:DH$242)</f>
        <v>0</v>
      </c>
      <c r="DI17" s="9">
        <f>SUMIF(Summary!$B$198:$B$242,$B$3,Summary!DI$198:DI$242)</f>
        <v>0</v>
      </c>
      <c r="DJ17" s="9">
        <f>SUMIF(Summary!$B$198:$B$242,$B$3,Summary!DJ$198:DJ$242)</f>
        <v>0</v>
      </c>
      <c r="DK17" s="9">
        <f>SUMIF(Summary!$B$198:$B$242,$B$3,Summary!DK$198:DK$242)</f>
        <v>0</v>
      </c>
      <c r="DL17" s="9">
        <f>SUMIF(Summary!$B$198:$B$242,$B$3,Summary!DL$198:DL$242)</f>
        <v>0</v>
      </c>
      <c r="DM17" s="9">
        <f>SUMIF(Summary!$B$198:$B$242,$B$3,Summary!DM$198:DM$242)</f>
        <v>0</v>
      </c>
      <c r="DN17" s="9">
        <f>SUMIF(Summary!$B$198:$B$242,$B$3,Summary!DN$198:DN$242)</f>
        <v>0</v>
      </c>
      <c r="DO17" s="9">
        <f>SUMIF(Summary!$B$198:$B$242,$B$3,Summary!DO$198:DO$242)</f>
        <v>0</v>
      </c>
      <c r="DP17" s="9">
        <f>SUMIF(Summary!$B$198:$B$242,$B$3,Summary!DP$198:DP$242)</f>
        <v>0</v>
      </c>
      <c r="DQ17" s="9">
        <f>SUMIF(Summary!$B$198:$B$242,$B$3,Summary!DQ$198:DQ$242)</f>
        <v>0</v>
      </c>
      <c r="DR17" s="9">
        <f>SUMIF(Summary!$B$198:$B$242,$B$3,Summary!DR$198:DR$242)</f>
        <v>0</v>
      </c>
      <c r="DS17" s="9">
        <f>SUMIF(Summary!$B$198:$B$242,$B$3,Summary!DS$198:DS$242)</f>
        <v>0</v>
      </c>
      <c r="DT17" s="9">
        <f>SUMIF(Summary!$B$198:$B$242,$B$3,Summary!DT$198:DT$242)</f>
        <v>0</v>
      </c>
      <c r="DU17" s="9">
        <f>SUMIF(Summary!$B$198:$B$242,$B$3,Summary!DU$198:DU$242)</f>
        <v>23865.515637797602</v>
      </c>
      <c r="DV17" s="9">
        <f>SUMIF(Summary!$B$198:$B$242,$B$3,Summary!DV$198:DV$242)</f>
        <v>0</v>
      </c>
      <c r="DW17" s="9">
        <f>SUMIF(Summary!$B$198:$B$242,$B$3,Summary!DW$198:DW$242)</f>
        <v>0</v>
      </c>
      <c r="DX17" s="9">
        <f>SUMIF(Summary!$B$198:$B$242,$B$3,Summary!DX$198:DX$242)</f>
        <v>0</v>
      </c>
      <c r="DY17" s="9">
        <f>SUMIF(Summary!$B$198:$B$242,$B$3,Summary!DY$198:DY$242)</f>
        <v>0</v>
      </c>
      <c r="DZ17" s="9">
        <f>SUMIF(Summary!$B$198:$B$242,$B$3,Summary!DZ$198:DZ$242)</f>
        <v>0</v>
      </c>
      <c r="EA17" s="9">
        <f>SUMIF(Summary!$B$198:$B$242,$B$3,Summary!EA$198:EA$242)</f>
        <v>0</v>
      </c>
      <c r="EB17" s="9">
        <f>SUMIF(Summary!$B$198:$B$242,$B$3,Summary!EB$198:EB$242)</f>
        <v>0</v>
      </c>
      <c r="EC17" s="9">
        <f>SUMIF(Summary!$B$198:$B$242,$B$3,Summary!EC$198:EC$242)</f>
        <v>0</v>
      </c>
      <c r="ED17" s="9">
        <f>SUMIF(Summary!$B$198:$B$242,$B$3,Summary!ED$198:ED$242)</f>
        <v>0</v>
      </c>
      <c r="EE17" s="9">
        <f>SUMIF(Summary!$B$198:$B$242,$B$3,Summary!EE$198:EE$242)</f>
        <v>0</v>
      </c>
      <c r="EF17" s="9">
        <f>SUMIF(Summary!$B$198:$B$242,$B$3,Summary!EF$198:EF$242)</f>
        <v>0</v>
      </c>
      <c r="EG17" s="9">
        <f>SUMIF(Summary!$B$198:$B$242,$B$3,Summary!EG$198:EG$242)</f>
        <v>0</v>
      </c>
      <c r="EH17" s="9">
        <f>SUMIF(Summary!$B$198:$B$242,$B$3,Summary!EH$198:EH$242)</f>
        <v>0</v>
      </c>
      <c r="EI17" s="9">
        <f>SUMIF(Summary!$B$198:$B$242,$B$3,Summary!EI$198:EI$242)</f>
        <v>0</v>
      </c>
      <c r="EJ17" s="9">
        <f>SUMIF(Summary!$B$198:$B$242,$B$3,Summary!EJ$198:EJ$242)</f>
        <v>0</v>
      </c>
      <c r="EK17" s="9">
        <f>SUMIF(Summary!$B$198:$B$242,$B$3,Summary!EK$198:EK$242)</f>
        <v>0</v>
      </c>
      <c r="EL17" s="9">
        <f>SUMIF(Summary!$B$198:$B$242,$B$3,Summary!EL$198:EL$242)</f>
        <v>0</v>
      </c>
      <c r="EM17" s="9">
        <f>SUMIF(Summary!$B$198:$B$242,$B$3,Summary!EM$198:EM$242)</f>
        <v>0</v>
      </c>
      <c r="EN17" s="9">
        <f>SUMIF(Summary!$B$198:$B$242,$B$3,Summary!EN$198:EN$242)</f>
        <v>0</v>
      </c>
      <c r="EO17" s="9">
        <f>SUMIF(Summary!$B$198:$B$242,$B$3,Summary!EO$198:EO$242)</f>
        <v>0</v>
      </c>
      <c r="EP17" s="9">
        <f>SUMIF(Summary!$B$198:$B$242,$B$3,Summary!EP$198:EP$242)</f>
        <v>0</v>
      </c>
      <c r="EQ17" s="9">
        <f>SUMIF(Summary!$B$198:$B$242,$B$3,Summary!EQ$198:EQ$242)</f>
        <v>1849.3887214819599</v>
      </c>
      <c r="ER17" s="9">
        <f>SUMIF(Summary!$B$198:$B$242,$B$3,Summary!ER$198:ER$242)</f>
        <v>0</v>
      </c>
      <c r="ES17" s="9">
        <f>SUMIF(Summary!$B$198:$B$242,$B$3,Summary!ES$198:ES$242)</f>
        <v>0</v>
      </c>
      <c r="ET17" s="9">
        <f>SUMIF(Summary!$B$198:$B$242,$B$3,Summary!ET$198:ET$242)</f>
        <v>0</v>
      </c>
      <c r="EU17" s="9">
        <f>SUMIF(Summary!$B$198:$B$242,$B$3,Summary!EU$198:EU$242)</f>
        <v>0</v>
      </c>
      <c r="EV17" s="9">
        <f>SUMIF(Summary!$B$198:$B$242,$B$3,Summary!EV$198:EV$242)</f>
        <v>0</v>
      </c>
      <c r="EW17" s="9">
        <f>SUMIF(Summary!$B$198:$B$242,$B$3,Summary!EW$198:EW$242)</f>
        <v>0</v>
      </c>
      <c r="EX17" s="9">
        <f>SUMIF(Summary!$B$198:$B$242,$B$3,Summary!EX$198:EX$242)</f>
        <v>0</v>
      </c>
      <c r="EY17" s="9">
        <f>SUMIF(Summary!$B$198:$B$242,$B$3,Summary!EY$198:EY$242)</f>
        <v>0</v>
      </c>
      <c r="EZ17" s="9">
        <f>SUMIF(Summary!$B$198:$B$242,$B$3,Summary!EZ$198:EZ$242)</f>
        <v>0</v>
      </c>
      <c r="FA17" s="9">
        <f>SUMIF(Summary!$B$198:$B$242,$B$3,Summary!FA$198:FA$242)</f>
        <v>3091.8357010024902</v>
      </c>
      <c r="FB17" s="9">
        <f>SUMIF(Summary!$B$198:$B$242,$B$3,Summary!FB$198:FB$242)</f>
        <v>0</v>
      </c>
      <c r="FC17" s="9">
        <f>SUMIF(Summary!$B$198:$B$242,$B$3,Summary!FC$198:FC$242)</f>
        <v>0</v>
      </c>
      <c r="FD17" s="9">
        <f>SUMIF(Summary!$B$198:$B$242,$B$3,Summary!FD$198:FD$242)</f>
        <v>0</v>
      </c>
      <c r="FE17" s="9">
        <f>SUMIF(Summary!$B$198:$B$242,$B$3,Summary!FE$198:FE$242)</f>
        <v>0</v>
      </c>
      <c r="FF17" s="9">
        <f>SUMIF(Summary!$B$198:$B$242,$B$3,Summary!FF$198:FF$242)</f>
        <v>0</v>
      </c>
      <c r="FG17" s="9">
        <f>SUMIF(Summary!$B$198:$B$242,$B$3,Summary!FG$198:FG$242)</f>
        <v>0</v>
      </c>
      <c r="FH17" s="9">
        <f>SUMIF(Summary!$B$198:$B$242,$B$3,Summary!FH$198:FH$242)</f>
        <v>0</v>
      </c>
      <c r="FI17" s="9">
        <f>SUMIF(Summary!$B$198:$B$242,$B$3,Summary!FI$198:FI$242)</f>
        <v>0</v>
      </c>
      <c r="FJ17" s="9">
        <f>SUMIF(Summary!$B$198:$B$242,$B$3,Summary!FJ$198:FJ$242)</f>
        <v>0</v>
      </c>
      <c r="FK17" s="9">
        <f>SUMIF(Summary!$B$198:$B$242,$B$3,Summary!FK$198:FK$242)</f>
        <v>0</v>
      </c>
      <c r="FL17" s="9">
        <f>SUMIF(Summary!$B$198:$B$242,$B$3,Summary!FL$198:FL$242)</f>
        <v>0</v>
      </c>
      <c r="FM17" s="9">
        <f>SUMIF(Summary!$B$198:$B$242,$B$3,Summary!FM$198:FM$242)</f>
        <v>0</v>
      </c>
      <c r="FN17" s="9">
        <f>SUMIF(Summary!$B$198:$B$242,$B$3,Summary!FN$198:FN$242)</f>
        <v>0</v>
      </c>
      <c r="FO17" s="9">
        <f>SUMIF(Summary!$B$198:$B$242,$B$3,Summary!FO$198:FO$242)</f>
        <v>4968.0928788626197</v>
      </c>
      <c r="FP17" s="9">
        <f>SUMIF(Summary!$B$198:$B$242,$B$3,Summary!FP$198:FP$242)</f>
        <v>0</v>
      </c>
      <c r="FQ17" s="9">
        <f>SUMIF(Summary!$B$198:$B$242,$B$3,Summary!FQ$198:FQ$242)</f>
        <v>0</v>
      </c>
      <c r="FR17" s="9">
        <f>SUMIF(Summary!$B$198:$B$242,$B$3,Summary!FR$198:FR$242)</f>
        <v>0</v>
      </c>
      <c r="FS17" s="9">
        <f>SUMIF(Summary!$B$198:$B$242,$B$3,Summary!FS$198:FS$242)</f>
        <v>0</v>
      </c>
      <c r="FT17" s="9">
        <f>SUMIF(Summary!$B$198:$B$242,$B$3,Summary!FT$198:FT$242)</f>
        <v>0</v>
      </c>
      <c r="FU17" s="9">
        <f>SUMIF(Summary!$B$198:$B$242,$B$3,Summary!FU$198:FU$242)</f>
        <v>0</v>
      </c>
      <c r="FV17" s="9">
        <f>SUMIF(Summary!$B$198:$B$242,$B$3,Summary!FV$198:FV$242)</f>
        <v>0</v>
      </c>
      <c r="FW17" s="9">
        <f>SUMIF(Summary!$B$198:$B$242,$B$3,Summary!FW$198:FW$242)</f>
        <v>0</v>
      </c>
      <c r="FX17" s="9">
        <f>SUMIF(Summary!$B$198:$B$242,$B$3,Summary!FX$198:FX$242)</f>
        <v>0</v>
      </c>
      <c r="FY17" s="9">
        <f>SUMIF(Summary!$B$198:$B$242,$B$3,Summary!FY$198:FY$242)</f>
        <v>0</v>
      </c>
      <c r="FZ17" s="9">
        <f>SUMIF(Summary!$B$198:$B$242,$B$3,Summary!FZ$198:FZ$242)</f>
        <v>0</v>
      </c>
      <c r="GA17" s="9">
        <f>SUMIF(Summary!$B$198:$B$242,$B$3,Summary!GA$198:GA$242)</f>
        <v>0</v>
      </c>
      <c r="GB17" s="9">
        <f>SUMIF(Summary!$B$198:$B$242,$B$3,Summary!GB$198:GB$242)</f>
        <v>0</v>
      </c>
      <c r="GC17" s="9">
        <f>SUMIF(Summary!$B$198:$B$242,$B$3,Summary!GC$198:GC$242)</f>
        <v>0</v>
      </c>
      <c r="GD17" s="9">
        <f>SUMIF(Summary!$B$198:$B$242,$B$3,Summary!GD$198:GD$242)</f>
        <v>23865.515637797602</v>
      </c>
      <c r="GE17" s="9">
        <f>SUMIF(Summary!$B$198:$B$242,$B$3,Summary!GE$198:GE$242)</f>
        <v>0</v>
      </c>
      <c r="GF17" s="9">
        <f>SUMIF(Summary!$B$198:$B$242,$B$3,Summary!GF$198:GF$242)</f>
        <v>0</v>
      </c>
      <c r="GG17" s="9">
        <f>SUMIF(Summary!$B$198:$B$242,$B$3,Summary!GG$198:GG$242)</f>
        <v>0</v>
      </c>
      <c r="GH17" s="9">
        <f>SUMIF(Summary!$B$198:$B$242,$B$3,Summary!GH$198:GH$242)</f>
        <v>0</v>
      </c>
      <c r="GI17" s="9">
        <f>SUMIF(Summary!$B$198:$B$242,$B$3,Summary!GI$198:GI$242)</f>
        <v>0</v>
      </c>
      <c r="GJ17" s="9">
        <f>SUMIF(Summary!$B$198:$B$242,$B$3,Summary!GJ$198:GJ$242)</f>
        <v>0</v>
      </c>
      <c r="GK17" s="9">
        <f>SUMIF(Summary!$B$198:$B$242,$B$3,Summary!GK$198:GK$242)</f>
        <v>0</v>
      </c>
      <c r="GL17" s="9">
        <f>SUMIF(Summary!$B$198:$B$242,$B$3,Summary!GL$198:GL$242)</f>
        <v>0</v>
      </c>
      <c r="GM17" s="9">
        <f>SUMIF(Summary!$B$198:$B$242,$B$3,Summary!GM$198:GM$242)</f>
        <v>0</v>
      </c>
      <c r="GN17" s="9">
        <f>SUMIF(Summary!$B$198:$B$242,$B$3,Summary!GN$198:GN$242)</f>
        <v>0</v>
      </c>
      <c r="GO17" s="9">
        <f>SUMIF(Summary!$B$198:$B$242,$B$3,Summary!GO$198:GO$242)</f>
        <v>0</v>
      </c>
      <c r="GP17" s="9">
        <f>SUMIF(Summary!$B$198:$B$242,$B$3,Summary!GP$198:GP$242)</f>
        <v>0</v>
      </c>
      <c r="GQ17" s="9">
        <f>SUMIF(Summary!$B$198:$B$242,$B$3,Summary!GQ$198:GQ$242)</f>
        <v>0</v>
      </c>
      <c r="GR17" s="9">
        <f>SUMIF(Summary!$B$198:$B$242,$B$3,Summary!GR$198:GR$242)</f>
        <v>0</v>
      </c>
      <c r="GS17" s="9">
        <f>SUMIF(Summary!$B$198:$B$242,$B$3,Summary!GS$198:GS$242)</f>
        <v>0</v>
      </c>
      <c r="GT17" s="9">
        <f>SUMIF(Summary!$B$198:$B$242,$B$3,Summary!GT$198:GT$242)</f>
        <v>0</v>
      </c>
    </row>
    <row r="18" spans="1:202" ht="10.199999999999999">
      <c r="A18" s="2" t="s">
        <v>16</v>
      </c>
      <c r="B18" s="8" t="s">
        <v>14</v>
      </c>
      <c r="C18" s="9">
        <f t="shared" ref="C18:AH18" si="4">SUM(C17,-C16)</f>
        <v>-951.83</v>
      </c>
      <c r="D18" s="9">
        <f t="shared" si="4"/>
        <v>-154.69</v>
      </c>
      <c r="E18" s="9">
        <f t="shared" si="4"/>
        <v>-154.69</v>
      </c>
      <c r="F18" s="9">
        <f t="shared" si="4"/>
        <v>-154.69</v>
      </c>
      <c r="G18" s="9">
        <f t="shared" si="4"/>
        <v>0</v>
      </c>
      <c r="H18" s="9">
        <f t="shared" si="4"/>
        <v>0</v>
      </c>
      <c r="I18" s="9">
        <f t="shared" si="4"/>
        <v>0</v>
      </c>
      <c r="J18" s="9">
        <f t="shared" si="4"/>
        <v>0</v>
      </c>
      <c r="K18" s="9">
        <f t="shared" si="4"/>
        <v>0</v>
      </c>
      <c r="L18" s="9">
        <f t="shared" si="4"/>
        <v>0</v>
      </c>
      <c r="M18" s="9">
        <f t="shared" si="4"/>
        <v>0</v>
      </c>
      <c r="N18" s="9">
        <f t="shared" si="4"/>
        <v>0</v>
      </c>
      <c r="O18" s="9">
        <f t="shared" si="4"/>
        <v>0</v>
      </c>
      <c r="P18" s="9">
        <f t="shared" si="4"/>
        <v>0</v>
      </c>
      <c r="Q18" s="9">
        <f t="shared" si="4"/>
        <v>0</v>
      </c>
      <c r="R18" s="9">
        <f t="shared" si="4"/>
        <v>0</v>
      </c>
      <c r="S18" s="9">
        <f t="shared" si="4"/>
        <v>0</v>
      </c>
      <c r="T18" s="9">
        <f t="shared" si="4"/>
        <v>0</v>
      </c>
      <c r="U18" s="9">
        <f t="shared" si="4"/>
        <v>-168.15</v>
      </c>
      <c r="V18" s="9">
        <f t="shared" si="4"/>
        <v>-168.15</v>
      </c>
      <c r="W18" s="9">
        <f t="shared" si="4"/>
        <v>-168.15</v>
      </c>
      <c r="X18" s="9">
        <f t="shared" si="4"/>
        <v>0</v>
      </c>
      <c r="Y18" s="9">
        <f t="shared" si="4"/>
        <v>1205.0501655272769</v>
      </c>
      <c r="Z18" s="9">
        <f t="shared" si="4"/>
        <v>0</v>
      </c>
      <c r="AA18" s="9">
        <f t="shared" si="4"/>
        <v>0</v>
      </c>
      <c r="AB18" s="9">
        <f t="shared" si="4"/>
        <v>0</v>
      </c>
      <c r="AC18" s="9">
        <f t="shared" si="4"/>
        <v>0</v>
      </c>
      <c r="AD18" s="9">
        <f t="shared" si="4"/>
        <v>0</v>
      </c>
      <c r="AE18" s="9">
        <f t="shared" si="4"/>
        <v>0</v>
      </c>
      <c r="AF18" s="9">
        <f t="shared" si="4"/>
        <v>0</v>
      </c>
      <c r="AG18" s="9">
        <f t="shared" si="4"/>
        <v>0</v>
      </c>
      <c r="AH18" s="9">
        <f t="shared" si="4"/>
        <v>0</v>
      </c>
      <c r="AI18" s="9">
        <f t="shared" ref="AI18:BN18" si="5">SUM(AI17,-AI16)</f>
        <v>2023.1249895131102</v>
      </c>
      <c r="AJ18" s="9">
        <f t="shared" si="5"/>
        <v>0</v>
      </c>
      <c r="AK18" s="9">
        <f t="shared" si="5"/>
        <v>0</v>
      </c>
      <c r="AL18" s="9">
        <f t="shared" si="5"/>
        <v>0</v>
      </c>
      <c r="AM18" s="9">
        <f t="shared" si="5"/>
        <v>0</v>
      </c>
      <c r="AN18" s="9">
        <f t="shared" si="5"/>
        <v>0</v>
      </c>
      <c r="AO18" s="9">
        <f t="shared" si="5"/>
        <v>0</v>
      </c>
      <c r="AP18" s="9">
        <f t="shared" si="5"/>
        <v>0</v>
      </c>
      <c r="AQ18" s="9">
        <f t="shared" si="5"/>
        <v>0</v>
      </c>
      <c r="AR18" s="9">
        <f t="shared" si="5"/>
        <v>0</v>
      </c>
      <c r="AS18" s="9">
        <f t="shared" si="5"/>
        <v>0</v>
      </c>
      <c r="AT18" s="9">
        <f t="shared" si="5"/>
        <v>0</v>
      </c>
      <c r="AU18" s="9">
        <f t="shared" si="5"/>
        <v>0</v>
      </c>
      <c r="AV18" s="9">
        <f t="shared" si="5"/>
        <v>0</v>
      </c>
      <c r="AW18" s="9">
        <f t="shared" si="5"/>
        <v>3313.7043926717897</v>
      </c>
      <c r="AX18" s="9">
        <f t="shared" si="5"/>
        <v>0</v>
      </c>
      <c r="AY18" s="9">
        <f t="shared" si="5"/>
        <v>0</v>
      </c>
      <c r="AZ18" s="9">
        <f t="shared" si="5"/>
        <v>0</v>
      </c>
      <c r="BA18" s="9">
        <f t="shared" si="5"/>
        <v>0</v>
      </c>
      <c r="BB18" s="9">
        <f t="shared" si="5"/>
        <v>0</v>
      </c>
      <c r="BC18" s="9">
        <f t="shared" si="5"/>
        <v>0</v>
      </c>
      <c r="BD18" s="9">
        <f t="shared" si="5"/>
        <v>0</v>
      </c>
      <c r="BE18" s="9">
        <f t="shared" si="5"/>
        <v>0</v>
      </c>
      <c r="BF18" s="9">
        <f t="shared" si="5"/>
        <v>0</v>
      </c>
      <c r="BG18" s="9">
        <f t="shared" si="5"/>
        <v>0</v>
      </c>
      <c r="BH18" s="9">
        <f t="shared" si="5"/>
        <v>0</v>
      </c>
      <c r="BI18" s="9">
        <f t="shared" si="5"/>
        <v>0</v>
      </c>
      <c r="BJ18" s="9">
        <f t="shared" si="5"/>
        <v>0</v>
      </c>
      <c r="BK18" s="9">
        <f t="shared" si="5"/>
        <v>0</v>
      </c>
      <c r="BL18" s="9">
        <f t="shared" si="5"/>
        <v>16258.426387625152</v>
      </c>
      <c r="BM18" s="9">
        <f t="shared" si="5"/>
        <v>-154.69</v>
      </c>
      <c r="BN18" s="9">
        <f t="shared" si="5"/>
        <v>-154.69</v>
      </c>
      <c r="BO18" s="9">
        <f t="shared" ref="BO18:CT18" si="6">SUM(BO17,-BO16)</f>
        <v>-154.69</v>
      </c>
      <c r="BP18" s="9">
        <f t="shared" si="6"/>
        <v>0</v>
      </c>
      <c r="BQ18" s="9">
        <f t="shared" si="6"/>
        <v>0</v>
      </c>
      <c r="BR18" s="9">
        <f t="shared" si="6"/>
        <v>0</v>
      </c>
      <c r="BS18" s="9">
        <f t="shared" si="6"/>
        <v>0</v>
      </c>
      <c r="BT18" s="9">
        <f t="shared" si="6"/>
        <v>0</v>
      </c>
      <c r="BU18" s="9">
        <f t="shared" si="6"/>
        <v>0</v>
      </c>
      <c r="BV18" s="9">
        <f t="shared" si="6"/>
        <v>0</v>
      </c>
      <c r="BW18" s="9">
        <f t="shared" si="6"/>
        <v>0</v>
      </c>
      <c r="BX18" s="9">
        <f t="shared" si="6"/>
        <v>0</v>
      </c>
      <c r="BY18" s="9">
        <f t="shared" si="6"/>
        <v>0</v>
      </c>
      <c r="BZ18" s="9">
        <f t="shared" si="6"/>
        <v>0</v>
      </c>
      <c r="CA18" s="9">
        <f t="shared" si="6"/>
        <v>0</v>
      </c>
      <c r="CB18" s="9">
        <f t="shared" si="6"/>
        <v>0</v>
      </c>
      <c r="CC18" s="9">
        <f t="shared" si="6"/>
        <v>0</v>
      </c>
      <c r="CD18" s="9">
        <f t="shared" si="6"/>
        <v>-168.15</v>
      </c>
      <c r="CE18" s="9">
        <f t="shared" si="6"/>
        <v>-168.15</v>
      </c>
      <c r="CF18" s="9">
        <f t="shared" si="6"/>
        <v>-168.15</v>
      </c>
      <c r="CG18" s="9">
        <f t="shared" si="6"/>
        <v>0</v>
      </c>
      <c r="CH18" s="9">
        <f t="shared" si="6"/>
        <v>1205.0501655272769</v>
      </c>
      <c r="CI18" s="9">
        <f t="shared" si="6"/>
        <v>0</v>
      </c>
      <c r="CJ18" s="9">
        <f t="shared" si="6"/>
        <v>0</v>
      </c>
      <c r="CK18" s="9">
        <f t="shared" si="6"/>
        <v>0</v>
      </c>
      <c r="CL18" s="9">
        <f t="shared" si="6"/>
        <v>0</v>
      </c>
      <c r="CM18" s="9">
        <f t="shared" si="6"/>
        <v>0</v>
      </c>
      <c r="CN18" s="9">
        <f t="shared" si="6"/>
        <v>0</v>
      </c>
      <c r="CO18" s="9">
        <f t="shared" si="6"/>
        <v>0</v>
      </c>
      <c r="CP18" s="9">
        <f t="shared" si="6"/>
        <v>0</v>
      </c>
      <c r="CQ18" s="9">
        <f t="shared" si="6"/>
        <v>0</v>
      </c>
      <c r="CR18" s="9">
        <f t="shared" si="6"/>
        <v>2023.1249895131102</v>
      </c>
      <c r="CS18" s="9">
        <f t="shared" si="6"/>
        <v>0</v>
      </c>
      <c r="CT18" s="9">
        <f t="shared" si="6"/>
        <v>0</v>
      </c>
      <c r="CU18" s="9">
        <f t="shared" ref="CU18:DZ18" si="7">SUM(CU17,-CU16)</f>
        <v>0</v>
      </c>
      <c r="CV18" s="9">
        <f t="shared" si="7"/>
        <v>0</v>
      </c>
      <c r="CW18" s="9">
        <f t="shared" si="7"/>
        <v>0</v>
      </c>
      <c r="CX18" s="9">
        <f t="shared" si="7"/>
        <v>0</v>
      </c>
      <c r="CY18" s="9">
        <f t="shared" si="7"/>
        <v>0</v>
      </c>
      <c r="CZ18" s="9">
        <f t="shared" si="7"/>
        <v>0</v>
      </c>
      <c r="DA18" s="9">
        <f t="shared" si="7"/>
        <v>0</v>
      </c>
      <c r="DB18" s="9">
        <f t="shared" si="7"/>
        <v>0</v>
      </c>
      <c r="DC18" s="9">
        <f t="shared" si="7"/>
        <v>0</v>
      </c>
      <c r="DD18" s="9">
        <f t="shared" si="7"/>
        <v>0</v>
      </c>
      <c r="DE18" s="9">
        <f t="shared" si="7"/>
        <v>0</v>
      </c>
      <c r="DF18" s="9">
        <f t="shared" si="7"/>
        <v>3313.7043926717897</v>
      </c>
      <c r="DG18" s="9">
        <f t="shared" si="7"/>
        <v>0</v>
      </c>
      <c r="DH18" s="9">
        <f t="shared" si="7"/>
        <v>0</v>
      </c>
      <c r="DI18" s="9">
        <f t="shared" si="7"/>
        <v>0</v>
      </c>
      <c r="DJ18" s="9">
        <f t="shared" si="7"/>
        <v>0</v>
      </c>
      <c r="DK18" s="9">
        <f t="shared" si="7"/>
        <v>0</v>
      </c>
      <c r="DL18" s="9">
        <f t="shared" si="7"/>
        <v>0</v>
      </c>
      <c r="DM18" s="9">
        <f t="shared" si="7"/>
        <v>0</v>
      </c>
      <c r="DN18" s="9">
        <f t="shared" si="7"/>
        <v>0</v>
      </c>
      <c r="DO18" s="9">
        <f t="shared" si="7"/>
        <v>0</v>
      </c>
      <c r="DP18" s="9">
        <f t="shared" si="7"/>
        <v>0</v>
      </c>
      <c r="DQ18" s="9">
        <f t="shared" si="7"/>
        <v>0</v>
      </c>
      <c r="DR18" s="9">
        <f t="shared" si="7"/>
        <v>0</v>
      </c>
      <c r="DS18" s="9">
        <f t="shared" si="7"/>
        <v>0</v>
      </c>
      <c r="DT18" s="9">
        <f t="shared" si="7"/>
        <v>0</v>
      </c>
      <c r="DU18" s="9">
        <f t="shared" si="7"/>
        <v>16258.426387625152</v>
      </c>
      <c r="DV18" s="9">
        <f t="shared" si="7"/>
        <v>-154.69</v>
      </c>
      <c r="DW18" s="9">
        <f t="shared" si="7"/>
        <v>-154.69</v>
      </c>
      <c r="DX18" s="9">
        <f t="shared" si="7"/>
        <v>-154.69</v>
      </c>
      <c r="DY18" s="9">
        <f t="shared" si="7"/>
        <v>0</v>
      </c>
      <c r="DZ18" s="9">
        <f t="shared" si="7"/>
        <v>0</v>
      </c>
      <c r="EA18" s="9">
        <f t="shared" ref="EA18:FF18" si="8">SUM(EA17,-EA16)</f>
        <v>0</v>
      </c>
      <c r="EB18" s="9">
        <f t="shared" si="8"/>
        <v>0</v>
      </c>
      <c r="EC18" s="9">
        <f t="shared" si="8"/>
        <v>0</v>
      </c>
      <c r="ED18" s="9">
        <f t="shared" si="8"/>
        <v>0</v>
      </c>
      <c r="EE18" s="9">
        <f t="shared" si="8"/>
        <v>0</v>
      </c>
      <c r="EF18" s="9">
        <f t="shared" si="8"/>
        <v>0</v>
      </c>
      <c r="EG18" s="9">
        <f t="shared" si="8"/>
        <v>0</v>
      </c>
      <c r="EH18" s="9">
        <f t="shared" si="8"/>
        <v>0</v>
      </c>
      <c r="EI18" s="9">
        <f t="shared" si="8"/>
        <v>0</v>
      </c>
      <c r="EJ18" s="9">
        <f t="shared" si="8"/>
        <v>0</v>
      </c>
      <c r="EK18" s="9">
        <f t="shared" si="8"/>
        <v>0</v>
      </c>
      <c r="EL18" s="9">
        <f t="shared" si="8"/>
        <v>0</v>
      </c>
      <c r="EM18" s="9">
        <f t="shared" si="8"/>
        <v>-168.15</v>
      </c>
      <c r="EN18" s="9">
        <f t="shared" si="8"/>
        <v>-168.15</v>
      </c>
      <c r="EO18" s="9">
        <f t="shared" si="8"/>
        <v>-168.15</v>
      </c>
      <c r="EP18" s="9">
        <f t="shared" si="8"/>
        <v>0</v>
      </c>
      <c r="EQ18" s="9">
        <f t="shared" si="8"/>
        <v>1205.0501655272769</v>
      </c>
      <c r="ER18" s="9">
        <f t="shared" si="8"/>
        <v>0</v>
      </c>
      <c r="ES18" s="9">
        <f t="shared" si="8"/>
        <v>0</v>
      </c>
      <c r="ET18" s="9">
        <f t="shared" si="8"/>
        <v>0</v>
      </c>
      <c r="EU18" s="9">
        <f t="shared" si="8"/>
        <v>0</v>
      </c>
      <c r="EV18" s="9">
        <f t="shared" si="8"/>
        <v>0</v>
      </c>
      <c r="EW18" s="9">
        <f t="shared" si="8"/>
        <v>0</v>
      </c>
      <c r="EX18" s="9">
        <f t="shared" si="8"/>
        <v>0</v>
      </c>
      <c r="EY18" s="9">
        <f t="shared" si="8"/>
        <v>0</v>
      </c>
      <c r="EZ18" s="9">
        <f t="shared" si="8"/>
        <v>0</v>
      </c>
      <c r="FA18" s="9">
        <f t="shared" si="8"/>
        <v>2023.1249895131102</v>
      </c>
      <c r="FB18" s="9">
        <f t="shared" si="8"/>
        <v>0</v>
      </c>
      <c r="FC18" s="9">
        <f t="shared" si="8"/>
        <v>0</v>
      </c>
      <c r="FD18" s="9">
        <f t="shared" si="8"/>
        <v>0</v>
      </c>
      <c r="FE18" s="9">
        <f t="shared" si="8"/>
        <v>0</v>
      </c>
      <c r="FF18" s="9">
        <f t="shared" si="8"/>
        <v>0</v>
      </c>
      <c r="FG18" s="9">
        <f t="shared" ref="FG18:GL18" si="9">SUM(FG17,-FG16)</f>
        <v>0</v>
      </c>
      <c r="FH18" s="9">
        <f t="shared" si="9"/>
        <v>0</v>
      </c>
      <c r="FI18" s="9">
        <f t="shared" si="9"/>
        <v>0</v>
      </c>
      <c r="FJ18" s="9">
        <f t="shared" si="9"/>
        <v>0</v>
      </c>
      <c r="FK18" s="9">
        <f t="shared" si="9"/>
        <v>0</v>
      </c>
      <c r="FL18" s="9">
        <f t="shared" si="9"/>
        <v>0</v>
      </c>
      <c r="FM18" s="9">
        <f t="shared" si="9"/>
        <v>0</v>
      </c>
      <c r="FN18" s="9">
        <f t="shared" si="9"/>
        <v>0</v>
      </c>
      <c r="FO18" s="9">
        <f t="shared" si="9"/>
        <v>3313.7043926717897</v>
      </c>
      <c r="FP18" s="9">
        <f t="shared" si="9"/>
        <v>0</v>
      </c>
      <c r="FQ18" s="9">
        <f t="shared" si="9"/>
        <v>0</v>
      </c>
      <c r="FR18" s="9">
        <f t="shared" si="9"/>
        <v>0</v>
      </c>
      <c r="FS18" s="9">
        <f t="shared" si="9"/>
        <v>0</v>
      </c>
      <c r="FT18" s="9">
        <f t="shared" si="9"/>
        <v>0</v>
      </c>
      <c r="FU18" s="9">
        <f t="shared" si="9"/>
        <v>0</v>
      </c>
      <c r="FV18" s="9">
        <f t="shared" si="9"/>
        <v>0</v>
      </c>
      <c r="FW18" s="9">
        <f t="shared" si="9"/>
        <v>0</v>
      </c>
      <c r="FX18" s="9">
        <f t="shared" si="9"/>
        <v>0</v>
      </c>
      <c r="FY18" s="9">
        <f t="shared" si="9"/>
        <v>0</v>
      </c>
      <c r="FZ18" s="9">
        <f t="shared" si="9"/>
        <v>0</v>
      </c>
      <c r="GA18" s="9">
        <f t="shared" si="9"/>
        <v>0</v>
      </c>
      <c r="GB18" s="9">
        <f t="shared" si="9"/>
        <v>0</v>
      </c>
      <c r="GC18" s="9">
        <f t="shared" si="9"/>
        <v>0</v>
      </c>
      <c r="GD18" s="9">
        <f t="shared" si="9"/>
        <v>16258.426387625152</v>
      </c>
      <c r="GE18" s="9">
        <f t="shared" si="9"/>
        <v>-154.69</v>
      </c>
      <c r="GF18" s="9">
        <f t="shared" si="9"/>
        <v>-154.69</v>
      </c>
      <c r="GG18" s="9">
        <f t="shared" si="9"/>
        <v>-154.69</v>
      </c>
      <c r="GH18" s="9">
        <f t="shared" si="9"/>
        <v>0</v>
      </c>
      <c r="GI18" s="9">
        <f t="shared" si="9"/>
        <v>0</v>
      </c>
      <c r="GJ18" s="9">
        <f t="shared" si="9"/>
        <v>0</v>
      </c>
      <c r="GK18" s="9">
        <f t="shared" si="9"/>
        <v>0</v>
      </c>
      <c r="GL18" s="9">
        <f t="shared" si="9"/>
        <v>0</v>
      </c>
      <c r="GM18" s="9">
        <f t="shared" ref="GM18:GT18" si="10">SUM(GM17,-GM16)</f>
        <v>0</v>
      </c>
      <c r="GN18" s="9">
        <f t="shared" si="10"/>
        <v>0</v>
      </c>
      <c r="GO18" s="9">
        <f t="shared" si="10"/>
        <v>0</v>
      </c>
      <c r="GP18" s="9">
        <f t="shared" si="10"/>
        <v>0</v>
      </c>
      <c r="GQ18" s="9">
        <f t="shared" si="10"/>
        <v>0</v>
      </c>
      <c r="GR18" s="9">
        <f t="shared" si="10"/>
        <v>0</v>
      </c>
      <c r="GS18" s="9">
        <f t="shared" si="10"/>
        <v>0</v>
      </c>
      <c r="GT18" s="9">
        <f t="shared" si="10"/>
        <v>0</v>
      </c>
    </row>
    <row r="19" spans="1:202" ht="20.399999999999999">
      <c r="A19" s="2" t="s">
        <v>17</v>
      </c>
      <c r="B19" s="8" t="s">
        <v>7</v>
      </c>
      <c r="C19" s="9">
        <f t="shared" ref="C19:AH19" si="11">C7-C13+C15</f>
        <v>-8.0859957209692244</v>
      </c>
      <c r="D19" s="9">
        <f t="shared" si="11"/>
        <v>2.5010707040099831</v>
      </c>
      <c r="E19" s="9">
        <f t="shared" si="11"/>
        <v>1.8330439760187729</v>
      </c>
      <c r="F19" s="9">
        <f t="shared" si="11"/>
        <v>1.8747652602249825</v>
      </c>
      <c r="G19" s="9">
        <f t="shared" si="11"/>
        <v>1.951317124518233</v>
      </c>
      <c r="H19" s="9">
        <f t="shared" si="11"/>
        <v>2.0606457796878423</v>
      </c>
      <c r="I19" s="9">
        <f t="shared" si="11"/>
        <v>2.2018058164483727</v>
      </c>
      <c r="J19" s="9">
        <f t="shared" si="11"/>
        <v>2.3745101716778065</v>
      </c>
      <c r="K19" s="9">
        <f t="shared" si="11"/>
        <v>2.578726584075707</v>
      </c>
      <c r="L19" s="9">
        <f t="shared" si="11"/>
        <v>2.8144228846645252</v>
      </c>
      <c r="M19" s="9">
        <f t="shared" si="11"/>
        <v>7.6235437521248617</v>
      </c>
      <c r="N19" s="9">
        <f t="shared" si="11"/>
        <v>9.5880954146629414</v>
      </c>
      <c r="O19" s="9">
        <f t="shared" si="11"/>
        <v>11.553880974346736</v>
      </c>
      <c r="P19" s="9">
        <f t="shared" si="11"/>
        <v>12.863970545755315</v>
      </c>
      <c r="Q19" s="9">
        <f t="shared" si="11"/>
        <v>13.68061643305573</v>
      </c>
      <c r="R19" s="9">
        <f t="shared" si="11"/>
        <v>15.163979438829159</v>
      </c>
      <c r="S19" s="9">
        <f t="shared" si="11"/>
        <v>16.451090182594612</v>
      </c>
      <c r="T19" s="9">
        <f t="shared" si="11"/>
        <v>17.578366508256931</v>
      </c>
      <c r="U19" s="9">
        <f t="shared" si="11"/>
        <v>18.569516117135905</v>
      </c>
      <c r="V19" s="9">
        <f t="shared" si="11"/>
        <v>19.441272322757978</v>
      </c>
      <c r="W19" s="9">
        <f t="shared" si="11"/>
        <v>20.206429620391081</v>
      </c>
      <c r="X19" s="9">
        <f t="shared" si="11"/>
        <v>20.875514551573858</v>
      </c>
      <c r="Y19" s="9">
        <f t="shared" si="11"/>
        <v>0.90070484502712267</v>
      </c>
      <c r="Z19" s="9">
        <f t="shared" si="11"/>
        <v>14.502087562822405</v>
      </c>
      <c r="AA19" s="9">
        <f t="shared" si="11"/>
        <v>16.063931992980319</v>
      </c>
      <c r="AB19" s="9">
        <f t="shared" si="11"/>
        <v>16.79365649146008</v>
      </c>
      <c r="AC19" s="9">
        <f t="shared" si="11"/>
        <v>17.395005073434486</v>
      </c>
      <c r="AD19" s="9">
        <f t="shared" si="11"/>
        <v>17.892007436397993</v>
      </c>
      <c r="AE19" s="9">
        <f t="shared" si="11"/>
        <v>18.302900256302394</v>
      </c>
      <c r="AF19" s="9">
        <f t="shared" si="11"/>
        <v>18.641816123849527</v>
      </c>
      <c r="AG19" s="9">
        <f t="shared" si="11"/>
        <v>18.919969249698887</v>
      </c>
      <c r="AH19" s="9">
        <f t="shared" si="11"/>
        <v>19.146487144535563</v>
      </c>
      <c r="AI19" s="9">
        <f t="shared" ref="AI19:BN19" si="12">AI7-AI13+AI15</f>
        <v>-11.815985815287744</v>
      </c>
      <c r="AJ19" s="9">
        <f t="shared" si="12"/>
        <v>13.424656335869434</v>
      </c>
      <c r="AK19" s="9">
        <f t="shared" si="12"/>
        <v>13.731920266673404</v>
      </c>
      <c r="AL19" s="9">
        <f t="shared" si="12"/>
        <v>14.198579982181236</v>
      </c>
      <c r="AM19" s="9">
        <f t="shared" si="12"/>
        <v>14.554122953126589</v>
      </c>
      <c r="AN19" s="9">
        <f t="shared" si="12"/>
        <v>14.824904860535755</v>
      </c>
      <c r="AO19" s="9">
        <f t="shared" si="12"/>
        <v>15.030231959404421</v>
      </c>
      <c r="AP19" s="9">
        <f t="shared" si="12"/>
        <v>15.184402563460704</v>
      </c>
      <c r="AQ19" s="9">
        <f t="shared" si="12"/>
        <v>15.298149704386974</v>
      </c>
      <c r="AR19" s="9">
        <f t="shared" si="12"/>
        <v>15.379660630671017</v>
      </c>
      <c r="AS19" s="9">
        <f t="shared" si="12"/>
        <v>15.435297322295401</v>
      </c>
      <c r="AT19" s="9">
        <f t="shared" si="12"/>
        <v>15.470105793016405</v>
      </c>
      <c r="AU19" s="9">
        <f t="shared" si="12"/>
        <v>15.488176213926195</v>
      </c>
      <c r="AV19" s="9">
        <f t="shared" si="12"/>
        <v>15.492897695707859</v>
      </c>
      <c r="AW19" s="9">
        <f t="shared" si="12"/>
        <v>-29.341241486511898</v>
      </c>
      <c r="AX19" s="9">
        <f t="shared" si="12"/>
        <v>10.10389102820386</v>
      </c>
      <c r="AY19" s="9">
        <f t="shared" si="12"/>
        <v>9.2011269319628628</v>
      </c>
      <c r="AZ19" s="9">
        <f t="shared" si="12"/>
        <v>9.8657658998980065</v>
      </c>
      <c r="BA19" s="9">
        <f t="shared" si="12"/>
        <v>10.336661972585476</v>
      </c>
      <c r="BB19" s="9">
        <f t="shared" si="12"/>
        <v>10.668516747891502</v>
      </c>
      <c r="BC19" s="9">
        <f t="shared" si="12"/>
        <v>10.900287360464706</v>
      </c>
      <c r="BD19" s="9">
        <f t="shared" si="12"/>
        <v>11.059783826310188</v>
      </c>
      <c r="BE19" s="9">
        <f t="shared" si="12"/>
        <v>11.241543246383284</v>
      </c>
      <c r="BF19" s="9">
        <f t="shared" si="12"/>
        <v>11.411927619667246</v>
      </c>
      <c r="BG19" s="9">
        <f t="shared" si="12"/>
        <v>11.555284845986339</v>
      </c>
      <c r="BH19" s="9">
        <f t="shared" si="12"/>
        <v>11.678860307228693</v>
      </c>
      <c r="BI19" s="9">
        <f t="shared" si="12"/>
        <v>11.787910255305498</v>
      </c>
      <c r="BJ19" s="9">
        <f t="shared" si="12"/>
        <v>11.886276816706777</v>
      </c>
      <c r="BK19" s="9">
        <f t="shared" si="12"/>
        <v>-1.8513176786599677</v>
      </c>
      <c r="BL19" s="9">
        <f t="shared" si="12"/>
        <v>-141.3996138297428</v>
      </c>
      <c r="BM19" s="9">
        <f t="shared" si="12"/>
        <v>-9.3883732638798065</v>
      </c>
      <c r="BN19" s="9">
        <f t="shared" si="12"/>
        <v>-8.7640379738935579</v>
      </c>
      <c r="BO19" s="9">
        <f t="shared" ref="BO19:CT19" si="13">BO7-BO13+BO15</f>
        <v>-8.2188417000773075</v>
      </c>
      <c r="BP19" s="9">
        <f t="shared" si="13"/>
        <v>-7.7219029872202274</v>
      </c>
      <c r="BQ19" s="9">
        <f t="shared" si="13"/>
        <v>-7.2525439303020871</v>
      </c>
      <c r="BR19" s="9">
        <f t="shared" si="13"/>
        <v>-6.795595999720847</v>
      </c>
      <c r="BS19" s="9">
        <f t="shared" si="13"/>
        <v>-6.3399127918122433</v>
      </c>
      <c r="BT19" s="9">
        <f t="shared" si="13"/>
        <v>-5.8774036814717929</v>
      </c>
      <c r="BU19" s="9">
        <f t="shared" si="13"/>
        <v>-5.4023198469760247</v>
      </c>
      <c r="BV19" s="9">
        <f t="shared" si="13"/>
        <v>-0.47319112273739838</v>
      </c>
      <c r="BW19" s="9">
        <f t="shared" si="13"/>
        <v>1.5248014890201511</v>
      </c>
      <c r="BX19" s="9">
        <f t="shared" si="13"/>
        <v>3.4477159346452861</v>
      </c>
      <c r="BY19" s="9">
        <f t="shared" si="13"/>
        <v>4.6796619856172041</v>
      </c>
      <c r="BZ19" s="9">
        <f t="shared" si="13"/>
        <v>6.5181406815686698</v>
      </c>
      <c r="CA19" s="9">
        <f t="shared" si="13"/>
        <v>8.1823299207375584</v>
      </c>
      <c r="CB19" s="9">
        <f t="shared" si="13"/>
        <v>9.6446640067236427</v>
      </c>
      <c r="CC19" s="9">
        <f t="shared" si="13"/>
        <v>10.94202372628753</v>
      </c>
      <c r="CD19" s="9">
        <f t="shared" si="13"/>
        <v>12.098473610031405</v>
      </c>
      <c r="CE19" s="9">
        <f t="shared" si="13"/>
        <v>13.131028025747376</v>
      </c>
      <c r="CF19" s="9">
        <f t="shared" si="13"/>
        <v>14.05270821927868</v>
      </c>
      <c r="CG19" s="9">
        <f t="shared" si="13"/>
        <v>14.874228379823258</v>
      </c>
      <c r="CH19" s="9">
        <f t="shared" si="13"/>
        <v>-4.952074452796067</v>
      </c>
      <c r="CI19" s="9">
        <f t="shared" si="13"/>
        <v>8.7940253883418951</v>
      </c>
      <c r="CJ19" s="9">
        <f t="shared" si="13"/>
        <v>10.496920502195119</v>
      </c>
      <c r="CK19" s="9">
        <f t="shared" si="13"/>
        <v>11.364141105319881</v>
      </c>
      <c r="CL19" s="9">
        <f t="shared" si="13"/>
        <v>12.099534357015985</v>
      </c>
      <c r="CM19" s="9">
        <f t="shared" si="13"/>
        <v>12.727226331218894</v>
      </c>
      <c r="CN19" s="9">
        <f t="shared" si="13"/>
        <v>13.265544705884594</v>
      </c>
      <c r="CO19" s="9">
        <f t="shared" si="13"/>
        <v>13.728708699321125</v>
      </c>
      <c r="CP19" s="9">
        <f t="shared" si="13"/>
        <v>14.128015497017888</v>
      </c>
      <c r="CQ19" s="9">
        <f t="shared" si="13"/>
        <v>14.472672456097362</v>
      </c>
      <c r="CR19" s="9">
        <f t="shared" si="13"/>
        <v>-16.374598944485744</v>
      </c>
      <c r="CS19" s="9">
        <f t="shared" si="13"/>
        <v>8.9783819050126539</v>
      </c>
      <c r="CT19" s="9">
        <f t="shared" si="13"/>
        <v>9.3951940737021147</v>
      </c>
      <c r="CU19" s="9">
        <f t="shared" ref="CU19:DZ19" si="14">CU7-CU13+CU15</f>
        <v>9.9686818880784767</v>
      </c>
      <c r="CV19" s="9">
        <f t="shared" si="14"/>
        <v>10.428401190158889</v>
      </c>
      <c r="CW19" s="9">
        <f t="shared" si="14"/>
        <v>10.800774185315154</v>
      </c>
      <c r="CX19" s="9">
        <f t="shared" si="14"/>
        <v>11.105171890733322</v>
      </c>
      <c r="CY19" s="9">
        <f t="shared" si="14"/>
        <v>11.355955691629804</v>
      </c>
      <c r="CZ19" s="9">
        <f t="shared" si="14"/>
        <v>11.563920062206174</v>
      </c>
      <c r="DA19" s="9">
        <f t="shared" si="14"/>
        <v>11.737312119078316</v>
      </c>
      <c r="DB19" s="9">
        <f t="shared" si="14"/>
        <v>11.8825521852074</v>
      </c>
      <c r="DC19" s="9">
        <f t="shared" si="14"/>
        <v>12.004743137378204</v>
      </c>
      <c r="DD19" s="9">
        <f t="shared" si="14"/>
        <v>12.108030571837697</v>
      </c>
      <c r="DE19" s="9">
        <f t="shared" si="14"/>
        <v>12.195857626165058</v>
      </c>
      <c r="DF19" s="9">
        <f t="shared" si="14"/>
        <v>-32.557234758252498</v>
      </c>
      <c r="DG19" s="9">
        <f t="shared" si="14"/>
        <v>6.9669371211180993</v>
      </c>
      <c r="DH19" s="9">
        <f t="shared" si="14"/>
        <v>6.1412550078853929</v>
      </c>
      <c r="DI19" s="9">
        <f t="shared" si="14"/>
        <v>6.881067371929726</v>
      </c>
      <c r="DJ19" s="9">
        <f t="shared" si="14"/>
        <v>7.4252758240750474</v>
      </c>
      <c r="DK19" s="9">
        <f t="shared" si="14"/>
        <v>7.8286283391978513</v>
      </c>
      <c r="DL19" s="9">
        <f t="shared" si="14"/>
        <v>8.1301272660673654</v>
      </c>
      <c r="DM19" s="9">
        <f t="shared" si="14"/>
        <v>8.3576267014128689</v>
      </c>
      <c r="DN19" s="9">
        <f t="shared" si="14"/>
        <v>8.6057067222028536</v>
      </c>
      <c r="DO19" s="9">
        <f t="shared" si="14"/>
        <v>8.8407712266399763</v>
      </c>
      <c r="DP19" s="9">
        <f t="shared" si="14"/>
        <v>9.0472089641531177</v>
      </c>
      <c r="DQ19" s="9">
        <f t="shared" si="14"/>
        <v>9.2323051430921623</v>
      </c>
      <c r="DR19" s="9">
        <f t="shared" si="14"/>
        <v>9.4013548444730475</v>
      </c>
      <c r="DS19" s="9">
        <f t="shared" si="14"/>
        <v>9.5582380516576677</v>
      </c>
      <c r="DT19" s="9">
        <f t="shared" si="14"/>
        <v>-4.1222859963266476</v>
      </c>
      <c r="DU19" s="9">
        <f t="shared" si="14"/>
        <v>-143.61492191320178</v>
      </c>
      <c r="DV19" s="9">
        <f t="shared" si="14"/>
        <v>-11.549396241726917</v>
      </c>
      <c r="DW19" s="9">
        <f t="shared" si="14"/>
        <v>-10.872116768125498</v>
      </c>
      <c r="DX19" s="9">
        <f t="shared" si="14"/>
        <v>-10.275283881992607</v>
      </c>
      <c r="DY19" s="9">
        <f t="shared" si="14"/>
        <v>-9.7279836117896572</v>
      </c>
      <c r="DZ19" s="9">
        <f t="shared" si="14"/>
        <v>-9.2095063495581968</v>
      </c>
      <c r="EA19" s="9">
        <f t="shared" ref="EA19:FF19" si="15">EA7-EA13+EA15</f>
        <v>-8.7046526556957069</v>
      </c>
      <c r="EB19" s="9">
        <f t="shared" si="15"/>
        <v>-8.202245989540863</v>
      </c>
      <c r="EC19" s="9">
        <f t="shared" si="15"/>
        <v>-7.6941663425644728</v>
      </c>
      <c r="ED19" s="9">
        <f t="shared" si="15"/>
        <v>-7.1746362442508342</v>
      </c>
      <c r="EE19" s="9">
        <f t="shared" si="15"/>
        <v>-2.2021575963907205</v>
      </c>
      <c r="EF19" s="9">
        <f t="shared" si="15"/>
        <v>-0.16188416676140882</v>
      </c>
      <c r="EG19" s="9">
        <f t="shared" si="15"/>
        <v>1.8022685447987961</v>
      </c>
      <c r="EH19" s="9">
        <f t="shared" si="15"/>
        <v>3.0744362000471042</v>
      </c>
      <c r="EI19" s="9">
        <f t="shared" si="15"/>
        <v>4.9521450820264103</v>
      </c>
      <c r="EJ19" s="9">
        <f t="shared" si="15"/>
        <v>6.6545977017633282</v>
      </c>
      <c r="EK19" s="9">
        <f t="shared" si="15"/>
        <v>8.1542523608615927</v>
      </c>
      <c r="EL19" s="9">
        <f t="shared" si="15"/>
        <v>9.4880132447383101</v>
      </c>
      <c r="EM19" s="9">
        <f t="shared" si="15"/>
        <v>10.679967698352005</v>
      </c>
      <c r="EN19" s="9">
        <f t="shared" si="15"/>
        <v>11.747152334219676</v>
      </c>
      <c r="EO19" s="9">
        <f t="shared" si="15"/>
        <v>12.70261008757608</v>
      </c>
      <c r="EP19" s="9">
        <f t="shared" si="15"/>
        <v>13.557076295614356</v>
      </c>
      <c r="EQ19" s="9">
        <f t="shared" si="15"/>
        <v>-6.2370913816559472</v>
      </c>
      <c r="ER19" s="9">
        <f t="shared" si="15"/>
        <v>7.5403528283067347</v>
      </c>
      <c r="ES19" s="9">
        <f t="shared" si="15"/>
        <v>9.2738211284255474</v>
      </c>
      <c r="ET19" s="9">
        <f t="shared" si="15"/>
        <v>10.170862850150581</v>
      </c>
      <c r="EU19" s="9">
        <f t="shared" si="15"/>
        <v>10.935343790871686</v>
      </c>
      <c r="EV19" s="9">
        <f t="shared" si="15"/>
        <v>11.591408197768994</v>
      </c>
      <c r="EW19" s="9">
        <f t="shared" si="15"/>
        <v>11.860732907440594</v>
      </c>
      <c r="EX19" s="9">
        <f t="shared" si="15"/>
        <v>12.350891539252226</v>
      </c>
      <c r="EY19" s="9">
        <f t="shared" si="15"/>
        <v>12.776529564761589</v>
      </c>
      <c r="EZ19" s="9">
        <f t="shared" si="15"/>
        <v>13.146870768622462</v>
      </c>
      <c r="FA19" s="9">
        <f t="shared" si="15"/>
        <v>-17.675347352103845</v>
      </c>
      <c r="FB19" s="9">
        <f t="shared" si="15"/>
        <v>7.7020714312699541</v>
      </c>
      <c r="FC19" s="9">
        <f t="shared" si="15"/>
        <v>8.1427214176347249</v>
      </c>
      <c r="FD19" s="9">
        <f t="shared" si="15"/>
        <v>8.739461783857287</v>
      </c>
      <c r="FE19" s="9">
        <f t="shared" si="15"/>
        <v>9.2218628524203172</v>
      </c>
      <c r="FF19" s="9">
        <f t="shared" si="15"/>
        <v>9.6163609485212245</v>
      </c>
      <c r="FG19" s="9">
        <f t="shared" ref="FG19:GL19" si="16">FG7-FG13+FG15</f>
        <v>9.9423408575648118</v>
      </c>
      <c r="FH19" s="9">
        <f t="shared" si="16"/>
        <v>10.214177390184304</v>
      </c>
      <c r="FI19" s="9">
        <f t="shared" si="16"/>
        <v>10.442678111780575</v>
      </c>
      <c r="FJ19" s="9">
        <f t="shared" si="16"/>
        <v>10.636102904317816</v>
      </c>
      <c r="FK19" s="9">
        <f t="shared" si="16"/>
        <v>10.800884538413101</v>
      </c>
      <c r="FL19" s="9">
        <f t="shared" si="16"/>
        <v>10.942138028765505</v>
      </c>
      <c r="FM19" s="9">
        <f t="shared" si="16"/>
        <v>11.064020807547497</v>
      </c>
      <c r="FN19" s="9">
        <f t="shared" si="16"/>
        <v>11.169987553831557</v>
      </c>
      <c r="FO19" s="9">
        <f t="shared" si="16"/>
        <v>-33.565409536567202</v>
      </c>
      <c r="FP19" s="9">
        <f t="shared" si="16"/>
        <v>5.97602421342902</v>
      </c>
      <c r="FQ19" s="9">
        <f t="shared" si="16"/>
        <v>5.1671812490908033</v>
      </c>
      <c r="FR19" s="9">
        <f t="shared" si="16"/>
        <v>5.9234204759035061</v>
      </c>
      <c r="FS19" s="9">
        <f t="shared" si="16"/>
        <v>6.4836536808922371</v>
      </c>
      <c r="FT19" s="9">
        <f t="shared" si="16"/>
        <v>6.9026387622172916</v>
      </c>
      <c r="FU19" s="9">
        <f t="shared" si="16"/>
        <v>7.2193877453376256</v>
      </c>
      <c r="FV19" s="9">
        <f t="shared" si="16"/>
        <v>7.4617641632425586</v>
      </c>
      <c r="FW19" s="9">
        <f t="shared" si="16"/>
        <v>7.7243572947404342</v>
      </c>
      <c r="FX19" s="9">
        <f t="shared" si="16"/>
        <v>7.9735800113121167</v>
      </c>
      <c r="FY19" s="9">
        <f t="shared" si="16"/>
        <v>8.1938298128144691</v>
      </c>
      <c r="FZ19" s="9">
        <f t="shared" si="16"/>
        <v>8.3924004407430317</v>
      </c>
      <c r="GA19" s="9">
        <f t="shared" si="16"/>
        <v>8.5745952974050681</v>
      </c>
      <c r="GB19" s="9">
        <f t="shared" si="16"/>
        <v>8.744302480891367</v>
      </c>
      <c r="GC19" s="9">
        <f t="shared" si="16"/>
        <v>-4.9237108564454379</v>
      </c>
      <c r="GD19" s="9">
        <f t="shared" si="16"/>
        <v>-144.40414161137679</v>
      </c>
      <c r="GE19" s="9">
        <f t="shared" si="16"/>
        <v>-12.326708801179818</v>
      </c>
      <c r="GF19" s="9">
        <f t="shared" si="16"/>
        <v>-11.637812873290997</v>
      </c>
      <c r="GG19" s="9">
        <f t="shared" si="16"/>
        <v>-11.029647060546527</v>
      </c>
      <c r="GH19" s="9">
        <f t="shared" si="16"/>
        <v>-10.471290412137376</v>
      </c>
      <c r="GI19" s="9">
        <f t="shared" si="16"/>
        <v>-9.9420265138934276</v>
      </c>
      <c r="GJ19" s="9">
        <f t="shared" si="16"/>
        <v>-9.4266492887407978</v>
      </c>
      <c r="GK19" s="9">
        <f t="shared" si="16"/>
        <v>-8.9139757230776731</v>
      </c>
      <c r="GL19" s="9">
        <f t="shared" si="16"/>
        <v>-8.3958794958610738</v>
      </c>
      <c r="GM19" s="9">
        <f t="shared" ref="GM19:GT19" si="17">GM7-GM13+GM15</f>
        <v>-7.8665769804869043</v>
      </c>
      <c r="GN19" s="9">
        <f t="shared" si="17"/>
        <v>-2.8845640751822481</v>
      </c>
      <c r="GO19" s="9">
        <f t="shared" si="17"/>
        <v>-0.83498869288209887</v>
      </c>
      <c r="GP19" s="9">
        <f t="shared" si="17"/>
        <v>1.1382393764037264</v>
      </c>
      <c r="GQ19" s="9">
        <f t="shared" si="17"/>
        <v>2.4192613628618242</v>
      </c>
      <c r="GR19" s="9">
        <f t="shared" si="17"/>
        <v>4.3056089800897102</v>
      </c>
      <c r="GS19" s="9">
        <f t="shared" si="17"/>
        <v>6.0164900352296184</v>
      </c>
      <c r="GT19" s="9">
        <f t="shared" si="17"/>
        <v>7.5243679949117022</v>
      </c>
    </row>
    <row r="20" spans="1:202" ht="20.399999999999999">
      <c r="A20" s="2" t="s">
        <v>18</v>
      </c>
      <c r="B20" s="8" t="s">
        <v>7</v>
      </c>
      <c r="C20" s="9">
        <f t="shared" ref="C20:AH20" si="18">C6-C12+C15</f>
        <v>-8.0859957209692244</v>
      </c>
      <c r="D20" s="9">
        <f t="shared" si="18"/>
        <v>2.5010707040099831</v>
      </c>
      <c r="E20" s="9">
        <f t="shared" si="18"/>
        <v>1.8330439760187729</v>
      </c>
      <c r="F20" s="9">
        <f t="shared" si="18"/>
        <v>1.8747652602249825</v>
      </c>
      <c r="G20" s="9">
        <f t="shared" si="18"/>
        <v>1.951317124518233</v>
      </c>
      <c r="H20" s="9">
        <f t="shared" si="18"/>
        <v>2.0606457796878423</v>
      </c>
      <c r="I20" s="9">
        <f t="shared" si="18"/>
        <v>2.2018058164483727</v>
      </c>
      <c r="J20" s="9">
        <f t="shared" si="18"/>
        <v>2.3745101716778065</v>
      </c>
      <c r="K20" s="9">
        <f t="shared" si="18"/>
        <v>2.578726584075707</v>
      </c>
      <c r="L20" s="9">
        <f t="shared" si="18"/>
        <v>2.8144228846645252</v>
      </c>
      <c r="M20" s="9">
        <f t="shared" si="18"/>
        <v>7.6235437521248617</v>
      </c>
      <c r="N20" s="9">
        <f t="shared" si="18"/>
        <v>9.5880954146629414</v>
      </c>
      <c r="O20" s="9">
        <f t="shared" si="18"/>
        <v>11.553880974346736</v>
      </c>
      <c r="P20" s="9">
        <f t="shared" si="18"/>
        <v>12.863970545755315</v>
      </c>
      <c r="Q20" s="9">
        <f t="shared" si="18"/>
        <v>13.68061643305573</v>
      </c>
      <c r="R20" s="9">
        <f t="shared" si="18"/>
        <v>15.163979438829159</v>
      </c>
      <c r="S20" s="9">
        <f t="shared" si="18"/>
        <v>16.451090182594612</v>
      </c>
      <c r="T20" s="9">
        <f t="shared" si="18"/>
        <v>17.578366508256931</v>
      </c>
      <c r="U20" s="9">
        <f t="shared" si="18"/>
        <v>18.569516117135905</v>
      </c>
      <c r="V20" s="9">
        <f t="shared" si="18"/>
        <v>19.441272322757978</v>
      </c>
      <c r="W20" s="9">
        <f t="shared" si="18"/>
        <v>20.206429620391081</v>
      </c>
      <c r="X20" s="9">
        <f t="shared" si="18"/>
        <v>20.875514551573858</v>
      </c>
      <c r="Y20" s="9">
        <f t="shared" si="18"/>
        <v>12.837001308957923</v>
      </c>
      <c r="Z20" s="9">
        <f t="shared" si="18"/>
        <v>15.055114134440505</v>
      </c>
      <c r="AA20" s="9">
        <f t="shared" si="18"/>
        <v>16.460614887861219</v>
      </c>
      <c r="AB20" s="9">
        <f t="shared" si="18"/>
        <v>17.079651780713782</v>
      </c>
      <c r="AC20" s="9">
        <f t="shared" si="18"/>
        <v>17.602599836046085</v>
      </c>
      <c r="AD20" s="9">
        <f t="shared" si="18"/>
        <v>18.044035361415194</v>
      </c>
      <c r="AE20" s="9">
        <f t="shared" si="18"/>
        <v>18.415510393880993</v>
      </c>
      <c r="AF20" s="9">
        <f t="shared" si="18"/>
        <v>18.726430690022024</v>
      </c>
      <c r="AG20" s="9">
        <f t="shared" si="18"/>
        <v>18.984668005476387</v>
      </c>
      <c r="AH20" s="9">
        <f t="shared" si="18"/>
        <v>19.196986301777461</v>
      </c>
      <c r="AI20" s="9">
        <f t="shared" ref="AI20:BN20" si="19">AI6-AI12+AI15</f>
        <v>5.9879114541792759</v>
      </c>
      <c r="AJ20" s="9">
        <f t="shared" si="19"/>
        <v>14.161491739479134</v>
      </c>
      <c r="AK20" s="9">
        <f t="shared" si="19"/>
        <v>14.275950020827505</v>
      </c>
      <c r="AL20" s="9">
        <f t="shared" si="19"/>
        <v>14.605721096105437</v>
      </c>
      <c r="AM20" s="9">
        <f t="shared" si="19"/>
        <v>14.863928419913687</v>
      </c>
      <c r="AN20" s="9">
        <f t="shared" si="19"/>
        <v>15.065356220694955</v>
      </c>
      <c r="AO20" s="9">
        <f t="shared" si="19"/>
        <v>15.221128163938422</v>
      </c>
      <c r="AP20" s="9">
        <f t="shared" si="19"/>
        <v>15.339756270589405</v>
      </c>
      <c r="AQ20" s="9">
        <f t="shared" si="19"/>
        <v>15.427881725644975</v>
      </c>
      <c r="AR20" s="9">
        <f t="shared" si="19"/>
        <v>15.490798093447916</v>
      </c>
      <c r="AS20" s="9">
        <f t="shared" si="19"/>
        <v>15.532820906694001</v>
      </c>
      <c r="AT20" s="9">
        <f t="shared" si="19"/>
        <v>15.557548826572106</v>
      </c>
      <c r="AU20" s="9">
        <f t="shared" si="19"/>
        <v>15.568048303134097</v>
      </c>
      <c r="AV20" s="9">
        <f t="shared" si="19"/>
        <v>15.566984286140057</v>
      </c>
      <c r="AW20" s="9">
        <f t="shared" si="19"/>
        <v>-0.8408042469896877</v>
      </c>
      <c r="AX20" s="9">
        <f t="shared" si="19"/>
        <v>11.721111293931159</v>
      </c>
      <c r="AY20" s="9">
        <f t="shared" si="19"/>
        <v>10.386387373059744</v>
      </c>
      <c r="AZ20" s="9">
        <f t="shared" si="19"/>
        <v>10.744582138539606</v>
      </c>
      <c r="BA20" s="9">
        <f t="shared" si="19"/>
        <v>10.997811659956277</v>
      </c>
      <c r="BB20" s="9">
        <f t="shared" si="19"/>
        <v>11.174799244367801</v>
      </c>
      <c r="BC20" s="9">
        <f t="shared" si="19"/>
        <v>11.296131994412805</v>
      </c>
      <c r="BD20" s="9">
        <f t="shared" si="19"/>
        <v>11.376629761036588</v>
      </c>
      <c r="BE20" s="9">
        <f t="shared" si="19"/>
        <v>11.501643635692684</v>
      </c>
      <c r="BF20" s="9">
        <f t="shared" si="19"/>
        <v>11.631039566815446</v>
      </c>
      <c r="BG20" s="9">
        <f t="shared" si="19"/>
        <v>11.744571506272939</v>
      </c>
      <c r="BH20" s="9">
        <f t="shared" si="19"/>
        <v>11.846235891641491</v>
      </c>
      <c r="BI20" s="9">
        <f t="shared" si="19"/>
        <v>11.938991105355498</v>
      </c>
      <c r="BJ20" s="9">
        <f t="shared" si="19"/>
        <v>12.025053929177076</v>
      </c>
      <c r="BK20" s="9">
        <f t="shared" si="19"/>
        <v>-1.7220030919668277</v>
      </c>
      <c r="BL20" s="9">
        <f t="shared" si="19"/>
        <v>-60.900414000073084</v>
      </c>
      <c r="BM20" s="9">
        <f t="shared" si="19"/>
        <v>-7.4956148528141071</v>
      </c>
      <c r="BN20" s="9">
        <f t="shared" si="19"/>
        <v>-7.0825671207291974</v>
      </c>
      <c r="BO20" s="9">
        <f t="shared" ref="BO20:CT20" si="20">BO6-BO12+BO15</f>
        <v>-6.6950420303838776</v>
      </c>
      <c r="BP20" s="9">
        <f t="shared" si="20"/>
        <v>-6.3176577356404771</v>
      </c>
      <c r="BQ20" s="9">
        <f t="shared" si="20"/>
        <v>-5.9407013675989075</v>
      </c>
      <c r="BR20" s="9">
        <f t="shared" si="20"/>
        <v>-5.5567628728577674</v>
      </c>
      <c r="BS20" s="9">
        <f t="shared" si="20"/>
        <v>-5.1601868145178234</v>
      </c>
      <c r="BT20" s="9">
        <f t="shared" si="20"/>
        <v>-4.7467700371396928</v>
      </c>
      <c r="BU20" s="9">
        <f t="shared" si="20"/>
        <v>-4.3135172224724148</v>
      </c>
      <c r="BV20" s="9">
        <f t="shared" si="20"/>
        <v>0.5790902461080214</v>
      </c>
      <c r="BW20" s="9">
        <f t="shared" si="20"/>
        <v>2.544487001099351</v>
      </c>
      <c r="BX20" s="9">
        <f t="shared" si="20"/>
        <v>4.4377477961868159</v>
      </c>
      <c r="BY20" s="9">
        <f t="shared" si="20"/>
        <v>5.6422829922987043</v>
      </c>
      <c r="BZ20" s="9">
        <f t="shared" si="20"/>
        <v>7.4550949901380106</v>
      </c>
      <c r="CA20" s="9">
        <f t="shared" si="20"/>
        <v>9.0950051205571985</v>
      </c>
      <c r="CB20" s="9">
        <f t="shared" si="20"/>
        <v>10.534191681371013</v>
      </c>
      <c r="CC20" s="9">
        <f t="shared" si="20"/>
        <v>11.80935066054243</v>
      </c>
      <c r="CD20" s="9">
        <f t="shared" si="20"/>
        <v>12.944412237437605</v>
      </c>
      <c r="CE20" s="9">
        <f t="shared" si="20"/>
        <v>13.956292194530777</v>
      </c>
      <c r="CF20" s="9">
        <f t="shared" si="20"/>
        <v>14.857938574330481</v>
      </c>
      <c r="CG20" s="9">
        <f t="shared" si="20"/>
        <v>15.660010399749757</v>
      </c>
      <c r="CH20" s="9">
        <f t="shared" si="20"/>
        <v>7.7510988493368327</v>
      </c>
      <c r="CI20" s="9">
        <f t="shared" si="20"/>
        <v>10.095533609348355</v>
      </c>
      <c r="CJ20" s="9">
        <f t="shared" si="20"/>
        <v>11.624173253005319</v>
      </c>
      <c r="CK20" s="9">
        <f t="shared" si="20"/>
        <v>12.363255975899881</v>
      </c>
      <c r="CL20" s="9">
        <f t="shared" si="20"/>
        <v>13.003241485276785</v>
      </c>
      <c r="CM20" s="9">
        <f t="shared" si="20"/>
        <v>13.558786497330093</v>
      </c>
      <c r="CN20" s="9">
        <f t="shared" si="20"/>
        <v>14.041519919790094</v>
      </c>
      <c r="CO20" s="9">
        <f t="shared" si="20"/>
        <v>14.460921376435026</v>
      </c>
      <c r="CP20" s="9">
        <f t="shared" si="20"/>
        <v>14.824933877191087</v>
      </c>
      <c r="CQ20" s="9">
        <f t="shared" si="20"/>
        <v>15.140390313430162</v>
      </c>
      <c r="CR20" s="9">
        <f t="shared" si="20"/>
        <v>2.0318833817540956</v>
      </c>
      <c r="CS20" s="9">
        <f t="shared" si="20"/>
        <v>10.303526236207334</v>
      </c>
      <c r="CT20" s="9">
        <f t="shared" si="20"/>
        <v>10.513604800717005</v>
      </c>
      <c r="CU20" s="9">
        <f t="shared" ref="CU20:DZ20" si="21">CU6-CU12+CU15</f>
        <v>10.936615218820437</v>
      </c>
      <c r="CV20" s="9">
        <f t="shared" si="21"/>
        <v>11.285740658142588</v>
      </c>
      <c r="CW20" s="9">
        <f t="shared" si="21"/>
        <v>11.575823496396355</v>
      </c>
      <c r="CX20" s="9">
        <f t="shared" si="21"/>
        <v>11.818044043575222</v>
      </c>
      <c r="CY20" s="9">
        <f t="shared" si="21"/>
        <v>12.020969512099304</v>
      </c>
      <c r="CZ20" s="9">
        <f t="shared" si="21"/>
        <v>12.191294871766274</v>
      </c>
      <c r="DA20" s="9">
        <f t="shared" si="21"/>
        <v>12.334366107351117</v>
      </c>
      <c r="DB20" s="9">
        <f t="shared" si="21"/>
        <v>12.454549846813501</v>
      </c>
      <c r="DC20" s="9">
        <f t="shared" si="21"/>
        <v>12.555494558210604</v>
      </c>
      <c r="DD20" s="9">
        <f t="shared" si="21"/>
        <v>12.640315244893596</v>
      </c>
      <c r="DE20" s="9">
        <f t="shared" si="21"/>
        <v>12.711724189581558</v>
      </c>
      <c r="DF20" s="9">
        <f t="shared" si="21"/>
        <v>-3.6253934858040275</v>
      </c>
      <c r="DG20" s="9">
        <f t="shared" si="21"/>
        <v>9.005435795686239</v>
      </c>
      <c r="DH20" s="9">
        <f t="shared" si="21"/>
        <v>7.7379123569252437</v>
      </c>
      <c r="DI20" s="9">
        <f t="shared" si="21"/>
        <v>8.1616371054883956</v>
      </c>
      <c r="DJ20" s="9">
        <f t="shared" si="21"/>
        <v>8.4787677990209964</v>
      </c>
      <c r="DK20" s="9">
        <f t="shared" si="21"/>
        <v>8.7180683883880619</v>
      </c>
      <c r="DL20" s="9">
        <f t="shared" si="21"/>
        <v>8.9001656021548659</v>
      </c>
      <c r="DM20" s="9">
        <f t="shared" si="21"/>
        <v>9.0399179249771091</v>
      </c>
      <c r="DN20" s="9">
        <f t="shared" si="21"/>
        <v>9.2227141147884435</v>
      </c>
      <c r="DO20" s="9">
        <f t="shared" si="21"/>
        <v>9.4084568436080165</v>
      </c>
      <c r="DP20" s="9">
        <f t="shared" si="21"/>
        <v>9.5769358676993992</v>
      </c>
      <c r="DQ20" s="9">
        <f t="shared" si="21"/>
        <v>9.7321825329441225</v>
      </c>
      <c r="DR20" s="9">
        <f t="shared" si="21"/>
        <v>9.8771892565007278</v>
      </c>
      <c r="DS20" s="9">
        <f t="shared" si="21"/>
        <v>10.014206003211457</v>
      </c>
      <c r="DT20" s="9">
        <f t="shared" si="21"/>
        <v>-3.6831623291787876</v>
      </c>
      <c r="DU20" s="9">
        <f t="shared" si="21"/>
        <v>-62.81311823927048</v>
      </c>
      <c r="DV20" s="9">
        <f t="shared" si="21"/>
        <v>-9.3610670304467671</v>
      </c>
      <c r="DW20" s="9">
        <f t="shared" si="21"/>
        <v>-8.901940188263147</v>
      </c>
      <c r="DX20" s="9">
        <f t="shared" si="21"/>
        <v>-8.4694797043035166</v>
      </c>
      <c r="DY20" s="9">
        <f t="shared" si="21"/>
        <v>-8.0482752286342869</v>
      </c>
      <c r="DZ20" s="9">
        <f t="shared" si="21"/>
        <v>-7.628586101402318</v>
      </c>
      <c r="EA20" s="9">
        <f t="shared" ref="EA20:FF20" si="22">EA6-EA12+EA15</f>
        <v>-7.202975173214667</v>
      </c>
      <c r="EB20" s="9">
        <f t="shared" si="22"/>
        <v>-6.7657605887109433</v>
      </c>
      <c r="EC20" s="9">
        <f t="shared" si="22"/>
        <v>-6.3127134345280931</v>
      </c>
      <c r="ED20" s="9">
        <f t="shared" si="22"/>
        <v>-5.840813278463715</v>
      </c>
      <c r="EE20" s="9">
        <f t="shared" si="22"/>
        <v>-0.91051701776576044</v>
      </c>
      <c r="EF20" s="9">
        <f t="shared" si="22"/>
        <v>1.0916338541107309</v>
      </c>
      <c r="EG20" s="9">
        <f t="shared" si="22"/>
        <v>3.0207373681643066</v>
      </c>
      <c r="EH20" s="9">
        <f t="shared" si="22"/>
        <v>4.260226580863594</v>
      </c>
      <c r="EI20" s="9">
        <f t="shared" si="22"/>
        <v>6.1071260212639</v>
      </c>
      <c r="EJ20" s="9">
        <f t="shared" si="22"/>
        <v>7.7802785956002083</v>
      </c>
      <c r="EK20" s="9">
        <f t="shared" si="22"/>
        <v>9.2518836379608125</v>
      </c>
      <c r="EL20" s="9">
        <f t="shared" si="22"/>
        <v>10.558657646986029</v>
      </c>
      <c r="EM20" s="9">
        <f t="shared" si="22"/>
        <v>11.724550800295505</v>
      </c>
      <c r="EN20" s="9">
        <f t="shared" si="22"/>
        <v>12.766498379035676</v>
      </c>
      <c r="EO20" s="9">
        <f t="shared" si="22"/>
        <v>13.697467437324681</v>
      </c>
      <c r="EP20" s="9">
        <f t="shared" si="22"/>
        <v>14.528135534827056</v>
      </c>
      <c r="EQ20" s="9">
        <f t="shared" si="22"/>
        <v>6.6471119238828527</v>
      </c>
      <c r="ER20" s="9">
        <f t="shared" si="22"/>
        <v>9.0187439131794847</v>
      </c>
      <c r="ES20" s="9">
        <f t="shared" si="22"/>
        <v>10.573907258315417</v>
      </c>
      <c r="ET20" s="9">
        <f t="shared" si="22"/>
        <v>11.338856908230481</v>
      </c>
      <c r="EU20" s="9">
        <f t="shared" si="22"/>
        <v>12.004068905233986</v>
      </c>
      <c r="EV20" s="9">
        <f t="shared" si="22"/>
        <v>12.584215892778394</v>
      </c>
      <c r="EW20" s="9">
        <f t="shared" si="22"/>
        <v>12.794273746845594</v>
      </c>
      <c r="EX20" s="9">
        <f t="shared" si="22"/>
        <v>13.237074356070925</v>
      </c>
      <c r="EY20" s="9">
        <f t="shared" si="22"/>
        <v>13.623906933067689</v>
      </c>
      <c r="EZ20" s="9">
        <f t="shared" si="22"/>
        <v>13.961618764843561</v>
      </c>
      <c r="FA20" s="9">
        <f t="shared" si="22"/>
        <v>0.87481658439608578</v>
      </c>
      <c r="FB20" s="9">
        <f t="shared" si="22"/>
        <v>9.1676272319198144</v>
      </c>
      <c r="FC20" s="9">
        <f t="shared" si="22"/>
        <v>9.3983499760141243</v>
      </c>
      <c r="FD20" s="9">
        <f t="shared" si="22"/>
        <v>9.8414939719592471</v>
      </c>
      <c r="FE20" s="9">
        <f t="shared" si="22"/>
        <v>10.210255074527089</v>
      </c>
      <c r="FF20" s="9">
        <f t="shared" si="22"/>
        <v>10.519488032105555</v>
      </c>
      <c r="FG20" s="9">
        <f t="shared" ref="FG20:GL20" si="23">FG6-FG12+FG15</f>
        <v>10.780385216811821</v>
      </c>
      <c r="FH20" s="9">
        <f t="shared" si="23"/>
        <v>11.001525602359704</v>
      </c>
      <c r="FI20" s="9">
        <f t="shared" si="23"/>
        <v>11.189615626539075</v>
      </c>
      <c r="FJ20" s="9">
        <f t="shared" si="23"/>
        <v>11.350012456153417</v>
      </c>
      <c r="FK20" s="9">
        <f t="shared" si="23"/>
        <v>11.487093622382801</v>
      </c>
      <c r="FL20" s="9">
        <f t="shared" si="23"/>
        <v>11.604518224671505</v>
      </c>
      <c r="FM20" s="9">
        <f t="shared" si="23"/>
        <v>11.705411632724795</v>
      </c>
      <c r="FN20" s="9">
        <f t="shared" si="23"/>
        <v>11.792496237212058</v>
      </c>
      <c r="FO20" s="9">
        <f t="shared" si="23"/>
        <v>-4.5293329839346876</v>
      </c>
      <c r="FP20" s="9">
        <f t="shared" si="23"/>
        <v>8.1164071566050797</v>
      </c>
      <c r="FQ20" s="9">
        <f t="shared" si="23"/>
        <v>6.8634263525793635</v>
      </c>
      <c r="FR20" s="9">
        <f t="shared" si="23"/>
        <v>7.3013346489316557</v>
      </c>
      <c r="FS20" s="9">
        <f t="shared" si="23"/>
        <v>7.6322987130069571</v>
      </c>
      <c r="FT20" s="9">
        <f t="shared" si="23"/>
        <v>7.8850911833940316</v>
      </c>
      <c r="FU20" s="9">
        <f t="shared" si="23"/>
        <v>8.0803472599555164</v>
      </c>
      <c r="FV20" s="9">
        <f t="shared" si="23"/>
        <v>8.2329336876285186</v>
      </c>
      <c r="FW20" s="9">
        <f t="shared" si="23"/>
        <v>8.4282472788868947</v>
      </c>
      <c r="FX20" s="9">
        <f t="shared" si="23"/>
        <v>8.6261985596913071</v>
      </c>
      <c r="FY20" s="9">
        <f t="shared" si="23"/>
        <v>8.8065849446617879</v>
      </c>
      <c r="FZ20" s="9">
        <f t="shared" si="23"/>
        <v>8.9734452473391517</v>
      </c>
      <c r="GA20" s="9">
        <f t="shared" si="23"/>
        <v>9.1297791666093886</v>
      </c>
      <c r="GB20" s="9">
        <f t="shared" si="23"/>
        <v>9.277843767756357</v>
      </c>
      <c r="GC20" s="9">
        <f t="shared" si="23"/>
        <v>-4.4087491277897879</v>
      </c>
      <c r="GD20" s="9">
        <f t="shared" si="23"/>
        <v>-63.528195267284687</v>
      </c>
      <c r="GE20" s="9">
        <f t="shared" si="23"/>
        <v>-10.065893370801776</v>
      </c>
      <c r="GF20" s="9">
        <f t="shared" si="23"/>
        <v>-9.596768504424487</v>
      </c>
      <c r="GG20" s="9">
        <f t="shared" si="23"/>
        <v>-9.1545564000101081</v>
      </c>
      <c r="GH20" s="9">
        <f t="shared" si="23"/>
        <v>-8.7238406036541463</v>
      </c>
      <c r="GI20" s="9">
        <f t="shared" si="23"/>
        <v>-8.2948745033985283</v>
      </c>
      <c r="GJ20" s="9">
        <f t="shared" si="23"/>
        <v>-7.860215145819077</v>
      </c>
      <c r="GK20" s="9">
        <f t="shared" si="23"/>
        <v>-7.4141750159004438</v>
      </c>
      <c r="GL20" s="9">
        <f t="shared" si="23"/>
        <v>-6.9525196813963035</v>
      </c>
      <c r="GM20" s="9">
        <f t="shared" ref="GM20:GT20" si="24">GM6-GM12+GM15</f>
        <v>-6.4722233284781643</v>
      </c>
      <c r="GN20" s="9">
        <f t="shared" si="24"/>
        <v>-1.5337376065987964</v>
      </c>
      <c r="GO20" s="9">
        <f t="shared" si="24"/>
        <v>0.47640110809182112</v>
      </c>
      <c r="GP20" s="9">
        <f t="shared" si="24"/>
        <v>2.4132958366639761</v>
      </c>
      <c r="GQ20" s="9">
        <f t="shared" si="24"/>
        <v>3.6603845016000838</v>
      </c>
      <c r="GR20" s="9">
        <f t="shared" si="24"/>
        <v>5.5146963770072999</v>
      </c>
      <c r="GS20" s="9">
        <f t="shared" si="24"/>
        <v>7.1950789962287782</v>
      </c>
      <c r="GT20" s="9">
        <f t="shared" si="24"/>
        <v>8.6737362054601626</v>
      </c>
    </row>
    <row r="21" spans="1:202" ht="10.199999999999999">
      <c r="A21" s="2" t="s">
        <v>19</v>
      </c>
      <c r="B21" s="8" t="s">
        <v>20</v>
      </c>
      <c r="C21" s="9">
        <f>SUM($C19:C19)</f>
        <v>-8.0859957209692244</v>
      </c>
      <c r="D21" s="9">
        <f>SUM($C19:D19)</f>
        <v>-5.5849250169592413</v>
      </c>
      <c r="E21" s="9">
        <f>SUM($C19:E19)</f>
        <v>-3.7518810409404684</v>
      </c>
      <c r="F21" s="9">
        <f>SUM($C19:F19)</f>
        <v>-1.8771157807154859</v>
      </c>
      <c r="G21" s="9">
        <f>SUM($C19:G19)</f>
        <v>7.4201343802747122E-2</v>
      </c>
      <c r="H21" s="9">
        <f>SUM($C19:H19)</f>
        <v>2.1348471234905895</v>
      </c>
      <c r="I21" s="9">
        <f>SUM($C19:I19)</f>
        <v>4.3366529399389622</v>
      </c>
      <c r="J21" s="9">
        <f>SUM($C19:J19)</f>
        <v>6.7111631116167683</v>
      </c>
      <c r="K21" s="9">
        <f>SUM($C19:K19)</f>
        <v>9.2898896956924748</v>
      </c>
      <c r="L21" s="9">
        <f>SUM($C19:L19)</f>
        <v>12.104312580357</v>
      </c>
      <c r="M21" s="9">
        <f>SUM($C19:M19)</f>
        <v>19.727856332481863</v>
      </c>
      <c r="N21" s="9">
        <f>SUM($C19:N19)</f>
        <v>29.315951747144805</v>
      </c>
      <c r="O21" s="9">
        <f>SUM($C19:O19)</f>
        <v>40.869832721491541</v>
      </c>
      <c r="P21" s="9">
        <f>SUM($C19:P19)</f>
        <v>53.733803267246856</v>
      </c>
      <c r="Q21" s="9">
        <f>SUM($C19:Q19)</f>
        <v>67.414419700302588</v>
      </c>
      <c r="R21" s="9">
        <f>SUM($C19:R19)</f>
        <v>82.578399139131747</v>
      </c>
      <c r="S21" s="9">
        <f>SUM($C19:S19)</f>
        <v>99.029489321726359</v>
      </c>
      <c r="T21" s="9">
        <f>SUM($C19:T19)</f>
        <v>116.60785582998329</v>
      </c>
      <c r="U21" s="9">
        <f>SUM($C19:U19)</f>
        <v>135.17737194711918</v>
      </c>
      <c r="V21" s="9">
        <f>SUM($C19:V19)</f>
        <v>154.61864426987717</v>
      </c>
      <c r="W21" s="9">
        <f>SUM($C19:W19)</f>
        <v>174.82507389026824</v>
      </c>
      <c r="X21" s="9">
        <f>SUM($C19:X19)</f>
        <v>195.70058844184211</v>
      </c>
      <c r="Y21" s="9">
        <f>SUM($C19:Y19)</f>
        <v>196.60129328686924</v>
      </c>
      <c r="Z21" s="9">
        <f>SUM($C19:Z19)</f>
        <v>211.10338084969163</v>
      </c>
      <c r="AA21" s="9">
        <f>SUM($C19:AA19)</f>
        <v>227.16731284267195</v>
      </c>
      <c r="AB21" s="9">
        <f>SUM($C19:AB19)</f>
        <v>243.96096933413202</v>
      </c>
      <c r="AC21" s="9">
        <f>SUM($C19:AC19)</f>
        <v>261.35597440756652</v>
      </c>
      <c r="AD21" s="9">
        <f>SUM($C19:AD19)</f>
        <v>279.24798184396451</v>
      </c>
      <c r="AE21" s="9">
        <f>SUM($C19:AE19)</f>
        <v>297.5508821002669</v>
      </c>
      <c r="AF21" s="9">
        <f>SUM($C19:AF19)</f>
        <v>316.19269822411644</v>
      </c>
      <c r="AG21" s="9">
        <f>SUM($C19:AG19)</f>
        <v>335.11266747381535</v>
      </c>
      <c r="AH21" s="9">
        <f>SUM($C19:AH19)</f>
        <v>354.25915461835092</v>
      </c>
      <c r="AI21" s="9">
        <f>SUM($C19:AI19)</f>
        <v>342.4431688030632</v>
      </c>
      <c r="AJ21" s="9">
        <f>SUM($C19:AJ19)</f>
        <v>355.86782513893263</v>
      </c>
      <c r="AK21" s="9">
        <f>SUM($C19:AK19)</f>
        <v>369.59974540560603</v>
      </c>
      <c r="AL21" s="9">
        <f>SUM($C19:AL19)</f>
        <v>383.79832538778726</v>
      </c>
      <c r="AM21" s="9">
        <f>SUM($C19:AM19)</f>
        <v>398.35244834091384</v>
      </c>
      <c r="AN21" s="9">
        <f>SUM($C19:AN19)</f>
        <v>413.17735320144959</v>
      </c>
      <c r="AO21" s="9">
        <f>SUM($C19:AO19)</f>
        <v>428.20758516085402</v>
      </c>
      <c r="AP21" s="9">
        <f>SUM($C19:AP19)</f>
        <v>443.39198772431473</v>
      </c>
      <c r="AQ21" s="9">
        <f>SUM($C19:AQ19)</f>
        <v>458.69013742870169</v>
      </c>
      <c r="AR21" s="9">
        <f>SUM($C19:AR19)</f>
        <v>474.06979805937272</v>
      </c>
      <c r="AS21" s="9">
        <f>SUM($C19:AS19)</f>
        <v>489.50509538166813</v>
      </c>
      <c r="AT21" s="9">
        <f>SUM($C19:AT19)</f>
        <v>504.97520117468451</v>
      </c>
      <c r="AU21" s="9">
        <f>SUM($C19:AU19)</f>
        <v>520.46337738861075</v>
      </c>
      <c r="AV21" s="9">
        <f>SUM($C19:AV19)</f>
        <v>535.95627508431858</v>
      </c>
      <c r="AW21" s="9">
        <f>SUM($C19:AW19)</f>
        <v>506.6150335978067</v>
      </c>
      <c r="AX21" s="9">
        <f>SUM($C19:AX19)</f>
        <v>516.71892462601056</v>
      </c>
      <c r="AY21" s="9">
        <f>SUM($C19:AY19)</f>
        <v>525.92005155797347</v>
      </c>
      <c r="AZ21" s="9">
        <f>SUM($C19:AZ19)</f>
        <v>535.78581745787142</v>
      </c>
      <c r="BA21" s="9">
        <f>SUM($C19:BA19)</f>
        <v>546.12247943045691</v>
      </c>
      <c r="BB21" s="9">
        <f>SUM($C19:BB19)</f>
        <v>556.79099617834845</v>
      </c>
      <c r="BC21" s="9">
        <f>SUM($C19:BC19)</f>
        <v>567.6912835388132</v>
      </c>
      <c r="BD21" s="9">
        <f>SUM($C19:BD19)</f>
        <v>578.75106736512339</v>
      </c>
      <c r="BE21" s="9">
        <f>SUM($C19:BE19)</f>
        <v>589.99261061150662</v>
      </c>
      <c r="BF21" s="9">
        <f>SUM($C19:BF19)</f>
        <v>601.40453823117389</v>
      </c>
      <c r="BG21" s="9">
        <f>SUM($C19:BG19)</f>
        <v>612.95982307716019</v>
      </c>
      <c r="BH21" s="9">
        <f>SUM($C19:BH19)</f>
        <v>624.63868338438886</v>
      </c>
      <c r="BI21" s="9">
        <f>SUM($C19:BI19)</f>
        <v>636.42659363969437</v>
      </c>
      <c r="BJ21" s="9">
        <f>SUM($C19:BJ19)</f>
        <v>648.31287045640113</v>
      </c>
      <c r="BK21" s="9">
        <f>SUM($C19:BK19)</f>
        <v>646.46155277774119</v>
      </c>
      <c r="BL21" s="9">
        <f>SUM($C19:BL19)</f>
        <v>505.06193894799839</v>
      </c>
      <c r="BM21" s="9">
        <f>SUM($C19:BM19)</f>
        <v>495.67356568411856</v>
      </c>
      <c r="BN21" s="9">
        <f>SUM($C19:BN19)</f>
        <v>486.90952771022501</v>
      </c>
      <c r="BO21" s="9">
        <f>SUM($C19:BO19)</f>
        <v>478.69068601014772</v>
      </c>
      <c r="BP21" s="9">
        <f>SUM($C19:BP19)</f>
        <v>470.96878302292748</v>
      </c>
      <c r="BQ21" s="9">
        <f>SUM($C19:BQ19)</f>
        <v>463.71623909262541</v>
      </c>
      <c r="BR21" s="9">
        <f>SUM($C19:BR19)</f>
        <v>456.92064309290458</v>
      </c>
      <c r="BS21" s="9">
        <f>SUM($C19:BS19)</f>
        <v>450.58073030109233</v>
      </c>
      <c r="BT21" s="9">
        <f>SUM($C19:BT19)</f>
        <v>444.70332661962055</v>
      </c>
      <c r="BU21" s="9">
        <f>SUM($C19:BU19)</f>
        <v>439.30100677264454</v>
      </c>
      <c r="BV21" s="9">
        <f>SUM($C19:BV19)</f>
        <v>438.82781564990717</v>
      </c>
      <c r="BW21" s="9">
        <f>SUM($C19:BW19)</f>
        <v>440.35261713892731</v>
      </c>
      <c r="BX21" s="9">
        <f>SUM($C19:BX19)</f>
        <v>443.80033307357257</v>
      </c>
      <c r="BY21" s="9">
        <f>SUM($C19:BY19)</f>
        <v>448.47999505918978</v>
      </c>
      <c r="BZ21" s="9">
        <f>SUM($C19:BZ19)</f>
        <v>454.99813574075847</v>
      </c>
      <c r="CA21" s="9">
        <f>SUM($C19:CA19)</f>
        <v>463.18046566149604</v>
      </c>
      <c r="CB21" s="9">
        <f>SUM($C19:CB19)</f>
        <v>472.82512966821969</v>
      </c>
      <c r="CC21" s="9">
        <f>SUM($C19:CC19)</f>
        <v>483.7671533945072</v>
      </c>
      <c r="CD21" s="9">
        <f>SUM($C19:CD19)</f>
        <v>495.86562700453862</v>
      </c>
      <c r="CE21" s="9">
        <f>SUM($C19:CE19)</f>
        <v>508.99665503028598</v>
      </c>
      <c r="CF21" s="9">
        <f>SUM($C19:CF19)</f>
        <v>523.04936324956464</v>
      </c>
      <c r="CG21" s="9">
        <f>SUM($C19:CG19)</f>
        <v>537.92359162938794</v>
      </c>
      <c r="CH21" s="9">
        <f>SUM($C19:CH19)</f>
        <v>532.97151717659187</v>
      </c>
      <c r="CI21" s="9">
        <f>SUM($C19:CI19)</f>
        <v>541.76554256493375</v>
      </c>
      <c r="CJ21" s="9">
        <f>SUM($C19:CJ19)</f>
        <v>552.26246306712892</v>
      </c>
      <c r="CK21" s="9">
        <f>SUM($C19:CK19)</f>
        <v>563.62660417244876</v>
      </c>
      <c r="CL21" s="9">
        <f>SUM($C19:CL19)</f>
        <v>575.72613852946472</v>
      </c>
      <c r="CM21" s="9">
        <f>SUM($C19:CM19)</f>
        <v>588.45336486068356</v>
      </c>
      <c r="CN21" s="9">
        <f>SUM($C19:CN19)</f>
        <v>601.71890956656819</v>
      </c>
      <c r="CO21" s="9">
        <f>SUM($C19:CO19)</f>
        <v>615.44761826588933</v>
      </c>
      <c r="CP21" s="9">
        <f>SUM($C19:CP19)</f>
        <v>629.57563376290727</v>
      </c>
      <c r="CQ21" s="9">
        <f>SUM($C19:CQ19)</f>
        <v>644.04830621900464</v>
      </c>
      <c r="CR21" s="9">
        <f>SUM($C19:CR19)</f>
        <v>627.67370727451885</v>
      </c>
      <c r="CS21" s="9">
        <f>SUM($C19:CS19)</f>
        <v>636.65208917953146</v>
      </c>
      <c r="CT21" s="9">
        <f>SUM($C19:CT19)</f>
        <v>646.04728325323356</v>
      </c>
      <c r="CU21" s="9">
        <f>SUM($C19:CU19)</f>
        <v>656.01596514131199</v>
      </c>
      <c r="CV21" s="9">
        <f>SUM($C19:CV19)</f>
        <v>666.44436633147086</v>
      </c>
      <c r="CW21" s="9">
        <f>SUM($C19:CW19)</f>
        <v>677.24514051678602</v>
      </c>
      <c r="CX21" s="9">
        <f>SUM($C19:CX19)</f>
        <v>688.35031240751937</v>
      </c>
      <c r="CY21" s="9">
        <f>SUM($C19:CY19)</f>
        <v>699.70626809914916</v>
      </c>
      <c r="CZ21" s="9">
        <f>SUM($C19:CZ19)</f>
        <v>711.27018816135535</v>
      </c>
      <c r="DA21" s="9">
        <f>SUM($C19:DA19)</f>
        <v>723.00750028043365</v>
      </c>
      <c r="DB21" s="9">
        <f>SUM($C19:DB19)</f>
        <v>734.89005246564102</v>
      </c>
      <c r="DC21" s="9">
        <f>SUM($C19:DC19)</f>
        <v>746.89479560301925</v>
      </c>
      <c r="DD21" s="9">
        <f>SUM($C19:DD19)</f>
        <v>759.00282617485698</v>
      </c>
      <c r="DE21" s="9">
        <f>SUM($C19:DE19)</f>
        <v>771.19868380102207</v>
      </c>
      <c r="DF21" s="9">
        <f>SUM($C19:DF19)</f>
        <v>738.64144904276952</v>
      </c>
      <c r="DG21" s="9">
        <f>SUM($C19:DG19)</f>
        <v>745.60838616388764</v>
      </c>
      <c r="DH21" s="9">
        <f>SUM($C19:DH19)</f>
        <v>751.74964117177308</v>
      </c>
      <c r="DI21" s="9">
        <f>SUM($C19:DI19)</f>
        <v>758.63070854370278</v>
      </c>
      <c r="DJ21" s="9">
        <f>SUM($C19:DJ19)</f>
        <v>766.0559843677778</v>
      </c>
      <c r="DK21" s="9">
        <f>SUM($C19:DK19)</f>
        <v>773.88461270697564</v>
      </c>
      <c r="DL21" s="9">
        <f>SUM($C19:DL19)</f>
        <v>782.01473997304299</v>
      </c>
      <c r="DM21" s="9">
        <f>SUM($C19:DM19)</f>
        <v>790.37236667445586</v>
      </c>
      <c r="DN21" s="9">
        <f>SUM($C19:DN19)</f>
        <v>798.97807339665871</v>
      </c>
      <c r="DO21" s="9">
        <f>SUM($C19:DO19)</f>
        <v>807.81884462329867</v>
      </c>
      <c r="DP21" s="9">
        <f>SUM($C19:DP19)</f>
        <v>816.8660535874518</v>
      </c>
      <c r="DQ21" s="9">
        <f>SUM($C19:DQ19)</f>
        <v>826.09835873054396</v>
      </c>
      <c r="DR21" s="9">
        <f>SUM($C19:DR19)</f>
        <v>835.49971357501704</v>
      </c>
      <c r="DS21" s="9">
        <f>SUM($C19:DS19)</f>
        <v>845.05795162667471</v>
      </c>
      <c r="DT21" s="9">
        <f>SUM($C19:DT19)</f>
        <v>840.93566563034801</v>
      </c>
      <c r="DU21" s="9">
        <f>SUM($C19:DU19)</f>
        <v>697.32074371714623</v>
      </c>
      <c r="DV21" s="9">
        <f>SUM($C19:DV19)</f>
        <v>685.77134747541936</v>
      </c>
      <c r="DW21" s="9">
        <f>SUM($C19:DW19)</f>
        <v>674.8992307072939</v>
      </c>
      <c r="DX21" s="9">
        <f>SUM($C19:DX19)</f>
        <v>664.62394682530135</v>
      </c>
      <c r="DY21" s="9">
        <f>SUM($C19:DY19)</f>
        <v>654.89596321351166</v>
      </c>
      <c r="DZ21" s="9">
        <f>SUM($C19:DZ19)</f>
        <v>645.68645686395348</v>
      </c>
      <c r="EA21" s="9">
        <f>SUM($C19:EA19)</f>
        <v>636.98180420825781</v>
      </c>
      <c r="EB21" s="9">
        <f>SUM($C19:EB19)</f>
        <v>628.77955821871694</v>
      </c>
      <c r="EC21" s="9">
        <f>SUM($C19:EC19)</f>
        <v>621.08539187615247</v>
      </c>
      <c r="ED21" s="9">
        <f>SUM($C19:ED19)</f>
        <v>613.91075563190168</v>
      </c>
      <c r="EE21" s="9">
        <f>SUM($C19:EE19)</f>
        <v>611.70859803551093</v>
      </c>
      <c r="EF21" s="9">
        <f>SUM($C19:EF19)</f>
        <v>611.54671386874952</v>
      </c>
      <c r="EG21" s="9">
        <f>SUM($C19:EG19)</f>
        <v>613.34898241354836</v>
      </c>
      <c r="EH21" s="9">
        <f>SUM($C19:EH19)</f>
        <v>616.42341861359546</v>
      </c>
      <c r="EI21" s="9">
        <f>SUM($C19:EI19)</f>
        <v>621.37556369562185</v>
      </c>
      <c r="EJ21" s="9">
        <f>SUM($C19:EJ19)</f>
        <v>628.0301613973852</v>
      </c>
      <c r="EK21" s="9">
        <f>SUM($C19:EK19)</f>
        <v>636.18441375824682</v>
      </c>
      <c r="EL21" s="9">
        <f>SUM($C19:EL19)</f>
        <v>645.67242700298516</v>
      </c>
      <c r="EM21" s="9">
        <f>SUM($C19:EM19)</f>
        <v>656.35239470133718</v>
      </c>
      <c r="EN21" s="9">
        <f>SUM($C19:EN19)</f>
        <v>668.09954703555684</v>
      </c>
      <c r="EO21" s="9">
        <f>SUM($C19:EO19)</f>
        <v>680.80215712313293</v>
      </c>
      <c r="EP21" s="9">
        <f>SUM($C19:EP19)</f>
        <v>694.35923341874729</v>
      </c>
      <c r="EQ21" s="9">
        <f>SUM($C19:EQ19)</f>
        <v>688.12214203709129</v>
      </c>
      <c r="ER21" s="9">
        <f>SUM($C19:ER19)</f>
        <v>695.662494865398</v>
      </c>
      <c r="ES21" s="9">
        <f>SUM($C19:ES19)</f>
        <v>704.93631599382354</v>
      </c>
      <c r="ET21" s="9">
        <f>SUM($C19:ET19)</f>
        <v>715.10717884397411</v>
      </c>
      <c r="EU21" s="9">
        <f>SUM($C19:EU19)</f>
        <v>726.0425226348458</v>
      </c>
      <c r="EV21" s="9">
        <f>SUM($C19:EV19)</f>
        <v>737.63393083261474</v>
      </c>
      <c r="EW21" s="9">
        <f>SUM($C19:EW19)</f>
        <v>749.49466374005533</v>
      </c>
      <c r="EX21" s="9">
        <f>SUM($C19:EX19)</f>
        <v>761.84555527930752</v>
      </c>
      <c r="EY21" s="9">
        <f>SUM($C19:EY19)</f>
        <v>774.62208484406915</v>
      </c>
      <c r="EZ21" s="9">
        <f>SUM($C19:EZ19)</f>
        <v>787.76895561269157</v>
      </c>
      <c r="FA21" s="9">
        <f>SUM($C19:FA19)</f>
        <v>770.09360826058776</v>
      </c>
      <c r="FB21" s="9">
        <f>SUM($C19:FB19)</f>
        <v>777.79567969185769</v>
      </c>
      <c r="FC21" s="9">
        <f>SUM($C19:FC19)</f>
        <v>785.93840110949236</v>
      </c>
      <c r="FD21" s="9">
        <f>SUM($C19:FD19)</f>
        <v>794.6778628933497</v>
      </c>
      <c r="FE21" s="9">
        <f>SUM($C19:FE19)</f>
        <v>803.89972574577007</v>
      </c>
      <c r="FF21" s="9">
        <f>SUM($C19:FF19)</f>
        <v>813.51608669429129</v>
      </c>
      <c r="FG21" s="9">
        <f>SUM($C19:FG19)</f>
        <v>823.45842755185606</v>
      </c>
      <c r="FH21" s="9">
        <f>SUM($C19:FH19)</f>
        <v>833.67260494204038</v>
      </c>
      <c r="FI21" s="9">
        <f>SUM($C19:FI19)</f>
        <v>844.11528305382092</v>
      </c>
      <c r="FJ21" s="9">
        <f>SUM($C19:FJ19)</f>
        <v>854.75138595813871</v>
      </c>
      <c r="FK21" s="9">
        <f>SUM($C19:FK19)</f>
        <v>865.55227049655184</v>
      </c>
      <c r="FL21" s="9">
        <f>SUM($C19:FL19)</f>
        <v>876.49440852531734</v>
      </c>
      <c r="FM21" s="9">
        <f>SUM($C19:FM19)</f>
        <v>887.55842933286488</v>
      </c>
      <c r="FN21" s="9">
        <f>SUM($C19:FN19)</f>
        <v>898.72841688669644</v>
      </c>
      <c r="FO21" s="9">
        <f>SUM($C19:FO19)</f>
        <v>865.16300735012919</v>
      </c>
      <c r="FP21" s="9">
        <f>SUM($C19:FP19)</f>
        <v>871.13903156355821</v>
      </c>
      <c r="FQ21" s="9">
        <f>SUM($C19:FQ19)</f>
        <v>876.30621281264905</v>
      </c>
      <c r="FR21" s="9">
        <f>SUM($C19:FR19)</f>
        <v>882.22963328855258</v>
      </c>
      <c r="FS21" s="9">
        <f>SUM($C19:FS19)</f>
        <v>888.71328696944477</v>
      </c>
      <c r="FT21" s="9">
        <f>SUM($C19:FT19)</f>
        <v>895.61592573166206</v>
      </c>
      <c r="FU21" s="9">
        <f>SUM($C19:FU19)</f>
        <v>902.83531347699966</v>
      </c>
      <c r="FV21" s="9">
        <f>SUM($C19:FV19)</f>
        <v>910.29707764024226</v>
      </c>
      <c r="FW21" s="9">
        <f>SUM($C19:FW19)</f>
        <v>918.02143493498272</v>
      </c>
      <c r="FX21" s="9">
        <f>SUM($C19:FX19)</f>
        <v>925.99501494629487</v>
      </c>
      <c r="FY21" s="9">
        <f>SUM($C19:FY19)</f>
        <v>934.18884475910932</v>
      </c>
      <c r="FZ21" s="9">
        <f>SUM($C19:FZ19)</f>
        <v>942.58124519985233</v>
      </c>
      <c r="GA21" s="9">
        <f>SUM($C19:GA19)</f>
        <v>951.15584049725737</v>
      </c>
      <c r="GB21" s="9">
        <f>SUM($C19:GB19)</f>
        <v>959.90014297814878</v>
      </c>
      <c r="GC21" s="9">
        <f>SUM($C19:GC19)</f>
        <v>954.9764321217034</v>
      </c>
      <c r="GD21" s="9">
        <f>SUM($C19:GD19)</f>
        <v>810.57229051032664</v>
      </c>
      <c r="GE21" s="9">
        <f>SUM($C19:GE19)</f>
        <v>798.24558170914679</v>
      </c>
      <c r="GF21" s="9">
        <f>SUM($C19:GF19)</f>
        <v>786.60776883585584</v>
      </c>
      <c r="GG21" s="9">
        <f>SUM($C19:GG19)</f>
        <v>775.57812177530934</v>
      </c>
      <c r="GH21" s="9">
        <f>SUM($C19:GH19)</f>
        <v>765.10683136317198</v>
      </c>
      <c r="GI21" s="9">
        <f>SUM($C19:GI19)</f>
        <v>755.16480484927854</v>
      </c>
      <c r="GJ21" s="9">
        <f>SUM($C19:GJ19)</f>
        <v>745.73815556053773</v>
      </c>
      <c r="GK21" s="9">
        <f>SUM($C19:GK19)</f>
        <v>736.82417983746006</v>
      </c>
      <c r="GL21" s="9">
        <f>SUM($C19:GL19)</f>
        <v>728.42830034159897</v>
      </c>
      <c r="GM21" s="9">
        <f>SUM($C19:GM19)</f>
        <v>720.56172336111206</v>
      </c>
      <c r="GN21" s="9">
        <f>SUM($C19:GN19)</f>
        <v>717.67715928592986</v>
      </c>
      <c r="GO21" s="9">
        <f>SUM($C19:GO19)</f>
        <v>716.84217059304774</v>
      </c>
      <c r="GP21" s="9">
        <f>SUM($C19:GP19)</f>
        <v>717.98040996945144</v>
      </c>
      <c r="GQ21" s="9">
        <f>SUM($C19:GQ19)</f>
        <v>720.39967133231323</v>
      </c>
      <c r="GR21" s="9">
        <f>SUM($C19:GR19)</f>
        <v>724.70528031240292</v>
      </c>
      <c r="GS21" s="9">
        <f>SUM($C19:GS19)</f>
        <v>730.72177034763251</v>
      </c>
      <c r="GT21" s="9">
        <f>SUM($C19:GT19)</f>
        <v>738.24613834254421</v>
      </c>
    </row>
    <row r="22" spans="1:202" ht="10.199999999999999">
      <c r="A22" s="2" t="s">
        <v>21</v>
      </c>
      <c r="B22" s="8" t="s">
        <v>20</v>
      </c>
      <c r="C22" s="9">
        <f>SUM($C20:C20)</f>
        <v>-8.0859957209692244</v>
      </c>
      <c r="D22" s="9">
        <f>SUM($C20:D20)</f>
        <v>-5.5849250169592413</v>
      </c>
      <c r="E22" s="9">
        <f>SUM($C20:E20)</f>
        <v>-3.7518810409404684</v>
      </c>
      <c r="F22" s="9">
        <f>SUM($C20:F20)</f>
        <v>-1.8771157807154859</v>
      </c>
      <c r="G22" s="9">
        <f>SUM($C20:G20)</f>
        <v>7.4201343802747122E-2</v>
      </c>
      <c r="H22" s="9">
        <f>SUM($C20:H20)</f>
        <v>2.1348471234905895</v>
      </c>
      <c r="I22" s="9">
        <f>SUM($C20:I20)</f>
        <v>4.3366529399389622</v>
      </c>
      <c r="J22" s="9">
        <f>SUM($C20:J20)</f>
        <v>6.7111631116167683</v>
      </c>
      <c r="K22" s="9">
        <f>SUM($C20:K20)</f>
        <v>9.2898896956924748</v>
      </c>
      <c r="L22" s="9">
        <f>SUM($C20:L20)</f>
        <v>12.104312580357</v>
      </c>
      <c r="M22" s="9">
        <f>SUM($C20:M20)</f>
        <v>19.727856332481863</v>
      </c>
      <c r="N22" s="9">
        <f>SUM($C20:N20)</f>
        <v>29.315951747144805</v>
      </c>
      <c r="O22" s="9">
        <f>SUM($C20:O20)</f>
        <v>40.869832721491541</v>
      </c>
      <c r="P22" s="9">
        <f>SUM($C20:P20)</f>
        <v>53.733803267246856</v>
      </c>
      <c r="Q22" s="9">
        <f>SUM($C20:Q20)</f>
        <v>67.414419700302588</v>
      </c>
      <c r="R22" s="9">
        <f>SUM($C20:R20)</f>
        <v>82.578399139131747</v>
      </c>
      <c r="S22" s="9">
        <f>SUM($C20:S20)</f>
        <v>99.029489321726359</v>
      </c>
      <c r="T22" s="9">
        <f>SUM($C20:T20)</f>
        <v>116.60785582998329</v>
      </c>
      <c r="U22" s="9">
        <f>SUM($C20:U20)</f>
        <v>135.17737194711918</v>
      </c>
      <c r="V22" s="9">
        <f>SUM($C20:V20)</f>
        <v>154.61864426987717</v>
      </c>
      <c r="W22" s="9">
        <f>SUM($C20:W20)</f>
        <v>174.82507389026824</v>
      </c>
      <c r="X22" s="9">
        <f>SUM($C20:X20)</f>
        <v>195.70058844184211</v>
      </c>
      <c r="Y22" s="9">
        <f>SUM($C20:Y20)</f>
        <v>208.53758975080004</v>
      </c>
      <c r="Z22" s="9">
        <f>SUM($C20:Z20)</f>
        <v>223.59270388524055</v>
      </c>
      <c r="AA22" s="9">
        <f>SUM($C20:AA20)</f>
        <v>240.05331877310178</v>
      </c>
      <c r="AB22" s="9">
        <f>SUM($C20:AB20)</f>
        <v>257.13297055381554</v>
      </c>
      <c r="AC22" s="9">
        <f>SUM($C20:AC20)</f>
        <v>274.73557038986161</v>
      </c>
      <c r="AD22" s="9">
        <f>SUM($C20:AD20)</f>
        <v>292.77960575127679</v>
      </c>
      <c r="AE22" s="9">
        <f>SUM($C20:AE20)</f>
        <v>311.19511614515778</v>
      </c>
      <c r="AF22" s="9">
        <f>SUM($C20:AF20)</f>
        <v>329.92154683517981</v>
      </c>
      <c r="AG22" s="9">
        <f>SUM($C20:AG20)</f>
        <v>348.90621484065622</v>
      </c>
      <c r="AH22" s="9">
        <f>SUM($C20:AH20)</f>
        <v>368.1032011424337</v>
      </c>
      <c r="AI22" s="9">
        <f>SUM($C20:AI20)</f>
        <v>374.09111259661296</v>
      </c>
      <c r="AJ22" s="9">
        <f>SUM($C20:AJ20)</f>
        <v>388.25260433609208</v>
      </c>
      <c r="AK22" s="9">
        <f>SUM($C20:AK20)</f>
        <v>402.52855435691959</v>
      </c>
      <c r="AL22" s="9">
        <f>SUM($C20:AL20)</f>
        <v>417.134275453025</v>
      </c>
      <c r="AM22" s="9">
        <f>SUM($C20:AM20)</f>
        <v>431.99820387293869</v>
      </c>
      <c r="AN22" s="9">
        <f>SUM($C20:AN20)</f>
        <v>447.06356009363367</v>
      </c>
      <c r="AO22" s="9">
        <f>SUM($C20:AO20)</f>
        <v>462.2846882575721</v>
      </c>
      <c r="AP22" s="9">
        <f>SUM($C20:AP20)</f>
        <v>477.62444452816152</v>
      </c>
      <c r="AQ22" s="9">
        <f>SUM($C20:AQ20)</f>
        <v>493.05232625380648</v>
      </c>
      <c r="AR22" s="9">
        <f>SUM($C20:AR20)</f>
        <v>508.54312434725438</v>
      </c>
      <c r="AS22" s="9">
        <f>SUM($C20:AS20)</f>
        <v>524.07594525394836</v>
      </c>
      <c r="AT22" s="9">
        <f>SUM($C20:AT20)</f>
        <v>539.63349408052045</v>
      </c>
      <c r="AU22" s="9">
        <f>SUM($C20:AU20)</f>
        <v>555.20154238365456</v>
      </c>
      <c r="AV22" s="9">
        <f>SUM($C20:AV20)</f>
        <v>570.7685266697946</v>
      </c>
      <c r="AW22" s="9">
        <f>SUM($C20:AW20)</f>
        <v>569.92772242280489</v>
      </c>
      <c r="AX22" s="9">
        <f>SUM($C20:AX20)</f>
        <v>581.64883371673602</v>
      </c>
      <c r="AY22" s="9">
        <f>SUM($C20:AY20)</f>
        <v>592.03522108979575</v>
      </c>
      <c r="AZ22" s="9">
        <f>SUM($C20:AZ20)</f>
        <v>602.77980322833537</v>
      </c>
      <c r="BA22" s="9">
        <f>SUM($C20:BA20)</f>
        <v>613.77761488829162</v>
      </c>
      <c r="BB22" s="9">
        <f>SUM($C20:BB20)</f>
        <v>624.95241413265944</v>
      </c>
      <c r="BC22" s="9">
        <f>SUM($C20:BC20)</f>
        <v>636.24854612707225</v>
      </c>
      <c r="BD22" s="9">
        <f>SUM($C20:BD20)</f>
        <v>647.62517588810886</v>
      </c>
      <c r="BE22" s="9">
        <f>SUM($C20:BE20)</f>
        <v>659.12681952380149</v>
      </c>
      <c r="BF22" s="9">
        <f>SUM($C20:BF20)</f>
        <v>670.75785909061688</v>
      </c>
      <c r="BG22" s="9">
        <f>SUM($C20:BG20)</f>
        <v>682.50243059688978</v>
      </c>
      <c r="BH22" s="9">
        <f>SUM($C20:BH20)</f>
        <v>694.34866648853131</v>
      </c>
      <c r="BI22" s="9">
        <f>SUM($C20:BI20)</f>
        <v>706.28765759388682</v>
      </c>
      <c r="BJ22" s="9">
        <f>SUM($C20:BJ20)</f>
        <v>718.31271152306385</v>
      </c>
      <c r="BK22" s="9">
        <f>SUM($C20:BK20)</f>
        <v>716.59070843109703</v>
      </c>
      <c r="BL22" s="9">
        <f>SUM($C20:BL20)</f>
        <v>655.69029443102397</v>
      </c>
      <c r="BM22" s="9">
        <f>SUM($C20:BM20)</f>
        <v>648.19467957820984</v>
      </c>
      <c r="BN22" s="9">
        <f>SUM($C20:BN20)</f>
        <v>641.11211245748063</v>
      </c>
      <c r="BO22" s="9">
        <f>SUM($C20:BO20)</f>
        <v>634.41707042709675</v>
      </c>
      <c r="BP22" s="9">
        <f>SUM($C20:BP20)</f>
        <v>628.09941269145622</v>
      </c>
      <c r="BQ22" s="9">
        <f>SUM($C20:BQ20)</f>
        <v>622.15871132385735</v>
      </c>
      <c r="BR22" s="9">
        <f>SUM($C20:BR20)</f>
        <v>616.60194845099954</v>
      </c>
      <c r="BS22" s="9">
        <f>SUM($C20:BS20)</f>
        <v>611.44176163648171</v>
      </c>
      <c r="BT22" s="9">
        <f>SUM($C20:BT20)</f>
        <v>606.69499159934207</v>
      </c>
      <c r="BU22" s="9">
        <f>SUM($C20:BU20)</f>
        <v>602.38147437686962</v>
      </c>
      <c r="BV22" s="9">
        <f>SUM($C20:BV20)</f>
        <v>602.96056462297759</v>
      </c>
      <c r="BW22" s="9">
        <f>SUM($C20:BW20)</f>
        <v>605.50505162407694</v>
      </c>
      <c r="BX22" s="9">
        <f>SUM($C20:BX20)</f>
        <v>609.94279942026378</v>
      </c>
      <c r="BY22" s="9">
        <f>SUM($C20:BY20)</f>
        <v>615.58508241256254</v>
      </c>
      <c r="BZ22" s="9">
        <f>SUM($C20:BZ20)</f>
        <v>623.04017740270058</v>
      </c>
      <c r="CA22" s="9">
        <f>SUM($C20:CA20)</f>
        <v>632.13518252325775</v>
      </c>
      <c r="CB22" s="9">
        <f>SUM($C20:CB20)</f>
        <v>642.66937420462875</v>
      </c>
      <c r="CC22" s="9">
        <f>SUM($C20:CC20)</f>
        <v>654.47872486517122</v>
      </c>
      <c r="CD22" s="9">
        <f>SUM($C20:CD20)</f>
        <v>667.42313710260885</v>
      </c>
      <c r="CE22" s="9">
        <f>SUM($C20:CE20)</f>
        <v>681.37942929713961</v>
      </c>
      <c r="CF22" s="9">
        <f>SUM($C20:CF20)</f>
        <v>696.23736787147004</v>
      </c>
      <c r="CG22" s="9">
        <f>SUM($C20:CG20)</f>
        <v>711.89737827121985</v>
      </c>
      <c r="CH22" s="9">
        <f>SUM($C20:CH20)</f>
        <v>719.64847712055666</v>
      </c>
      <c r="CI22" s="9">
        <f>SUM($C20:CI20)</f>
        <v>729.74401072990497</v>
      </c>
      <c r="CJ22" s="9">
        <f>SUM($C20:CJ20)</f>
        <v>741.3681839829103</v>
      </c>
      <c r="CK22" s="9">
        <f>SUM($C20:CK20)</f>
        <v>753.73143995881014</v>
      </c>
      <c r="CL22" s="9">
        <f>SUM($C20:CL20)</f>
        <v>766.73468144408696</v>
      </c>
      <c r="CM22" s="9">
        <f>SUM($C20:CM20)</f>
        <v>780.29346794141702</v>
      </c>
      <c r="CN22" s="9">
        <f>SUM($C20:CN20)</f>
        <v>794.33498786120708</v>
      </c>
      <c r="CO22" s="9">
        <f>SUM($C20:CO20)</f>
        <v>808.79590923764215</v>
      </c>
      <c r="CP22" s="9">
        <f>SUM($C20:CP20)</f>
        <v>823.62084311483329</v>
      </c>
      <c r="CQ22" s="9">
        <f>SUM($C20:CQ20)</f>
        <v>838.76123342826349</v>
      </c>
      <c r="CR22" s="9">
        <f>SUM($C20:CR20)</f>
        <v>840.79311681001764</v>
      </c>
      <c r="CS22" s="9">
        <f>SUM($C20:CS20)</f>
        <v>851.09664304622493</v>
      </c>
      <c r="CT22" s="9">
        <f>SUM($C20:CT20)</f>
        <v>861.61024784694189</v>
      </c>
      <c r="CU22" s="9">
        <f>SUM($C20:CU20)</f>
        <v>872.5468630657623</v>
      </c>
      <c r="CV22" s="9">
        <f>SUM($C20:CV20)</f>
        <v>883.83260372390487</v>
      </c>
      <c r="CW22" s="9">
        <f>SUM($C20:CW20)</f>
        <v>895.40842722030118</v>
      </c>
      <c r="CX22" s="9">
        <f>SUM($C20:CX20)</f>
        <v>907.22647126387642</v>
      </c>
      <c r="CY22" s="9">
        <f>SUM($C20:CY20)</f>
        <v>919.24744077597575</v>
      </c>
      <c r="CZ22" s="9">
        <f>SUM($C20:CZ20)</f>
        <v>931.43873564774208</v>
      </c>
      <c r="DA22" s="9">
        <f>SUM($C20:DA20)</f>
        <v>943.77310175509319</v>
      </c>
      <c r="DB22" s="9">
        <f>SUM($C20:DB20)</f>
        <v>956.2276516019067</v>
      </c>
      <c r="DC22" s="9">
        <f>SUM($C20:DC20)</f>
        <v>968.78314616011733</v>
      </c>
      <c r="DD22" s="9">
        <f>SUM($C20:DD20)</f>
        <v>981.42346140501093</v>
      </c>
      <c r="DE22" s="9">
        <f>SUM($C20:DE20)</f>
        <v>994.13518559459249</v>
      </c>
      <c r="DF22" s="9">
        <f>SUM($C20:DF20)</f>
        <v>990.50979210878847</v>
      </c>
      <c r="DG22" s="9">
        <f>SUM($C20:DG20)</f>
        <v>999.51522790447473</v>
      </c>
      <c r="DH22" s="9">
        <f>SUM($C20:DH20)</f>
        <v>1007.2531402613999</v>
      </c>
      <c r="DI22" s="9">
        <f>SUM($C20:DI20)</f>
        <v>1015.4147773668883</v>
      </c>
      <c r="DJ22" s="9">
        <f>SUM($C20:DJ20)</f>
        <v>1023.8935451659092</v>
      </c>
      <c r="DK22" s="9">
        <f>SUM($C20:DK20)</f>
        <v>1032.6116135542973</v>
      </c>
      <c r="DL22" s="9">
        <f>SUM($C20:DL20)</f>
        <v>1041.5117791564521</v>
      </c>
      <c r="DM22" s="9">
        <f>SUM($C20:DM20)</f>
        <v>1050.5516970814292</v>
      </c>
      <c r="DN22" s="9">
        <f>SUM($C20:DN20)</f>
        <v>1059.7744111962177</v>
      </c>
      <c r="DO22" s="9">
        <f>SUM($C20:DO20)</f>
        <v>1069.1828680398257</v>
      </c>
      <c r="DP22" s="9">
        <f>SUM($C20:DP20)</f>
        <v>1078.7598039075251</v>
      </c>
      <c r="DQ22" s="9">
        <f>SUM($C20:DQ20)</f>
        <v>1088.4919864404692</v>
      </c>
      <c r="DR22" s="9">
        <f>SUM($C20:DR20)</f>
        <v>1098.3691756969699</v>
      </c>
      <c r="DS22" s="9">
        <f>SUM($C20:DS20)</f>
        <v>1108.3833817001814</v>
      </c>
      <c r="DT22" s="9">
        <f>SUM($C20:DT20)</f>
        <v>1104.7002193710027</v>
      </c>
      <c r="DU22" s="9">
        <f>SUM($C20:DU20)</f>
        <v>1041.8871011317322</v>
      </c>
      <c r="DV22" s="9">
        <f>SUM($C20:DV20)</f>
        <v>1032.5260341012854</v>
      </c>
      <c r="DW22" s="9">
        <f>SUM($C20:DW20)</f>
        <v>1023.6240939130223</v>
      </c>
      <c r="DX22" s="9">
        <f>SUM($C20:DX20)</f>
        <v>1015.1546142087188</v>
      </c>
      <c r="DY22" s="9">
        <f>SUM($C20:DY20)</f>
        <v>1007.1063389800845</v>
      </c>
      <c r="DZ22" s="9">
        <f>SUM($C20:DZ20)</f>
        <v>999.47775287868217</v>
      </c>
      <c r="EA22" s="9">
        <f>SUM($C20:EA20)</f>
        <v>992.2747777054675</v>
      </c>
      <c r="EB22" s="9">
        <f>SUM($C20:EB20)</f>
        <v>985.50901711675658</v>
      </c>
      <c r="EC22" s="9">
        <f>SUM($C20:EC20)</f>
        <v>979.19630368222852</v>
      </c>
      <c r="ED22" s="9">
        <f>SUM($C20:ED20)</f>
        <v>973.35549040376475</v>
      </c>
      <c r="EE22" s="9">
        <f>SUM($C20:EE20)</f>
        <v>972.44497338599899</v>
      </c>
      <c r="EF22" s="9">
        <f>SUM($C20:EF20)</f>
        <v>973.53660724010967</v>
      </c>
      <c r="EG22" s="9">
        <f>SUM($C20:EG20)</f>
        <v>976.55734460827398</v>
      </c>
      <c r="EH22" s="9">
        <f>SUM($C20:EH20)</f>
        <v>980.81757118913754</v>
      </c>
      <c r="EI22" s="9">
        <f>SUM($C20:EI20)</f>
        <v>986.9246972104014</v>
      </c>
      <c r="EJ22" s="9">
        <f>SUM($C20:EJ20)</f>
        <v>994.70497580600158</v>
      </c>
      <c r="EK22" s="9">
        <f>SUM($C20:EK20)</f>
        <v>1003.9568594439623</v>
      </c>
      <c r="EL22" s="9">
        <f>SUM($C20:EL20)</f>
        <v>1014.5155170909484</v>
      </c>
      <c r="EM22" s="9">
        <f>SUM($C20:EM20)</f>
        <v>1026.2400678912438</v>
      </c>
      <c r="EN22" s="9">
        <f>SUM($C20:EN20)</f>
        <v>1039.0065662702796</v>
      </c>
      <c r="EO22" s="9">
        <f>SUM($C20:EO20)</f>
        <v>1052.7040337076041</v>
      </c>
      <c r="EP22" s="9">
        <f>SUM($C20:EP20)</f>
        <v>1067.2321692424312</v>
      </c>
      <c r="EQ22" s="9">
        <f>SUM($C20:EQ20)</f>
        <v>1073.8792811663141</v>
      </c>
      <c r="ER22" s="9">
        <f>SUM($C20:ER20)</f>
        <v>1082.8980250794934</v>
      </c>
      <c r="ES22" s="9">
        <f>SUM($C20:ES20)</f>
        <v>1093.4719323378088</v>
      </c>
      <c r="ET22" s="9">
        <f>SUM($C20:ET20)</f>
        <v>1104.8107892460393</v>
      </c>
      <c r="EU22" s="9">
        <f>SUM($C20:EU20)</f>
        <v>1116.8148581512733</v>
      </c>
      <c r="EV22" s="9">
        <f>SUM($C20:EV20)</f>
        <v>1129.3990740440518</v>
      </c>
      <c r="EW22" s="9">
        <f>SUM($C20:EW20)</f>
        <v>1142.1933477908974</v>
      </c>
      <c r="EX22" s="9">
        <f>SUM($C20:EX20)</f>
        <v>1155.4304221469683</v>
      </c>
      <c r="EY22" s="9">
        <f>SUM($C20:EY20)</f>
        <v>1169.054329080036</v>
      </c>
      <c r="EZ22" s="9">
        <f>SUM($C20:EZ20)</f>
        <v>1183.0159478448795</v>
      </c>
      <c r="FA22" s="9">
        <f>SUM($C20:FA20)</f>
        <v>1183.8907644292756</v>
      </c>
      <c r="FB22" s="9">
        <f>SUM($C20:FB20)</f>
        <v>1193.0583916611954</v>
      </c>
      <c r="FC22" s="9">
        <f>SUM($C20:FC20)</f>
        <v>1202.4567416372095</v>
      </c>
      <c r="FD22" s="9">
        <f>SUM($C20:FD20)</f>
        <v>1212.2982356091686</v>
      </c>
      <c r="FE22" s="9">
        <f>SUM($C20:FE20)</f>
        <v>1222.5084906836958</v>
      </c>
      <c r="FF22" s="9">
        <f>SUM($C20:FF20)</f>
        <v>1233.0279787158013</v>
      </c>
      <c r="FG22" s="9">
        <f>SUM($C20:FG20)</f>
        <v>1243.808363932613</v>
      </c>
      <c r="FH22" s="9">
        <f>SUM($C20:FH20)</f>
        <v>1254.8098895349726</v>
      </c>
      <c r="FI22" s="9">
        <f>SUM($C20:FI20)</f>
        <v>1265.9995051615117</v>
      </c>
      <c r="FJ22" s="9">
        <f>SUM($C20:FJ20)</f>
        <v>1277.349517617665</v>
      </c>
      <c r="FK22" s="9">
        <f>SUM($C20:FK20)</f>
        <v>1288.8366112400479</v>
      </c>
      <c r="FL22" s="9">
        <f>SUM($C20:FL20)</f>
        <v>1300.4411294647193</v>
      </c>
      <c r="FM22" s="9">
        <f>SUM($C20:FM20)</f>
        <v>1312.146541097444</v>
      </c>
      <c r="FN22" s="9">
        <f>SUM($C20:FN20)</f>
        <v>1323.9390373346562</v>
      </c>
      <c r="FO22" s="9">
        <f>SUM($C20:FO20)</f>
        <v>1319.4097043507215</v>
      </c>
      <c r="FP22" s="9">
        <f>SUM($C20:FP20)</f>
        <v>1327.5261115073267</v>
      </c>
      <c r="FQ22" s="9">
        <f>SUM($C20:FQ20)</f>
        <v>1334.3895378599061</v>
      </c>
      <c r="FR22" s="9">
        <f>SUM($C20:FR20)</f>
        <v>1341.6908725088379</v>
      </c>
      <c r="FS22" s="9">
        <f>SUM($C20:FS20)</f>
        <v>1349.3231712218449</v>
      </c>
      <c r="FT22" s="9">
        <f>SUM($C20:FT20)</f>
        <v>1357.2082624052389</v>
      </c>
      <c r="FU22" s="9">
        <f>SUM($C20:FU20)</f>
        <v>1365.2886096651944</v>
      </c>
      <c r="FV22" s="9">
        <f>SUM($C20:FV20)</f>
        <v>1373.5215433528228</v>
      </c>
      <c r="FW22" s="9">
        <f>SUM($C20:FW20)</f>
        <v>1381.9497906317097</v>
      </c>
      <c r="FX22" s="9">
        <f>SUM($C20:FX20)</f>
        <v>1390.575989191401</v>
      </c>
      <c r="FY22" s="9">
        <f>SUM($C20:FY20)</f>
        <v>1399.3825741360629</v>
      </c>
      <c r="FZ22" s="9">
        <f>SUM($C20:FZ20)</f>
        <v>1408.3560193834021</v>
      </c>
      <c r="GA22" s="9">
        <f>SUM($C20:GA20)</f>
        <v>1417.4857985500114</v>
      </c>
      <c r="GB22" s="9">
        <f>SUM($C20:GB20)</f>
        <v>1426.7636423177678</v>
      </c>
      <c r="GC22" s="9">
        <f>SUM($C20:GC20)</f>
        <v>1422.3548931899779</v>
      </c>
      <c r="GD22" s="9">
        <f>SUM($C20:GD20)</f>
        <v>1358.8266979226933</v>
      </c>
      <c r="GE22" s="9">
        <f>SUM($C20:GE20)</f>
        <v>1348.7608045518914</v>
      </c>
      <c r="GF22" s="9">
        <f>SUM($C20:GF20)</f>
        <v>1339.1640360474669</v>
      </c>
      <c r="GG22" s="9">
        <f>SUM($C20:GG20)</f>
        <v>1330.0094796474568</v>
      </c>
      <c r="GH22" s="9">
        <f>SUM($C20:GH20)</f>
        <v>1321.2856390438026</v>
      </c>
      <c r="GI22" s="9">
        <f>SUM($C20:GI20)</f>
        <v>1312.9907645404041</v>
      </c>
      <c r="GJ22" s="9">
        <f>SUM($C20:GJ20)</f>
        <v>1305.1305493945852</v>
      </c>
      <c r="GK22" s="9">
        <f>SUM($C20:GK20)</f>
        <v>1297.7163743786848</v>
      </c>
      <c r="GL22" s="9">
        <f>SUM($C20:GL20)</f>
        <v>1290.7638546972885</v>
      </c>
      <c r="GM22" s="9">
        <f>SUM($C20:GM20)</f>
        <v>1284.2916313688104</v>
      </c>
      <c r="GN22" s="9">
        <f>SUM($C20:GN20)</f>
        <v>1282.7578937622116</v>
      </c>
      <c r="GO22" s="9">
        <f>SUM($C20:GO20)</f>
        <v>1283.2342948703033</v>
      </c>
      <c r="GP22" s="9">
        <f>SUM($C20:GP20)</f>
        <v>1285.6475907069673</v>
      </c>
      <c r="GQ22" s="9">
        <f>SUM($C20:GQ20)</f>
        <v>1289.3079752085673</v>
      </c>
      <c r="GR22" s="9">
        <f>SUM($C20:GR20)</f>
        <v>1294.8226715855747</v>
      </c>
      <c r="GS22" s="9">
        <f>SUM($C20:GS20)</f>
        <v>1302.0177505818035</v>
      </c>
      <c r="GT22" s="9">
        <f>SUM($C20:GT20)</f>
        <v>1310.6914867872638</v>
      </c>
    </row>
    <row r="24" spans="1:202" ht="15.6">
      <c r="A24" s="6" t="s">
        <v>22</v>
      </c>
    </row>
    <row r="25" spans="1:202" ht="10.199999999999999">
      <c r="A25" s="7" t="str">
        <f t="shared" ref="A25:BL25" si="25">A11</f>
        <v>Parametrs</v>
      </c>
      <c r="B25" s="7" t="str">
        <f t="shared" si="25"/>
        <v>Mērvienība</v>
      </c>
      <c r="C25" s="7">
        <f t="shared" si="25"/>
        <v>1</v>
      </c>
      <c r="D25" s="7">
        <f t="shared" si="25"/>
        <v>2</v>
      </c>
      <c r="E25" s="7">
        <f t="shared" si="25"/>
        <v>3</v>
      </c>
      <c r="F25" s="7">
        <f t="shared" si="25"/>
        <v>4</v>
      </c>
      <c r="G25" s="7">
        <f t="shared" si="25"/>
        <v>5</v>
      </c>
      <c r="H25" s="7">
        <f t="shared" si="25"/>
        <v>6</v>
      </c>
      <c r="I25" s="7">
        <f t="shared" si="25"/>
        <v>7</v>
      </c>
      <c r="J25" s="7">
        <f t="shared" si="25"/>
        <v>8</v>
      </c>
      <c r="K25" s="7">
        <f t="shared" si="25"/>
        <v>9</v>
      </c>
      <c r="L25" s="7">
        <f t="shared" si="25"/>
        <v>10</v>
      </c>
      <c r="M25" s="7">
        <f t="shared" si="25"/>
        <v>11</v>
      </c>
      <c r="N25" s="7">
        <f t="shared" si="25"/>
        <v>12</v>
      </c>
      <c r="O25" s="7">
        <f t="shared" si="25"/>
        <v>13</v>
      </c>
      <c r="P25" s="7">
        <f t="shared" si="25"/>
        <v>14</v>
      </c>
      <c r="Q25" s="7">
        <f t="shared" si="25"/>
        <v>15</v>
      </c>
      <c r="R25" s="7">
        <f t="shared" si="25"/>
        <v>16</v>
      </c>
      <c r="S25" s="7">
        <f t="shared" si="25"/>
        <v>17</v>
      </c>
      <c r="T25" s="7">
        <f t="shared" si="25"/>
        <v>18</v>
      </c>
      <c r="U25" s="7">
        <f t="shared" si="25"/>
        <v>19</v>
      </c>
      <c r="V25" s="7">
        <f t="shared" si="25"/>
        <v>20</v>
      </c>
      <c r="W25" s="7">
        <f t="shared" si="25"/>
        <v>21</v>
      </c>
      <c r="X25" s="7">
        <f t="shared" si="25"/>
        <v>22</v>
      </c>
      <c r="Y25" s="7">
        <f t="shared" si="25"/>
        <v>23</v>
      </c>
      <c r="Z25" s="7">
        <f t="shared" si="25"/>
        <v>24</v>
      </c>
      <c r="AA25" s="7">
        <f t="shared" si="25"/>
        <v>25</v>
      </c>
      <c r="AB25" s="7">
        <f t="shared" si="25"/>
        <v>26</v>
      </c>
      <c r="AC25" s="7">
        <f t="shared" si="25"/>
        <v>27</v>
      </c>
      <c r="AD25" s="7">
        <f t="shared" si="25"/>
        <v>28</v>
      </c>
      <c r="AE25" s="7">
        <f t="shared" si="25"/>
        <v>29</v>
      </c>
      <c r="AF25" s="7">
        <f t="shared" si="25"/>
        <v>30</v>
      </c>
      <c r="AG25" s="7">
        <f t="shared" si="25"/>
        <v>31</v>
      </c>
      <c r="AH25" s="7">
        <f t="shared" si="25"/>
        <v>32</v>
      </c>
      <c r="AI25" s="7">
        <f t="shared" si="25"/>
        <v>33</v>
      </c>
      <c r="AJ25" s="7">
        <f t="shared" si="25"/>
        <v>34</v>
      </c>
      <c r="AK25" s="7">
        <f t="shared" si="25"/>
        <v>35</v>
      </c>
      <c r="AL25" s="7">
        <f t="shared" si="25"/>
        <v>36</v>
      </c>
      <c r="AM25" s="7">
        <f t="shared" si="25"/>
        <v>37</v>
      </c>
      <c r="AN25" s="7">
        <f t="shared" si="25"/>
        <v>38</v>
      </c>
      <c r="AO25" s="7">
        <f t="shared" si="25"/>
        <v>39</v>
      </c>
      <c r="AP25" s="7">
        <f t="shared" si="25"/>
        <v>40</v>
      </c>
      <c r="AQ25" s="7">
        <f t="shared" si="25"/>
        <v>41</v>
      </c>
      <c r="AR25" s="7">
        <f t="shared" si="25"/>
        <v>42</v>
      </c>
      <c r="AS25" s="7">
        <f t="shared" si="25"/>
        <v>43</v>
      </c>
      <c r="AT25" s="7">
        <f t="shared" si="25"/>
        <v>44</v>
      </c>
      <c r="AU25" s="7">
        <f t="shared" si="25"/>
        <v>45</v>
      </c>
      <c r="AV25" s="7">
        <f t="shared" si="25"/>
        <v>46</v>
      </c>
      <c r="AW25" s="7">
        <f t="shared" si="25"/>
        <v>47</v>
      </c>
      <c r="AX25" s="7">
        <f t="shared" si="25"/>
        <v>48</v>
      </c>
      <c r="AY25" s="7">
        <f t="shared" si="25"/>
        <v>49</v>
      </c>
      <c r="AZ25" s="7">
        <f t="shared" si="25"/>
        <v>50</v>
      </c>
      <c r="BA25" s="7">
        <f t="shared" si="25"/>
        <v>51</v>
      </c>
      <c r="BB25" s="7">
        <f t="shared" si="25"/>
        <v>52</v>
      </c>
      <c r="BC25" s="7">
        <f t="shared" si="25"/>
        <v>53</v>
      </c>
      <c r="BD25" s="7">
        <f t="shared" si="25"/>
        <v>54</v>
      </c>
      <c r="BE25" s="7">
        <f t="shared" si="25"/>
        <v>55</v>
      </c>
      <c r="BF25" s="7">
        <f t="shared" si="25"/>
        <v>56</v>
      </c>
      <c r="BG25" s="7">
        <f t="shared" si="25"/>
        <v>57</v>
      </c>
      <c r="BH25" s="7">
        <f t="shared" si="25"/>
        <v>58</v>
      </c>
      <c r="BI25" s="7">
        <f t="shared" si="25"/>
        <v>59</v>
      </c>
      <c r="BJ25" s="7">
        <f t="shared" si="25"/>
        <v>60</v>
      </c>
      <c r="BK25" s="7">
        <f t="shared" si="25"/>
        <v>61</v>
      </c>
      <c r="BL25" s="7">
        <f t="shared" si="25"/>
        <v>62</v>
      </c>
      <c r="BM25" s="7">
        <f t="shared" ref="BM25:DX25" si="26">BM11</f>
        <v>63</v>
      </c>
      <c r="BN25" s="7">
        <f t="shared" si="26"/>
        <v>64</v>
      </c>
      <c r="BO25" s="7">
        <f t="shared" si="26"/>
        <v>65</v>
      </c>
      <c r="BP25" s="7">
        <f t="shared" si="26"/>
        <v>66</v>
      </c>
      <c r="BQ25" s="7">
        <f t="shared" si="26"/>
        <v>67</v>
      </c>
      <c r="BR25" s="7">
        <f t="shared" si="26"/>
        <v>68</v>
      </c>
      <c r="BS25" s="7">
        <f t="shared" si="26"/>
        <v>69</v>
      </c>
      <c r="BT25" s="7">
        <f t="shared" si="26"/>
        <v>70</v>
      </c>
      <c r="BU25" s="7">
        <f t="shared" si="26"/>
        <v>71</v>
      </c>
      <c r="BV25" s="7">
        <f t="shared" si="26"/>
        <v>72</v>
      </c>
      <c r="BW25" s="7">
        <f t="shared" si="26"/>
        <v>73</v>
      </c>
      <c r="BX25" s="7">
        <f t="shared" si="26"/>
        <v>74</v>
      </c>
      <c r="BY25" s="7">
        <f t="shared" si="26"/>
        <v>75</v>
      </c>
      <c r="BZ25" s="7">
        <f t="shared" si="26"/>
        <v>76</v>
      </c>
      <c r="CA25" s="7">
        <f t="shared" si="26"/>
        <v>77</v>
      </c>
      <c r="CB25" s="7">
        <f t="shared" si="26"/>
        <v>78</v>
      </c>
      <c r="CC25" s="7">
        <f t="shared" si="26"/>
        <v>79</v>
      </c>
      <c r="CD25" s="7">
        <f t="shared" si="26"/>
        <v>80</v>
      </c>
      <c r="CE25" s="7">
        <f t="shared" si="26"/>
        <v>81</v>
      </c>
      <c r="CF25" s="7">
        <f t="shared" si="26"/>
        <v>82</v>
      </c>
      <c r="CG25" s="7">
        <f t="shared" si="26"/>
        <v>83</v>
      </c>
      <c r="CH25" s="7">
        <f t="shared" si="26"/>
        <v>84</v>
      </c>
      <c r="CI25" s="7">
        <f t="shared" si="26"/>
        <v>85</v>
      </c>
      <c r="CJ25" s="7">
        <f t="shared" si="26"/>
        <v>86</v>
      </c>
      <c r="CK25" s="7">
        <f t="shared" si="26"/>
        <v>87</v>
      </c>
      <c r="CL25" s="7">
        <f t="shared" si="26"/>
        <v>88</v>
      </c>
      <c r="CM25" s="7">
        <f t="shared" si="26"/>
        <v>89</v>
      </c>
      <c r="CN25" s="7">
        <f t="shared" si="26"/>
        <v>90</v>
      </c>
      <c r="CO25" s="7">
        <f t="shared" si="26"/>
        <v>91</v>
      </c>
      <c r="CP25" s="7">
        <f t="shared" si="26"/>
        <v>92</v>
      </c>
      <c r="CQ25" s="7">
        <f t="shared" si="26"/>
        <v>93</v>
      </c>
      <c r="CR25" s="7">
        <f t="shared" si="26"/>
        <v>94</v>
      </c>
      <c r="CS25" s="7">
        <f t="shared" si="26"/>
        <v>95</v>
      </c>
      <c r="CT25" s="7">
        <f t="shared" si="26"/>
        <v>96</v>
      </c>
      <c r="CU25" s="7">
        <f t="shared" si="26"/>
        <v>97</v>
      </c>
      <c r="CV25" s="7">
        <f t="shared" si="26"/>
        <v>98</v>
      </c>
      <c r="CW25" s="7">
        <f t="shared" si="26"/>
        <v>99</v>
      </c>
      <c r="CX25" s="7">
        <f t="shared" si="26"/>
        <v>100</v>
      </c>
      <c r="CY25" s="7">
        <f t="shared" si="26"/>
        <v>101</v>
      </c>
      <c r="CZ25" s="7">
        <f t="shared" si="26"/>
        <v>102</v>
      </c>
      <c r="DA25" s="7">
        <f t="shared" si="26"/>
        <v>103</v>
      </c>
      <c r="DB25" s="7">
        <f t="shared" si="26"/>
        <v>104</v>
      </c>
      <c r="DC25" s="7">
        <f t="shared" si="26"/>
        <v>105</v>
      </c>
      <c r="DD25" s="7">
        <f t="shared" si="26"/>
        <v>106</v>
      </c>
      <c r="DE25" s="7">
        <f t="shared" si="26"/>
        <v>107</v>
      </c>
      <c r="DF25" s="7">
        <f t="shared" si="26"/>
        <v>108</v>
      </c>
      <c r="DG25" s="7">
        <f t="shared" si="26"/>
        <v>109</v>
      </c>
      <c r="DH25" s="7">
        <f t="shared" si="26"/>
        <v>110</v>
      </c>
      <c r="DI25" s="7">
        <f t="shared" si="26"/>
        <v>111</v>
      </c>
      <c r="DJ25" s="7">
        <f t="shared" si="26"/>
        <v>112</v>
      </c>
      <c r="DK25" s="7">
        <f t="shared" si="26"/>
        <v>113</v>
      </c>
      <c r="DL25" s="7">
        <f t="shared" si="26"/>
        <v>114</v>
      </c>
      <c r="DM25" s="7">
        <f t="shared" si="26"/>
        <v>115</v>
      </c>
      <c r="DN25" s="7">
        <f t="shared" si="26"/>
        <v>116</v>
      </c>
      <c r="DO25" s="7">
        <f t="shared" si="26"/>
        <v>117</v>
      </c>
      <c r="DP25" s="7">
        <f t="shared" si="26"/>
        <v>118</v>
      </c>
      <c r="DQ25" s="7">
        <f t="shared" si="26"/>
        <v>119</v>
      </c>
      <c r="DR25" s="7">
        <f t="shared" si="26"/>
        <v>120</v>
      </c>
      <c r="DS25" s="7">
        <f t="shared" si="26"/>
        <v>121</v>
      </c>
      <c r="DT25" s="7">
        <f t="shared" si="26"/>
        <v>122</v>
      </c>
      <c r="DU25" s="7">
        <f t="shared" si="26"/>
        <v>123</v>
      </c>
      <c r="DV25" s="7">
        <f t="shared" si="26"/>
        <v>124</v>
      </c>
      <c r="DW25" s="7">
        <f t="shared" si="26"/>
        <v>125</v>
      </c>
      <c r="DX25" s="7">
        <f t="shared" si="26"/>
        <v>126</v>
      </c>
      <c r="DY25" s="7">
        <f t="shared" ref="DY25:GJ25" si="27">DY11</f>
        <v>127</v>
      </c>
      <c r="DZ25" s="7">
        <f t="shared" si="27"/>
        <v>128</v>
      </c>
      <c r="EA25" s="7">
        <f t="shared" si="27"/>
        <v>129</v>
      </c>
      <c r="EB25" s="7">
        <f t="shared" si="27"/>
        <v>130</v>
      </c>
      <c r="EC25" s="7">
        <f t="shared" si="27"/>
        <v>131</v>
      </c>
      <c r="ED25" s="7">
        <f t="shared" si="27"/>
        <v>132</v>
      </c>
      <c r="EE25" s="7">
        <f t="shared" si="27"/>
        <v>133</v>
      </c>
      <c r="EF25" s="7">
        <f t="shared" si="27"/>
        <v>134</v>
      </c>
      <c r="EG25" s="7">
        <f t="shared" si="27"/>
        <v>135</v>
      </c>
      <c r="EH25" s="7">
        <f t="shared" si="27"/>
        <v>136</v>
      </c>
      <c r="EI25" s="7">
        <f t="shared" si="27"/>
        <v>137</v>
      </c>
      <c r="EJ25" s="7">
        <f t="shared" si="27"/>
        <v>138</v>
      </c>
      <c r="EK25" s="7">
        <f t="shared" si="27"/>
        <v>139</v>
      </c>
      <c r="EL25" s="7">
        <f t="shared" si="27"/>
        <v>140</v>
      </c>
      <c r="EM25" s="7">
        <f t="shared" si="27"/>
        <v>141</v>
      </c>
      <c r="EN25" s="7">
        <f t="shared" si="27"/>
        <v>142</v>
      </c>
      <c r="EO25" s="7">
        <f t="shared" si="27"/>
        <v>143</v>
      </c>
      <c r="EP25" s="7">
        <f t="shared" si="27"/>
        <v>144</v>
      </c>
      <c r="EQ25" s="7">
        <f t="shared" si="27"/>
        <v>145</v>
      </c>
      <c r="ER25" s="7">
        <f t="shared" si="27"/>
        <v>146</v>
      </c>
      <c r="ES25" s="7">
        <f t="shared" si="27"/>
        <v>147</v>
      </c>
      <c r="ET25" s="7">
        <f t="shared" si="27"/>
        <v>148</v>
      </c>
      <c r="EU25" s="7">
        <f t="shared" si="27"/>
        <v>149</v>
      </c>
      <c r="EV25" s="7">
        <f t="shared" si="27"/>
        <v>150</v>
      </c>
      <c r="EW25" s="7">
        <f t="shared" si="27"/>
        <v>151</v>
      </c>
      <c r="EX25" s="7">
        <f t="shared" si="27"/>
        <v>152</v>
      </c>
      <c r="EY25" s="7">
        <f t="shared" si="27"/>
        <v>153</v>
      </c>
      <c r="EZ25" s="7">
        <f t="shared" si="27"/>
        <v>154</v>
      </c>
      <c r="FA25" s="7">
        <f t="shared" si="27"/>
        <v>155</v>
      </c>
      <c r="FB25" s="7">
        <f t="shared" si="27"/>
        <v>156</v>
      </c>
      <c r="FC25" s="7">
        <f t="shared" si="27"/>
        <v>157</v>
      </c>
      <c r="FD25" s="7">
        <f t="shared" si="27"/>
        <v>158</v>
      </c>
      <c r="FE25" s="7">
        <f t="shared" si="27"/>
        <v>159</v>
      </c>
      <c r="FF25" s="7">
        <f t="shared" si="27"/>
        <v>160</v>
      </c>
      <c r="FG25" s="7">
        <f t="shared" si="27"/>
        <v>161</v>
      </c>
      <c r="FH25" s="7">
        <f t="shared" si="27"/>
        <v>162</v>
      </c>
      <c r="FI25" s="7">
        <f t="shared" si="27"/>
        <v>163</v>
      </c>
      <c r="FJ25" s="7">
        <f t="shared" si="27"/>
        <v>164</v>
      </c>
      <c r="FK25" s="7">
        <f t="shared" si="27"/>
        <v>165</v>
      </c>
      <c r="FL25" s="7">
        <f t="shared" si="27"/>
        <v>166</v>
      </c>
      <c r="FM25" s="7">
        <f t="shared" si="27"/>
        <v>167</v>
      </c>
      <c r="FN25" s="7">
        <f t="shared" si="27"/>
        <v>168</v>
      </c>
      <c r="FO25" s="7">
        <f t="shared" si="27"/>
        <v>169</v>
      </c>
      <c r="FP25" s="7">
        <f t="shared" si="27"/>
        <v>170</v>
      </c>
      <c r="FQ25" s="7">
        <f t="shared" si="27"/>
        <v>171</v>
      </c>
      <c r="FR25" s="7">
        <f t="shared" si="27"/>
        <v>172</v>
      </c>
      <c r="FS25" s="7">
        <f t="shared" si="27"/>
        <v>173</v>
      </c>
      <c r="FT25" s="7">
        <f t="shared" si="27"/>
        <v>174</v>
      </c>
      <c r="FU25" s="7">
        <f t="shared" si="27"/>
        <v>175</v>
      </c>
      <c r="FV25" s="7">
        <f t="shared" si="27"/>
        <v>176</v>
      </c>
      <c r="FW25" s="7">
        <f t="shared" si="27"/>
        <v>177</v>
      </c>
      <c r="FX25" s="7">
        <f t="shared" si="27"/>
        <v>178</v>
      </c>
      <c r="FY25" s="7">
        <f t="shared" si="27"/>
        <v>179</v>
      </c>
      <c r="FZ25" s="7">
        <f t="shared" si="27"/>
        <v>180</v>
      </c>
      <c r="GA25" s="7">
        <f t="shared" si="27"/>
        <v>181</v>
      </c>
      <c r="GB25" s="7">
        <f t="shared" si="27"/>
        <v>182</v>
      </c>
      <c r="GC25" s="7">
        <f t="shared" si="27"/>
        <v>183</v>
      </c>
      <c r="GD25" s="7">
        <f t="shared" si="27"/>
        <v>184</v>
      </c>
      <c r="GE25" s="7">
        <f t="shared" si="27"/>
        <v>185</v>
      </c>
      <c r="GF25" s="7">
        <f t="shared" si="27"/>
        <v>186</v>
      </c>
      <c r="GG25" s="7">
        <f t="shared" si="27"/>
        <v>187</v>
      </c>
      <c r="GH25" s="7">
        <f t="shared" si="27"/>
        <v>188</v>
      </c>
      <c r="GI25" s="7">
        <f t="shared" si="27"/>
        <v>189</v>
      </c>
      <c r="GJ25" s="7">
        <f t="shared" si="27"/>
        <v>190</v>
      </c>
      <c r="GK25" s="7">
        <f t="shared" ref="GK25:GT25" si="28">GK11</f>
        <v>191</v>
      </c>
      <c r="GL25" s="7">
        <f t="shared" si="28"/>
        <v>192</v>
      </c>
      <c r="GM25" s="7">
        <f t="shared" si="28"/>
        <v>193</v>
      </c>
      <c r="GN25" s="7">
        <f t="shared" si="28"/>
        <v>194</v>
      </c>
      <c r="GO25" s="7">
        <f t="shared" si="28"/>
        <v>195</v>
      </c>
      <c r="GP25" s="7">
        <f t="shared" si="28"/>
        <v>196</v>
      </c>
      <c r="GQ25" s="7">
        <f t="shared" si="28"/>
        <v>197</v>
      </c>
      <c r="GR25" s="7">
        <f t="shared" si="28"/>
        <v>198</v>
      </c>
      <c r="GS25" s="7">
        <f t="shared" si="28"/>
        <v>199</v>
      </c>
      <c r="GT25" s="7">
        <f t="shared" si="28"/>
        <v>200</v>
      </c>
    </row>
    <row r="26" spans="1:202" ht="10.199999999999999">
      <c r="A26" s="1" t="s">
        <v>23</v>
      </c>
    </row>
    <row r="27" spans="1:202" ht="10.199999999999999">
      <c r="A27" s="10">
        <v>0</v>
      </c>
      <c r="B27" s="8" t="str">
        <f>B18</f>
        <v>€ ha⁻¹</v>
      </c>
      <c r="C27" s="9">
        <f t="shared" ref="C27:L31" si="29">C$18/(1+$A27)^C$25</f>
        <v>-951.83</v>
      </c>
      <c r="D27" s="9">
        <f t="shared" si="29"/>
        <v>-154.69</v>
      </c>
      <c r="E27" s="9">
        <f t="shared" si="29"/>
        <v>-154.69</v>
      </c>
      <c r="F27" s="9">
        <f t="shared" si="29"/>
        <v>-154.69</v>
      </c>
      <c r="G27" s="9">
        <f t="shared" si="29"/>
        <v>0</v>
      </c>
      <c r="H27" s="9">
        <f t="shared" si="29"/>
        <v>0</v>
      </c>
      <c r="I27" s="9">
        <f t="shared" si="29"/>
        <v>0</v>
      </c>
      <c r="J27" s="9">
        <f t="shared" si="29"/>
        <v>0</v>
      </c>
      <c r="K27" s="9">
        <f t="shared" si="29"/>
        <v>0</v>
      </c>
      <c r="L27" s="9">
        <f t="shared" si="29"/>
        <v>0</v>
      </c>
      <c r="M27" s="9">
        <f t="shared" ref="M27:V31" si="30">M$18/(1+$A27)^M$25</f>
        <v>0</v>
      </c>
      <c r="N27" s="9">
        <f t="shared" si="30"/>
        <v>0</v>
      </c>
      <c r="O27" s="9">
        <f t="shared" si="30"/>
        <v>0</v>
      </c>
      <c r="P27" s="9">
        <f t="shared" si="30"/>
        <v>0</v>
      </c>
      <c r="Q27" s="9">
        <f t="shared" si="30"/>
        <v>0</v>
      </c>
      <c r="R27" s="9">
        <f t="shared" si="30"/>
        <v>0</v>
      </c>
      <c r="S27" s="9">
        <f t="shared" si="30"/>
        <v>0</v>
      </c>
      <c r="T27" s="9">
        <f t="shared" si="30"/>
        <v>0</v>
      </c>
      <c r="U27" s="9">
        <f t="shared" si="30"/>
        <v>-168.15</v>
      </c>
      <c r="V27" s="9">
        <f t="shared" si="30"/>
        <v>-168.15</v>
      </c>
      <c r="W27" s="9">
        <f t="shared" ref="W27:AF31" si="31">W$18/(1+$A27)^W$25</f>
        <v>-168.15</v>
      </c>
      <c r="X27" s="9">
        <f t="shared" si="31"/>
        <v>0</v>
      </c>
      <c r="Y27" s="9">
        <f t="shared" si="31"/>
        <v>1205.0501655272769</v>
      </c>
      <c r="Z27" s="9">
        <f t="shared" si="31"/>
        <v>0</v>
      </c>
      <c r="AA27" s="9">
        <f t="shared" si="31"/>
        <v>0</v>
      </c>
      <c r="AB27" s="9">
        <f t="shared" si="31"/>
        <v>0</v>
      </c>
      <c r="AC27" s="9">
        <f t="shared" si="31"/>
        <v>0</v>
      </c>
      <c r="AD27" s="9">
        <f t="shared" si="31"/>
        <v>0</v>
      </c>
      <c r="AE27" s="9">
        <f t="shared" si="31"/>
        <v>0</v>
      </c>
      <c r="AF27" s="9">
        <f t="shared" si="31"/>
        <v>0</v>
      </c>
      <c r="AG27" s="9">
        <f t="shared" ref="AG27:AP31" si="32">AG$18/(1+$A27)^AG$25</f>
        <v>0</v>
      </c>
      <c r="AH27" s="9">
        <f t="shared" si="32"/>
        <v>0</v>
      </c>
      <c r="AI27" s="9">
        <f t="shared" si="32"/>
        <v>2023.1249895131102</v>
      </c>
      <c r="AJ27" s="9">
        <f t="shared" si="32"/>
        <v>0</v>
      </c>
      <c r="AK27" s="9">
        <f t="shared" si="32"/>
        <v>0</v>
      </c>
      <c r="AL27" s="9">
        <f t="shared" si="32"/>
        <v>0</v>
      </c>
      <c r="AM27" s="9">
        <f t="shared" si="32"/>
        <v>0</v>
      </c>
      <c r="AN27" s="9">
        <f t="shared" si="32"/>
        <v>0</v>
      </c>
      <c r="AO27" s="9">
        <f t="shared" si="32"/>
        <v>0</v>
      </c>
      <c r="AP27" s="9">
        <f t="shared" si="32"/>
        <v>0</v>
      </c>
      <c r="AQ27" s="9">
        <f t="shared" ref="AQ27:AZ31" si="33">AQ$18/(1+$A27)^AQ$25</f>
        <v>0</v>
      </c>
      <c r="AR27" s="9">
        <f t="shared" si="33"/>
        <v>0</v>
      </c>
      <c r="AS27" s="9">
        <f t="shared" si="33"/>
        <v>0</v>
      </c>
      <c r="AT27" s="9">
        <f t="shared" si="33"/>
        <v>0</v>
      </c>
      <c r="AU27" s="9">
        <f t="shared" si="33"/>
        <v>0</v>
      </c>
      <c r="AV27" s="9">
        <f t="shared" si="33"/>
        <v>0</v>
      </c>
      <c r="AW27" s="9">
        <f t="shared" si="33"/>
        <v>3313.7043926717897</v>
      </c>
      <c r="AX27" s="9">
        <f t="shared" si="33"/>
        <v>0</v>
      </c>
      <c r="AY27" s="9">
        <f t="shared" si="33"/>
        <v>0</v>
      </c>
      <c r="AZ27" s="9">
        <f t="shared" si="33"/>
        <v>0</v>
      </c>
      <c r="BA27" s="9">
        <f t="shared" ref="BA27:BJ31" si="34">BA$18/(1+$A27)^BA$25</f>
        <v>0</v>
      </c>
      <c r="BB27" s="9">
        <f t="shared" si="34"/>
        <v>0</v>
      </c>
      <c r="BC27" s="9">
        <f t="shared" si="34"/>
        <v>0</v>
      </c>
      <c r="BD27" s="9">
        <f t="shared" si="34"/>
        <v>0</v>
      </c>
      <c r="BE27" s="9">
        <f t="shared" si="34"/>
        <v>0</v>
      </c>
      <c r="BF27" s="9">
        <f t="shared" si="34"/>
        <v>0</v>
      </c>
      <c r="BG27" s="9">
        <f t="shared" si="34"/>
        <v>0</v>
      </c>
      <c r="BH27" s="9">
        <f t="shared" si="34"/>
        <v>0</v>
      </c>
      <c r="BI27" s="9">
        <f t="shared" si="34"/>
        <v>0</v>
      </c>
      <c r="BJ27" s="9">
        <f t="shared" si="34"/>
        <v>0</v>
      </c>
      <c r="BK27" s="9">
        <f t="shared" ref="BK27:BT31" si="35">BK$18/(1+$A27)^BK$25</f>
        <v>0</v>
      </c>
      <c r="BL27" s="9">
        <f t="shared" si="35"/>
        <v>16258.426387625152</v>
      </c>
      <c r="BM27" s="9">
        <f t="shared" si="35"/>
        <v>-154.69</v>
      </c>
      <c r="BN27" s="9">
        <f t="shared" si="35"/>
        <v>-154.69</v>
      </c>
      <c r="BO27" s="9">
        <f t="shared" si="35"/>
        <v>-154.69</v>
      </c>
      <c r="BP27" s="9">
        <f t="shared" si="35"/>
        <v>0</v>
      </c>
      <c r="BQ27" s="9">
        <f t="shared" si="35"/>
        <v>0</v>
      </c>
      <c r="BR27" s="9">
        <f t="shared" si="35"/>
        <v>0</v>
      </c>
      <c r="BS27" s="9">
        <f t="shared" si="35"/>
        <v>0</v>
      </c>
      <c r="BT27" s="9">
        <f t="shared" si="35"/>
        <v>0</v>
      </c>
      <c r="BU27" s="9">
        <f t="shared" ref="BU27:CD31" si="36">BU$18/(1+$A27)^BU$25</f>
        <v>0</v>
      </c>
      <c r="BV27" s="9">
        <f t="shared" si="36"/>
        <v>0</v>
      </c>
      <c r="BW27" s="9">
        <f t="shared" si="36"/>
        <v>0</v>
      </c>
      <c r="BX27" s="9">
        <f t="shared" si="36"/>
        <v>0</v>
      </c>
      <c r="BY27" s="9">
        <f t="shared" si="36"/>
        <v>0</v>
      </c>
      <c r="BZ27" s="9">
        <f t="shared" si="36"/>
        <v>0</v>
      </c>
      <c r="CA27" s="9">
        <f t="shared" si="36"/>
        <v>0</v>
      </c>
      <c r="CB27" s="9">
        <f t="shared" si="36"/>
        <v>0</v>
      </c>
      <c r="CC27" s="9">
        <f t="shared" si="36"/>
        <v>0</v>
      </c>
      <c r="CD27" s="9">
        <f t="shared" si="36"/>
        <v>-168.15</v>
      </c>
      <c r="CE27" s="9">
        <f t="shared" ref="CE27:CN31" si="37">CE$18/(1+$A27)^CE$25</f>
        <v>-168.15</v>
      </c>
      <c r="CF27" s="9">
        <f t="shared" si="37"/>
        <v>-168.15</v>
      </c>
      <c r="CG27" s="9">
        <f t="shared" si="37"/>
        <v>0</v>
      </c>
      <c r="CH27" s="9">
        <f t="shared" si="37"/>
        <v>1205.0501655272769</v>
      </c>
      <c r="CI27" s="9">
        <f t="shared" si="37"/>
        <v>0</v>
      </c>
      <c r="CJ27" s="9">
        <f t="shared" si="37"/>
        <v>0</v>
      </c>
      <c r="CK27" s="9">
        <f t="shared" si="37"/>
        <v>0</v>
      </c>
      <c r="CL27" s="9">
        <f t="shared" si="37"/>
        <v>0</v>
      </c>
      <c r="CM27" s="9">
        <f t="shared" si="37"/>
        <v>0</v>
      </c>
      <c r="CN27" s="9">
        <f t="shared" si="37"/>
        <v>0</v>
      </c>
      <c r="CO27" s="9">
        <f t="shared" ref="CO27:CX31" si="38">CO$18/(1+$A27)^CO$25</f>
        <v>0</v>
      </c>
      <c r="CP27" s="9">
        <f t="shared" si="38"/>
        <v>0</v>
      </c>
      <c r="CQ27" s="9">
        <f t="shared" si="38"/>
        <v>0</v>
      </c>
      <c r="CR27" s="9">
        <f t="shared" si="38"/>
        <v>2023.1249895131102</v>
      </c>
      <c r="CS27" s="9">
        <f t="shared" si="38"/>
        <v>0</v>
      </c>
      <c r="CT27" s="9">
        <f t="shared" si="38"/>
        <v>0</v>
      </c>
      <c r="CU27" s="9">
        <f t="shared" si="38"/>
        <v>0</v>
      </c>
      <c r="CV27" s="9">
        <f t="shared" si="38"/>
        <v>0</v>
      </c>
      <c r="CW27" s="9">
        <f t="shared" si="38"/>
        <v>0</v>
      </c>
      <c r="CX27" s="9">
        <f t="shared" si="38"/>
        <v>0</v>
      </c>
      <c r="CY27" s="9">
        <f t="shared" ref="CY27:DH31" si="39">CY$18/(1+$A27)^CY$25</f>
        <v>0</v>
      </c>
      <c r="CZ27" s="9">
        <f t="shared" si="39"/>
        <v>0</v>
      </c>
      <c r="DA27" s="9">
        <f t="shared" si="39"/>
        <v>0</v>
      </c>
      <c r="DB27" s="9">
        <f t="shared" si="39"/>
        <v>0</v>
      </c>
      <c r="DC27" s="9">
        <f t="shared" si="39"/>
        <v>0</v>
      </c>
      <c r="DD27" s="9">
        <f t="shared" si="39"/>
        <v>0</v>
      </c>
      <c r="DE27" s="9">
        <f t="shared" si="39"/>
        <v>0</v>
      </c>
      <c r="DF27" s="9">
        <f t="shared" si="39"/>
        <v>3313.7043926717897</v>
      </c>
      <c r="DG27" s="9">
        <f t="shared" si="39"/>
        <v>0</v>
      </c>
      <c r="DH27" s="9">
        <f t="shared" si="39"/>
        <v>0</v>
      </c>
      <c r="DI27" s="9">
        <f t="shared" ref="DI27:DR31" si="40">DI$18/(1+$A27)^DI$25</f>
        <v>0</v>
      </c>
      <c r="DJ27" s="9">
        <f t="shared" si="40"/>
        <v>0</v>
      </c>
      <c r="DK27" s="9">
        <f t="shared" si="40"/>
        <v>0</v>
      </c>
      <c r="DL27" s="9">
        <f t="shared" si="40"/>
        <v>0</v>
      </c>
      <c r="DM27" s="9">
        <f t="shared" si="40"/>
        <v>0</v>
      </c>
      <c r="DN27" s="9">
        <f t="shared" si="40"/>
        <v>0</v>
      </c>
      <c r="DO27" s="9">
        <f t="shared" si="40"/>
        <v>0</v>
      </c>
      <c r="DP27" s="9">
        <f t="shared" si="40"/>
        <v>0</v>
      </c>
      <c r="DQ27" s="9">
        <f t="shared" si="40"/>
        <v>0</v>
      </c>
      <c r="DR27" s="9">
        <f t="shared" si="40"/>
        <v>0</v>
      </c>
      <c r="DS27" s="9">
        <f t="shared" ref="DS27:EB31" si="41">DS$18/(1+$A27)^DS$25</f>
        <v>0</v>
      </c>
      <c r="DT27" s="9">
        <f t="shared" si="41"/>
        <v>0</v>
      </c>
      <c r="DU27" s="9">
        <f t="shared" si="41"/>
        <v>16258.426387625152</v>
      </c>
      <c r="DV27" s="9">
        <f t="shared" si="41"/>
        <v>-154.69</v>
      </c>
      <c r="DW27" s="9">
        <f t="shared" si="41"/>
        <v>-154.69</v>
      </c>
      <c r="DX27" s="9">
        <f t="shared" si="41"/>
        <v>-154.69</v>
      </c>
      <c r="DY27" s="9">
        <f t="shared" si="41"/>
        <v>0</v>
      </c>
      <c r="DZ27" s="9">
        <f t="shared" si="41"/>
        <v>0</v>
      </c>
      <c r="EA27" s="9">
        <f t="shared" si="41"/>
        <v>0</v>
      </c>
      <c r="EB27" s="9">
        <f t="shared" si="41"/>
        <v>0</v>
      </c>
      <c r="EC27" s="9">
        <f t="shared" ref="EC27:EL31" si="42">EC$18/(1+$A27)^EC$25</f>
        <v>0</v>
      </c>
      <c r="ED27" s="9">
        <f t="shared" si="42"/>
        <v>0</v>
      </c>
      <c r="EE27" s="9">
        <f t="shared" si="42"/>
        <v>0</v>
      </c>
      <c r="EF27" s="9">
        <f t="shared" si="42"/>
        <v>0</v>
      </c>
      <c r="EG27" s="9">
        <f t="shared" si="42"/>
        <v>0</v>
      </c>
      <c r="EH27" s="9">
        <f t="shared" si="42"/>
        <v>0</v>
      </c>
      <c r="EI27" s="9">
        <f t="shared" si="42"/>
        <v>0</v>
      </c>
      <c r="EJ27" s="9">
        <f t="shared" si="42"/>
        <v>0</v>
      </c>
      <c r="EK27" s="9">
        <f t="shared" si="42"/>
        <v>0</v>
      </c>
      <c r="EL27" s="9">
        <f t="shared" si="42"/>
        <v>0</v>
      </c>
      <c r="EM27" s="9">
        <f t="shared" ref="EM27:EV31" si="43">EM$18/(1+$A27)^EM$25</f>
        <v>-168.15</v>
      </c>
      <c r="EN27" s="9">
        <f t="shared" si="43"/>
        <v>-168.15</v>
      </c>
      <c r="EO27" s="9">
        <f t="shared" si="43"/>
        <v>-168.15</v>
      </c>
      <c r="EP27" s="9">
        <f t="shared" si="43"/>
        <v>0</v>
      </c>
      <c r="EQ27" s="9">
        <f t="shared" si="43"/>
        <v>1205.0501655272769</v>
      </c>
      <c r="ER27" s="9">
        <f t="shared" si="43"/>
        <v>0</v>
      </c>
      <c r="ES27" s="9">
        <f t="shared" si="43"/>
        <v>0</v>
      </c>
      <c r="ET27" s="9">
        <f t="shared" si="43"/>
        <v>0</v>
      </c>
      <c r="EU27" s="9">
        <f t="shared" si="43"/>
        <v>0</v>
      </c>
      <c r="EV27" s="9">
        <f t="shared" si="43"/>
        <v>0</v>
      </c>
      <c r="EW27" s="9">
        <f t="shared" ref="EW27:FF31" si="44">EW$18/(1+$A27)^EW$25</f>
        <v>0</v>
      </c>
      <c r="EX27" s="9">
        <f t="shared" si="44"/>
        <v>0</v>
      </c>
      <c r="EY27" s="9">
        <f t="shared" si="44"/>
        <v>0</v>
      </c>
      <c r="EZ27" s="9">
        <f t="shared" si="44"/>
        <v>0</v>
      </c>
      <c r="FA27" s="9">
        <f t="shared" si="44"/>
        <v>2023.1249895131102</v>
      </c>
      <c r="FB27" s="9">
        <f t="shared" si="44"/>
        <v>0</v>
      </c>
      <c r="FC27" s="9">
        <f t="shared" si="44"/>
        <v>0</v>
      </c>
      <c r="FD27" s="9">
        <f t="shared" si="44"/>
        <v>0</v>
      </c>
      <c r="FE27" s="9">
        <f t="shared" si="44"/>
        <v>0</v>
      </c>
      <c r="FF27" s="9">
        <f t="shared" si="44"/>
        <v>0</v>
      </c>
      <c r="FG27" s="9">
        <f t="shared" ref="FG27:FP31" si="45">FG$18/(1+$A27)^FG$25</f>
        <v>0</v>
      </c>
      <c r="FH27" s="9">
        <f t="shared" si="45"/>
        <v>0</v>
      </c>
      <c r="FI27" s="9">
        <f t="shared" si="45"/>
        <v>0</v>
      </c>
      <c r="FJ27" s="9">
        <f t="shared" si="45"/>
        <v>0</v>
      </c>
      <c r="FK27" s="9">
        <f t="shared" si="45"/>
        <v>0</v>
      </c>
      <c r="FL27" s="9">
        <f t="shared" si="45"/>
        <v>0</v>
      </c>
      <c r="FM27" s="9">
        <f t="shared" si="45"/>
        <v>0</v>
      </c>
      <c r="FN27" s="9">
        <f t="shared" si="45"/>
        <v>0</v>
      </c>
      <c r="FO27" s="9">
        <f t="shared" si="45"/>
        <v>3313.7043926717897</v>
      </c>
      <c r="FP27" s="9">
        <f t="shared" si="45"/>
        <v>0</v>
      </c>
      <c r="FQ27" s="9">
        <f t="shared" ref="FQ27:FZ31" si="46">FQ$18/(1+$A27)^FQ$25</f>
        <v>0</v>
      </c>
      <c r="FR27" s="9">
        <f t="shared" si="46"/>
        <v>0</v>
      </c>
      <c r="FS27" s="9">
        <f t="shared" si="46"/>
        <v>0</v>
      </c>
      <c r="FT27" s="9">
        <f t="shared" si="46"/>
        <v>0</v>
      </c>
      <c r="FU27" s="9">
        <f t="shared" si="46"/>
        <v>0</v>
      </c>
      <c r="FV27" s="9">
        <f t="shared" si="46"/>
        <v>0</v>
      </c>
      <c r="FW27" s="9">
        <f t="shared" si="46"/>
        <v>0</v>
      </c>
      <c r="FX27" s="9">
        <f t="shared" si="46"/>
        <v>0</v>
      </c>
      <c r="FY27" s="9">
        <f t="shared" si="46"/>
        <v>0</v>
      </c>
      <c r="FZ27" s="9">
        <f t="shared" si="46"/>
        <v>0</v>
      </c>
      <c r="GA27" s="9">
        <f t="shared" ref="GA27:GJ31" si="47">GA$18/(1+$A27)^GA$25</f>
        <v>0</v>
      </c>
      <c r="GB27" s="9">
        <f t="shared" si="47"/>
        <v>0</v>
      </c>
      <c r="GC27" s="9">
        <f t="shared" si="47"/>
        <v>0</v>
      </c>
      <c r="GD27" s="9">
        <f t="shared" si="47"/>
        <v>16258.426387625152</v>
      </c>
      <c r="GE27" s="9">
        <f t="shared" si="47"/>
        <v>-154.69</v>
      </c>
      <c r="GF27" s="9">
        <f t="shared" si="47"/>
        <v>-154.69</v>
      </c>
      <c r="GG27" s="9">
        <f t="shared" si="47"/>
        <v>-154.69</v>
      </c>
      <c r="GH27" s="9">
        <f t="shared" si="47"/>
        <v>0</v>
      </c>
      <c r="GI27" s="9">
        <f t="shared" si="47"/>
        <v>0</v>
      </c>
      <c r="GJ27" s="9">
        <f t="shared" si="47"/>
        <v>0</v>
      </c>
      <c r="GK27" s="9">
        <f t="shared" ref="GK27:GT31" si="48">GK$18/(1+$A27)^GK$25</f>
        <v>0</v>
      </c>
      <c r="GL27" s="9">
        <f t="shared" si="48"/>
        <v>0</v>
      </c>
      <c r="GM27" s="9">
        <f t="shared" si="48"/>
        <v>0</v>
      </c>
      <c r="GN27" s="9">
        <f t="shared" si="48"/>
        <v>0</v>
      </c>
      <c r="GO27" s="9">
        <f t="shared" si="48"/>
        <v>0</v>
      </c>
      <c r="GP27" s="9">
        <f t="shared" si="48"/>
        <v>0</v>
      </c>
      <c r="GQ27" s="9">
        <f t="shared" si="48"/>
        <v>0</v>
      </c>
      <c r="GR27" s="9">
        <f t="shared" si="48"/>
        <v>0</v>
      </c>
      <c r="GS27" s="9">
        <f t="shared" si="48"/>
        <v>0</v>
      </c>
      <c r="GT27" s="9">
        <f t="shared" si="48"/>
        <v>0</v>
      </c>
    </row>
    <row r="28" spans="1:202" ht="10.199999999999999">
      <c r="A28" s="10">
        <v>2.5000000000000001E-2</v>
      </c>
      <c r="B28" s="8" t="str">
        <f>B27</f>
        <v>€ ha⁻¹</v>
      </c>
      <c r="C28" s="9">
        <f t="shared" si="29"/>
        <v>-928.61463414634159</v>
      </c>
      <c r="D28" s="9">
        <f t="shared" si="29"/>
        <v>-147.23616894705535</v>
      </c>
      <c r="E28" s="9">
        <f t="shared" si="29"/>
        <v>-143.64504287517593</v>
      </c>
      <c r="F28" s="9">
        <f t="shared" si="29"/>
        <v>-140.1415052440741</v>
      </c>
      <c r="G28" s="9">
        <f t="shared" si="29"/>
        <v>0</v>
      </c>
      <c r="H28" s="9">
        <f t="shared" si="29"/>
        <v>0</v>
      </c>
      <c r="I28" s="9">
        <f t="shared" si="29"/>
        <v>0</v>
      </c>
      <c r="J28" s="9">
        <f t="shared" si="29"/>
        <v>0</v>
      </c>
      <c r="K28" s="9">
        <f t="shared" si="29"/>
        <v>0</v>
      </c>
      <c r="L28" s="9">
        <f t="shared" si="29"/>
        <v>0</v>
      </c>
      <c r="M28" s="9">
        <f t="shared" si="30"/>
        <v>0</v>
      </c>
      <c r="N28" s="9">
        <f t="shared" si="30"/>
        <v>0</v>
      </c>
      <c r="O28" s="9">
        <f t="shared" si="30"/>
        <v>0</v>
      </c>
      <c r="P28" s="9">
        <f t="shared" si="30"/>
        <v>0</v>
      </c>
      <c r="Q28" s="9">
        <f t="shared" si="30"/>
        <v>0</v>
      </c>
      <c r="R28" s="9">
        <f t="shared" si="30"/>
        <v>0</v>
      </c>
      <c r="S28" s="9">
        <f t="shared" si="30"/>
        <v>0</v>
      </c>
      <c r="T28" s="9">
        <f t="shared" si="30"/>
        <v>0</v>
      </c>
      <c r="U28" s="9">
        <f t="shared" si="30"/>
        <v>-105.18248551775513</v>
      </c>
      <c r="V28" s="9">
        <f t="shared" si="30"/>
        <v>-102.61705904171232</v>
      </c>
      <c r="W28" s="9">
        <f t="shared" si="31"/>
        <v>-100.11420394313399</v>
      </c>
      <c r="X28" s="9">
        <f t="shared" si="31"/>
        <v>0</v>
      </c>
      <c r="Y28" s="9">
        <f t="shared" si="31"/>
        <v>682.8986005041329</v>
      </c>
      <c r="Z28" s="9">
        <f t="shared" si="31"/>
        <v>0</v>
      </c>
      <c r="AA28" s="9">
        <f t="shared" si="31"/>
        <v>0</v>
      </c>
      <c r="AB28" s="9">
        <f t="shared" si="31"/>
        <v>0</v>
      </c>
      <c r="AC28" s="9">
        <f t="shared" si="31"/>
        <v>0</v>
      </c>
      <c r="AD28" s="9">
        <f t="shared" si="31"/>
        <v>0</v>
      </c>
      <c r="AE28" s="9">
        <f t="shared" si="31"/>
        <v>0</v>
      </c>
      <c r="AF28" s="9">
        <f t="shared" si="31"/>
        <v>0</v>
      </c>
      <c r="AG28" s="9">
        <f t="shared" si="32"/>
        <v>0</v>
      </c>
      <c r="AH28" s="9">
        <f t="shared" si="32"/>
        <v>0</v>
      </c>
      <c r="AI28" s="9">
        <f t="shared" si="32"/>
        <v>895.64345493044254</v>
      </c>
      <c r="AJ28" s="9">
        <f t="shared" si="32"/>
        <v>0</v>
      </c>
      <c r="AK28" s="9">
        <f t="shared" si="32"/>
        <v>0</v>
      </c>
      <c r="AL28" s="9">
        <f t="shared" si="32"/>
        <v>0</v>
      </c>
      <c r="AM28" s="9">
        <f t="shared" si="32"/>
        <v>0</v>
      </c>
      <c r="AN28" s="9">
        <f t="shared" si="32"/>
        <v>0</v>
      </c>
      <c r="AO28" s="9">
        <f t="shared" si="32"/>
        <v>0</v>
      </c>
      <c r="AP28" s="9">
        <f t="shared" si="32"/>
        <v>0</v>
      </c>
      <c r="AQ28" s="9">
        <f t="shared" si="33"/>
        <v>0</v>
      </c>
      <c r="AR28" s="9">
        <f t="shared" si="33"/>
        <v>0</v>
      </c>
      <c r="AS28" s="9">
        <f t="shared" si="33"/>
        <v>0</v>
      </c>
      <c r="AT28" s="9">
        <f t="shared" si="33"/>
        <v>0</v>
      </c>
      <c r="AU28" s="9">
        <f t="shared" si="33"/>
        <v>0</v>
      </c>
      <c r="AV28" s="9">
        <f t="shared" si="33"/>
        <v>0</v>
      </c>
      <c r="AW28" s="9">
        <f t="shared" si="33"/>
        <v>1038.2264529582171</v>
      </c>
      <c r="AX28" s="9">
        <f t="shared" si="33"/>
        <v>0</v>
      </c>
      <c r="AY28" s="9">
        <f t="shared" si="33"/>
        <v>0</v>
      </c>
      <c r="AZ28" s="9">
        <f t="shared" si="33"/>
        <v>0</v>
      </c>
      <c r="BA28" s="9">
        <f t="shared" si="34"/>
        <v>0</v>
      </c>
      <c r="BB28" s="9">
        <f t="shared" si="34"/>
        <v>0</v>
      </c>
      <c r="BC28" s="9">
        <f t="shared" si="34"/>
        <v>0</v>
      </c>
      <c r="BD28" s="9">
        <f t="shared" si="34"/>
        <v>0</v>
      </c>
      <c r="BE28" s="9">
        <f t="shared" si="34"/>
        <v>0</v>
      </c>
      <c r="BF28" s="9">
        <f t="shared" si="34"/>
        <v>0</v>
      </c>
      <c r="BG28" s="9">
        <f t="shared" si="34"/>
        <v>0</v>
      </c>
      <c r="BH28" s="9">
        <f t="shared" si="34"/>
        <v>0</v>
      </c>
      <c r="BI28" s="9">
        <f t="shared" si="34"/>
        <v>0</v>
      </c>
      <c r="BJ28" s="9">
        <f t="shared" si="34"/>
        <v>0</v>
      </c>
      <c r="BK28" s="9">
        <f t="shared" si="35"/>
        <v>0</v>
      </c>
      <c r="BL28" s="9">
        <f t="shared" si="35"/>
        <v>3517.2144985676564</v>
      </c>
      <c r="BM28" s="9">
        <f t="shared" si="35"/>
        <v>-32.648160724921652</v>
      </c>
      <c r="BN28" s="9">
        <f t="shared" si="35"/>
        <v>-31.85186412187479</v>
      </c>
      <c r="BO28" s="9">
        <f t="shared" si="35"/>
        <v>-31.074989387194922</v>
      </c>
      <c r="BP28" s="9">
        <f t="shared" si="35"/>
        <v>0</v>
      </c>
      <c r="BQ28" s="9">
        <f t="shared" si="35"/>
        <v>0</v>
      </c>
      <c r="BR28" s="9">
        <f t="shared" si="35"/>
        <v>0</v>
      </c>
      <c r="BS28" s="9">
        <f t="shared" si="35"/>
        <v>0</v>
      </c>
      <c r="BT28" s="9">
        <f t="shared" si="35"/>
        <v>0</v>
      </c>
      <c r="BU28" s="9">
        <f t="shared" si="36"/>
        <v>0</v>
      </c>
      <c r="BV28" s="9">
        <f t="shared" si="36"/>
        <v>0</v>
      </c>
      <c r="BW28" s="9">
        <f t="shared" si="36"/>
        <v>0</v>
      </c>
      <c r="BX28" s="9">
        <f t="shared" si="36"/>
        <v>0</v>
      </c>
      <c r="BY28" s="9">
        <f t="shared" si="36"/>
        <v>0</v>
      </c>
      <c r="BZ28" s="9">
        <f t="shared" si="36"/>
        <v>0</v>
      </c>
      <c r="CA28" s="9">
        <f t="shared" si="36"/>
        <v>0</v>
      </c>
      <c r="CB28" s="9">
        <f t="shared" si="36"/>
        <v>0</v>
      </c>
      <c r="CC28" s="9">
        <f t="shared" si="36"/>
        <v>0</v>
      </c>
      <c r="CD28" s="9">
        <f t="shared" si="36"/>
        <v>-23.323173356033543</v>
      </c>
      <c r="CE28" s="9">
        <f t="shared" si="37"/>
        <v>-22.754315469301019</v>
      </c>
      <c r="CF28" s="9">
        <f t="shared" si="37"/>
        <v>-22.199332165171725</v>
      </c>
      <c r="CG28" s="9">
        <f t="shared" si="37"/>
        <v>0</v>
      </c>
      <c r="CH28" s="9">
        <f t="shared" si="37"/>
        <v>151.42599422089145</v>
      </c>
      <c r="CI28" s="9">
        <f t="shared" si="37"/>
        <v>0</v>
      </c>
      <c r="CJ28" s="9">
        <f t="shared" si="37"/>
        <v>0</v>
      </c>
      <c r="CK28" s="9">
        <f t="shared" si="37"/>
        <v>0</v>
      </c>
      <c r="CL28" s="9">
        <f t="shared" si="37"/>
        <v>0</v>
      </c>
      <c r="CM28" s="9">
        <f t="shared" si="37"/>
        <v>0</v>
      </c>
      <c r="CN28" s="9">
        <f t="shared" si="37"/>
        <v>0</v>
      </c>
      <c r="CO28" s="9">
        <f t="shared" si="38"/>
        <v>0</v>
      </c>
      <c r="CP28" s="9">
        <f t="shared" si="38"/>
        <v>0</v>
      </c>
      <c r="CQ28" s="9">
        <f t="shared" si="38"/>
        <v>0</v>
      </c>
      <c r="CR28" s="9">
        <f t="shared" si="38"/>
        <v>198.60005648006253</v>
      </c>
      <c r="CS28" s="9">
        <f t="shared" si="38"/>
        <v>0</v>
      </c>
      <c r="CT28" s="9">
        <f t="shared" si="38"/>
        <v>0</v>
      </c>
      <c r="CU28" s="9">
        <f t="shared" si="38"/>
        <v>0</v>
      </c>
      <c r="CV28" s="9">
        <f t="shared" si="38"/>
        <v>0</v>
      </c>
      <c r="CW28" s="9">
        <f t="shared" si="38"/>
        <v>0</v>
      </c>
      <c r="CX28" s="9">
        <f t="shared" si="38"/>
        <v>0</v>
      </c>
      <c r="CY28" s="9">
        <f t="shared" si="39"/>
        <v>0</v>
      </c>
      <c r="CZ28" s="9">
        <f t="shared" si="39"/>
        <v>0</v>
      </c>
      <c r="DA28" s="9">
        <f t="shared" si="39"/>
        <v>0</v>
      </c>
      <c r="DB28" s="9">
        <f t="shared" si="39"/>
        <v>0</v>
      </c>
      <c r="DC28" s="9">
        <f t="shared" si="39"/>
        <v>0</v>
      </c>
      <c r="DD28" s="9">
        <f t="shared" si="39"/>
        <v>0</v>
      </c>
      <c r="DE28" s="9">
        <f t="shared" si="39"/>
        <v>0</v>
      </c>
      <c r="DF28" s="9">
        <f t="shared" si="39"/>
        <v>230.21642268642518</v>
      </c>
      <c r="DG28" s="9">
        <f t="shared" si="39"/>
        <v>0</v>
      </c>
      <c r="DH28" s="9">
        <f t="shared" si="39"/>
        <v>0</v>
      </c>
      <c r="DI28" s="9">
        <f t="shared" si="40"/>
        <v>0</v>
      </c>
      <c r="DJ28" s="9">
        <f t="shared" si="40"/>
        <v>0</v>
      </c>
      <c r="DK28" s="9">
        <f t="shared" si="40"/>
        <v>0</v>
      </c>
      <c r="DL28" s="9">
        <f t="shared" si="40"/>
        <v>0</v>
      </c>
      <c r="DM28" s="9">
        <f t="shared" si="40"/>
        <v>0</v>
      </c>
      <c r="DN28" s="9">
        <f t="shared" si="40"/>
        <v>0</v>
      </c>
      <c r="DO28" s="9">
        <f t="shared" si="40"/>
        <v>0</v>
      </c>
      <c r="DP28" s="9">
        <f t="shared" si="40"/>
        <v>0</v>
      </c>
      <c r="DQ28" s="9">
        <f t="shared" si="40"/>
        <v>0</v>
      </c>
      <c r="DR28" s="9">
        <f t="shared" si="40"/>
        <v>0</v>
      </c>
      <c r="DS28" s="9">
        <f t="shared" si="41"/>
        <v>0</v>
      </c>
      <c r="DT28" s="9">
        <f t="shared" si="41"/>
        <v>0</v>
      </c>
      <c r="DU28" s="9">
        <f t="shared" si="41"/>
        <v>779.90744444426241</v>
      </c>
      <c r="DV28" s="9">
        <f t="shared" si="41"/>
        <v>-7.2394059580808934</v>
      </c>
      <c r="DW28" s="9">
        <f t="shared" si="41"/>
        <v>-7.0628350810545282</v>
      </c>
      <c r="DX28" s="9">
        <f t="shared" si="41"/>
        <v>-6.8905708107849071</v>
      </c>
      <c r="DY28" s="9">
        <f t="shared" si="41"/>
        <v>0</v>
      </c>
      <c r="DZ28" s="9">
        <f t="shared" si="41"/>
        <v>0</v>
      </c>
      <c r="EA28" s="9">
        <f t="shared" si="41"/>
        <v>0</v>
      </c>
      <c r="EB28" s="9">
        <f t="shared" si="41"/>
        <v>0</v>
      </c>
      <c r="EC28" s="9">
        <f t="shared" si="42"/>
        <v>0</v>
      </c>
      <c r="ED28" s="9">
        <f t="shared" si="42"/>
        <v>0</v>
      </c>
      <c r="EE28" s="9">
        <f t="shared" si="42"/>
        <v>0</v>
      </c>
      <c r="EF28" s="9">
        <f t="shared" si="42"/>
        <v>0</v>
      </c>
      <c r="EG28" s="9">
        <f t="shared" si="42"/>
        <v>0</v>
      </c>
      <c r="EH28" s="9">
        <f t="shared" si="42"/>
        <v>0</v>
      </c>
      <c r="EI28" s="9">
        <f t="shared" si="42"/>
        <v>0</v>
      </c>
      <c r="EJ28" s="9">
        <f t="shared" si="42"/>
        <v>0</v>
      </c>
      <c r="EK28" s="9">
        <f t="shared" si="42"/>
        <v>0</v>
      </c>
      <c r="EL28" s="9">
        <f t="shared" si="42"/>
        <v>0</v>
      </c>
      <c r="EM28" s="9">
        <f t="shared" si="43"/>
        <v>-5.1716824594696336</v>
      </c>
      <c r="EN28" s="9">
        <f t="shared" si="43"/>
        <v>-5.0455438628972038</v>
      </c>
      <c r="EO28" s="9">
        <f t="shared" si="43"/>
        <v>-4.9224818174606861</v>
      </c>
      <c r="EP28" s="9">
        <f t="shared" si="43"/>
        <v>0</v>
      </c>
      <c r="EQ28" s="9">
        <f t="shared" si="43"/>
        <v>33.577212940337084</v>
      </c>
      <c r="ER28" s="9">
        <f t="shared" si="43"/>
        <v>0</v>
      </c>
      <c r="ES28" s="9">
        <f t="shared" si="43"/>
        <v>0</v>
      </c>
      <c r="ET28" s="9">
        <f t="shared" si="43"/>
        <v>0</v>
      </c>
      <c r="EU28" s="9">
        <f t="shared" si="43"/>
        <v>0</v>
      </c>
      <c r="EV28" s="9">
        <f t="shared" si="43"/>
        <v>0</v>
      </c>
      <c r="EW28" s="9">
        <f t="shared" si="44"/>
        <v>0</v>
      </c>
      <c r="EX28" s="9">
        <f t="shared" si="44"/>
        <v>0</v>
      </c>
      <c r="EY28" s="9">
        <f t="shared" si="44"/>
        <v>0</v>
      </c>
      <c r="EZ28" s="9">
        <f t="shared" si="44"/>
        <v>0</v>
      </c>
      <c r="FA28" s="9">
        <f t="shared" si="44"/>
        <v>44.037593549932403</v>
      </c>
      <c r="FB28" s="9">
        <f t="shared" si="44"/>
        <v>0</v>
      </c>
      <c r="FC28" s="9">
        <f t="shared" si="44"/>
        <v>0</v>
      </c>
      <c r="FD28" s="9">
        <f t="shared" si="44"/>
        <v>0</v>
      </c>
      <c r="FE28" s="9">
        <f t="shared" si="44"/>
        <v>0</v>
      </c>
      <c r="FF28" s="9">
        <f t="shared" si="44"/>
        <v>0</v>
      </c>
      <c r="FG28" s="9">
        <f t="shared" si="45"/>
        <v>0</v>
      </c>
      <c r="FH28" s="9">
        <f t="shared" si="45"/>
        <v>0</v>
      </c>
      <c r="FI28" s="9">
        <f t="shared" si="45"/>
        <v>0</v>
      </c>
      <c r="FJ28" s="9">
        <f t="shared" si="45"/>
        <v>0</v>
      </c>
      <c r="FK28" s="9">
        <f t="shared" si="45"/>
        <v>0</v>
      </c>
      <c r="FL28" s="9">
        <f t="shared" si="45"/>
        <v>0</v>
      </c>
      <c r="FM28" s="9">
        <f t="shared" si="45"/>
        <v>0</v>
      </c>
      <c r="FN28" s="9">
        <f t="shared" si="45"/>
        <v>0</v>
      </c>
      <c r="FO28" s="9">
        <f t="shared" si="45"/>
        <v>51.048209303011951</v>
      </c>
      <c r="FP28" s="9">
        <f t="shared" si="45"/>
        <v>0</v>
      </c>
      <c r="FQ28" s="9">
        <f t="shared" si="46"/>
        <v>0</v>
      </c>
      <c r="FR28" s="9">
        <f t="shared" si="46"/>
        <v>0</v>
      </c>
      <c r="FS28" s="9">
        <f t="shared" si="46"/>
        <v>0</v>
      </c>
      <c r="FT28" s="9">
        <f t="shared" si="46"/>
        <v>0</v>
      </c>
      <c r="FU28" s="9">
        <f t="shared" si="46"/>
        <v>0</v>
      </c>
      <c r="FV28" s="9">
        <f t="shared" si="46"/>
        <v>0</v>
      </c>
      <c r="FW28" s="9">
        <f t="shared" si="46"/>
        <v>0</v>
      </c>
      <c r="FX28" s="9">
        <f t="shared" si="46"/>
        <v>0</v>
      </c>
      <c r="FY28" s="9">
        <f t="shared" si="46"/>
        <v>0</v>
      </c>
      <c r="FZ28" s="9">
        <f t="shared" si="46"/>
        <v>0</v>
      </c>
      <c r="GA28" s="9">
        <f t="shared" si="47"/>
        <v>0</v>
      </c>
      <c r="GB28" s="9">
        <f t="shared" si="47"/>
        <v>0</v>
      </c>
      <c r="GC28" s="9">
        <f t="shared" si="47"/>
        <v>0</v>
      </c>
      <c r="GD28" s="9">
        <f t="shared" si="47"/>
        <v>172.93674359277347</v>
      </c>
      <c r="GE28" s="9">
        <f t="shared" si="47"/>
        <v>-1.6052664977813349</v>
      </c>
      <c r="GF28" s="9">
        <f t="shared" si="47"/>
        <v>-1.5661136563720341</v>
      </c>
      <c r="GG28" s="9">
        <f t="shared" si="47"/>
        <v>-1.5279157623141797</v>
      </c>
      <c r="GH28" s="9">
        <f t="shared" si="47"/>
        <v>0</v>
      </c>
      <c r="GI28" s="9">
        <f t="shared" si="47"/>
        <v>0</v>
      </c>
      <c r="GJ28" s="9">
        <f t="shared" si="47"/>
        <v>0</v>
      </c>
      <c r="GK28" s="9">
        <f t="shared" si="48"/>
        <v>0</v>
      </c>
      <c r="GL28" s="9">
        <f t="shared" si="48"/>
        <v>0</v>
      </c>
      <c r="GM28" s="9">
        <f t="shared" si="48"/>
        <v>0</v>
      </c>
      <c r="GN28" s="9">
        <f t="shared" si="48"/>
        <v>0</v>
      </c>
      <c r="GO28" s="9">
        <f t="shared" si="48"/>
        <v>0</v>
      </c>
      <c r="GP28" s="9">
        <f t="shared" si="48"/>
        <v>0</v>
      </c>
      <c r="GQ28" s="9">
        <f t="shared" si="48"/>
        <v>0</v>
      </c>
      <c r="GR28" s="9">
        <f t="shared" si="48"/>
        <v>0</v>
      </c>
      <c r="GS28" s="9">
        <f t="shared" si="48"/>
        <v>0</v>
      </c>
      <c r="GT28" s="9">
        <f t="shared" si="48"/>
        <v>0</v>
      </c>
    </row>
    <row r="29" spans="1:202" ht="10.199999999999999">
      <c r="A29" s="10">
        <v>0.05</v>
      </c>
      <c r="B29" s="8" t="str">
        <f>B28</f>
        <v>€ ha⁻¹</v>
      </c>
      <c r="C29" s="9">
        <f t="shared" si="29"/>
        <v>-906.50476190476195</v>
      </c>
      <c r="D29" s="9">
        <f t="shared" si="29"/>
        <v>-140.30839002267572</v>
      </c>
      <c r="E29" s="9">
        <f t="shared" si="29"/>
        <v>-133.62703811683403</v>
      </c>
      <c r="F29" s="9">
        <f t="shared" si="29"/>
        <v>-127.26384582555622</v>
      </c>
      <c r="G29" s="9">
        <f t="shared" si="29"/>
        <v>0</v>
      </c>
      <c r="H29" s="9">
        <f t="shared" si="29"/>
        <v>0</v>
      </c>
      <c r="I29" s="9">
        <f t="shared" si="29"/>
        <v>0</v>
      </c>
      <c r="J29" s="9">
        <f t="shared" si="29"/>
        <v>0</v>
      </c>
      <c r="K29" s="9">
        <f t="shared" si="29"/>
        <v>0</v>
      </c>
      <c r="L29" s="9">
        <f t="shared" si="29"/>
        <v>0</v>
      </c>
      <c r="M29" s="9">
        <f t="shared" si="30"/>
        <v>0</v>
      </c>
      <c r="N29" s="9">
        <f t="shared" si="30"/>
        <v>0</v>
      </c>
      <c r="O29" s="9">
        <f t="shared" si="30"/>
        <v>0</v>
      </c>
      <c r="P29" s="9">
        <f t="shared" si="30"/>
        <v>0</v>
      </c>
      <c r="Q29" s="9">
        <f t="shared" si="30"/>
        <v>0</v>
      </c>
      <c r="R29" s="9">
        <f t="shared" si="30"/>
        <v>0</v>
      </c>
      <c r="S29" s="9">
        <f t="shared" si="30"/>
        <v>0</v>
      </c>
      <c r="T29" s="9">
        <f t="shared" si="30"/>
        <v>0</v>
      </c>
      <c r="U29" s="9">
        <f t="shared" si="30"/>
        <v>-66.542664872349803</v>
      </c>
      <c r="V29" s="9">
        <f t="shared" si="30"/>
        <v>-63.373966545095051</v>
      </c>
      <c r="W29" s="9">
        <f t="shared" si="31"/>
        <v>-60.356158614376241</v>
      </c>
      <c r="X29" s="9">
        <f t="shared" si="31"/>
        <v>0</v>
      </c>
      <c r="Y29" s="9">
        <f t="shared" si="31"/>
        <v>392.32975594134467</v>
      </c>
      <c r="Z29" s="9">
        <f t="shared" si="31"/>
        <v>0</v>
      </c>
      <c r="AA29" s="9">
        <f t="shared" si="31"/>
        <v>0</v>
      </c>
      <c r="AB29" s="9">
        <f t="shared" si="31"/>
        <v>0</v>
      </c>
      <c r="AC29" s="9">
        <f t="shared" si="31"/>
        <v>0</v>
      </c>
      <c r="AD29" s="9">
        <f t="shared" si="31"/>
        <v>0</v>
      </c>
      <c r="AE29" s="9">
        <f t="shared" si="31"/>
        <v>0</v>
      </c>
      <c r="AF29" s="9">
        <f t="shared" si="31"/>
        <v>0</v>
      </c>
      <c r="AG29" s="9">
        <f t="shared" si="32"/>
        <v>0</v>
      </c>
      <c r="AH29" s="9">
        <f t="shared" si="32"/>
        <v>0</v>
      </c>
      <c r="AI29" s="9">
        <f t="shared" si="32"/>
        <v>404.3671295846695</v>
      </c>
      <c r="AJ29" s="9">
        <f t="shared" si="32"/>
        <v>0</v>
      </c>
      <c r="AK29" s="9">
        <f t="shared" si="32"/>
        <v>0</v>
      </c>
      <c r="AL29" s="9">
        <f t="shared" si="32"/>
        <v>0</v>
      </c>
      <c r="AM29" s="9">
        <f t="shared" si="32"/>
        <v>0</v>
      </c>
      <c r="AN29" s="9">
        <f t="shared" si="32"/>
        <v>0</v>
      </c>
      <c r="AO29" s="9">
        <f t="shared" si="32"/>
        <v>0</v>
      </c>
      <c r="AP29" s="9">
        <f t="shared" si="32"/>
        <v>0</v>
      </c>
      <c r="AQ29" s="9">
        <f t="shared" si="33"/>
        <v>0</v>
      </c>
      <c r="AR29" s="9">
        <f t="shared" si="33"/>
        <v>0</v>
      </c>
      <c r="AS29" s="9">
        <f t="shared" si="33"/>
        <v>0</v>
      </c>
      <c r="AT29" s="9">
        <f t="shared" si="33"/>
        <v>0</v>
      </c>
      <c r="AU29" s="9">
        <f t="shared" si="33"/>
        <v>0</v>
      </c>
      <c r="AV29" s="9">
        <f t="shared" si="33"/>
        <v>0</v>
      </c>
      <c r="AW29" s="9">
        <f t="shared" si="33"/>
        <v>334.51585531467202</v>
      </c>
      <c r="AX29" s="9">
        <f t="shared" si="33"/>
        <v>0</v>
      </c>
      <c r="AY29" s="9">
        <f t="shared" si="33"/>
        <v>0</v>
      </c>
      <c r="AZ29" s="9">
        <f t="shared" si="33"/>
        <v>0</v>
      </c>
      <c r="BA29" s="9">
        <f t="shared" si="34"/>
        <v>0</v>
      </c>
      <c r="BB29" s="9">
        <f t="shared" si="34"/>
        <v>0</v>
      </c>
      <c r="BC29" s="9">
        <f t="shared" si="34"/>
        <v>0</v>
      </c>
      <c r="BD29" s="9">
        <f t="shared" si="34"/>
        <v>0</v>
      </c>
      <c r="BE29" s="9">
        <f t="shared" si="34"/>
        <v>0</v>
      </c>
      <c r="BF29" s="9">
        <f t="shared" si="34"/>
        <v>0</v>
      </c>
      <c r="BG29" s="9">
        <f t="shared" si="34"/>
        <v>0</v>
      </c>
      <c r="BH29" s="9">
        <f t="shared" si="34"/>
        <v>0</v>
      </c>
      <c r="BI29" s="9">
        <f t="shared" si="34"/>
        <v>0</v>
      </c>
      <c r="BJ29" s="9">
        <f t="shared" si="34"/>
        <v>0</v>
      </c>
      <c r="BK29" s="9">
        <f t="shared" si="35"/>
        <v>0</v>
      </c>
      <c r="BL29" s="9">
        <f t="shared" si="35"/>
        <v>789.48151651277556</v>
      </c>
      <c r="BM29" s="9">
        <f t="shared" si="35"/>
        <v>-7.1537934722774583</v>
      </c>
      <c r="BN29" s="9">
        <f t="shared" si="35"/>
        <v>-6.8131366402642461</v>
      </c>
      <c r="BO29" s="9">
        <f t="shared" si="35"/>
        <v>-6.4887015621564244</v>
      </c>
      <c r="BP29" s="9">
        <f t="shared" si="35"/>
        <v>0</v>
      </c>
      <c r="BQ29" s="9">
        <f t="shared" si="35"/>
        <v>0</v>
      </c>
      <c r="BR29" s="9">
        <f t="shared" si="35"/>
        <v>0</v>
      </c>
      <c r="BS29" s="9">
        <f t="shared" si="35"/>
        <v>0</v>
      </c>
      <c r="BT29" s="9">
        <f t="shared" si="35"/>
        <v>0</v>
      </c>
      <c r="BU29" s="9">
        <f t="shared" si="36"/>
        <v>0</v>
      </c>
      <c r="BV29" s="9">
        <f t="shared" si="36"/>
        <v>0</v>
      </c>
      <c r="BW29" s="9">
        <f t="shared" si="36"/>
        <v>0</v>
      </c>
      <c r="BX29" s="9">
        <f t="shared" si="36"/>
        <v>0</v>
      </c>
      <c r="BY29" s="9">
        <f t="shared" si="36"/>
        <v>0</v>
      </c>
      <c r="BZ29" s="9">
        <f t="shared" si="36"/>
        <v>0</v>
      </c>
      <c r="CA29" s="9">
        <f t="shared" si="36"/>
        <v>0</v>
      </c>
      <c r="CB29" s="9">
        <f t="shared" si="36"/>
        <v>0</v>
      </c>
      <c r="CC29" s="9">
        <f t="shared" si="36"/>
        <v>0</v>
      </c>
      <c r="CD29" s="9">
        <f t="shared" si="36"/>
        <v>-3.3927584908844675</v>
      </c>
      <c r="CE29" s="9">
        <f t="shared" si="37"/>
        <v>-3.2311985627471116</v>
      </c>
      <c r="CF29" s="9">
        <f t="shared" si="37"/>
        <v>-3.0773319645210586</v>
      </c>
      <c r="CG29" s="9">
        <f t="shared" si="37"/>
        <v>0</v>
      </c>
      <c r="CH29" s="9">
        <f t="shared" si="37"/>
        <v>20.003408538718237</v>
      </c>
      <c r="CI29" s="9">
        <f t="shared" si="37"/>
        <v>0</v>
      </c>
      <c r="CJ29" s="9">
        <f t="shared" si="37"/>
        <v>0</v>
      </c>
      <c r="CK29" s="9">
        <f t="shared" si="37"/>
        <v>0</v>
      </c>
      <c r="CL29" s="9">
        <f t="shared" si="37"/>
        <v>0</v>
      </c>
      <c r="CM29" s="9">
        <f t="shared" si="37"/>
        <v>0</v>
      </c>
      <c r="CN29" s="9">
        <f t="shared" si="37"/>
        <v>0</v>
      </c>
      <c r="CO29" s="9">
        <f t="shared" si="38"/>
        <v>0</v>
      </c>
      <c r="CP29" s="9">
        <f t="shared" si="38"/>
        <v>0</v>
      </c>
      <c r="CQ29" s="9">
        <f t="shared" si="38"/>
        <v>0</v>
      </c>
      <c r="CR29" s="9">
        <f t="shared" si="38"/>
        <v>20.617148636363613</v>
      </c>
      <c r="CS29" s="9">
        <f t="shared" si="38"/>
        <v>0</v>
      </c>
      <c r="CT29" s="9">
        <f t="shared" si="38"/>
        <v>0</v>
      </c>
      <c r="CU29" s="9">
        <f t="shared" si="38"/>
        <v>0</v>
      </c>
      <c r="CV29" s="9">
        <f t="shared" si="38"/>
        <v>0</v>
      </c>
      <c r="CW29" s="9">
        <f t="shared" si="38"/>
        <v>0</v>
      </c>
      <c r="CX29" s="9">
        <f t="shared" si="38"/>
        <v>0</v>
      </c>
      <c r="CY29" s="9">
        <f t="shared" si="39"/>
        <v>0</v>
      </c>
      <c r="CZ29" s="9">
        <f t="shared" si="39"/>
        <v>0</v>
      </c>
      <c r="DA29" s="9">
        <f t="shared" si="39"/>
        <v>0</v>
      </c>
      <c r="DB29" s="9">
        <f t="shared" si="39"/>
        <v>0</v>
      </c>
      <c r="DC29" s="9">
        <f t="shared" si="39"/>
        <v>0</v>
      </c>
      <c r="DD29" s="9">
        <f t="shared" si="39"/>
        <v>0</v>
      </c>
      <c r="DE29" s="9">
        <f t="shared" si="39"/>
        <v>0</v>
      </c>
      <c r="DF29" s="9">
        <f t="shared" si="39"/>
        <v>17.055696681692819</v>
      </c>
      <c r="DG29" s="9">
        <f t="shared" si="39"/>
        <v>0</v>
      </c>
      <c r="DH29" s="9">
        <f t="shared" si="39"/>
        <v>0</v>
      </c>
      <c r="DI29" s="9">
        <f t="shared" si="40"/>
        <v>0</v>
      </c>
      <c r="DJ29" s="9">
        <f t="shared" si="40"/>
        <v>0</v>
      </c>
      <c r="DK29" s="9">
        <f t="shared" si="40"/>
        <v>0</v>
      </c>
      <c r="DL29" s="9">
        <f t="shared" si="40"/>
        <v>0</v>
      </c>
      <c r="DM29" s="9">
        <f t="shared" si="40"/>
        <v>0</v>
      </c>
      <c r="DN29" s="9">
        <f t="shared" si="40"/>
        <v>0</v>
      </c>
      <c r="DO29" s="9">
        <f t="shared" si="40"/>
        <v>0</v>
      </c>
      <c r="DP29" s="9">
        <f t="shared" si="40"/>
        <v>0</v>
      </c>
      <c r="DQ29" s="9">
        <f t="shared" si="40"/>
        <v>0</v>
      </c>
      <c r="DR29" s="9">
        <f t="shared" si="40"/>
        <v>0</v>
      </c>
      <c r="DS29" s="9">
        <f t="shared" si="41"/>
        <v>0</v>
      </c>
      <c r="DT29" s="9">
        <f t="shared" si="41"/>
        <v>0</v>
      </c>
      <c r="DU29" s="9">
        <f t="shared" si="41"/>
        <v>40.252672833036158</v>
      </c>
      <c r="DV29" s="9">
        <f t="shared" si="41"/>
        <v>-0.36474483839297656</v>
      </c>
      <c r="DW29" s="9">
        <f t="shared" si="41"/>
        <v>-0.34737603656473953</v>
      </c>
      <c r="DX29" s="9">
        <f t="shared" si="41"/>
        <v>-0.33083432053784728</v>
      </c>
      <c r="DY29" s="9">
        <f t="shared" si="41"/>
        <v>0</v>
      </c>
      <c r="DZ29" s="9">
        <f t="shared" si="41"/>
        <v>0</v>
      </c>
      <c r="EA29" s="9">
        <f t="shared" si="41"/>
        <v>0</v>
      </c>
      <c r="EB29" s="9">
        <f t="shared" si="41"/>
        <v>0</v>
      </c>
      <c r="EC29" s="9">
        <f t="shared" si="42"/>
        <v>0</v>
      </c>
      <c r="ED29" s="9">
        <f t="shared" si="42"/>
        <v>0</v>
      </c>
      <c r="EE29" s="9">
        <f t="shared" si="42"/>
        <v>0</v>
      </c>
      <c r="EF29" s="9">
        <f t="shared" si="42"/>
        <v>0</v>
      </c>
      <c r="EG29" s="9">
        <f t="shared" si="42"/>
        <v>0</v>
      </c>
      <c r="EH29" s="9">
        <f t="shared" si="42"/>
        <v>0</v>
      </c>
      <c r="EI29" s="9">
        <f t="shared" si="42"/>
        <v>0</v>
      </c>
      <c r="EJ29" s="9">
        <f t="shared" si="42"/>
        <v>0</v>
      </c>
      <c r="EK29" s="9">
        <f t="shared" si="42"/>
        <v>0</v>
      </c>
      <c r="EL29" s="9">
        <f t="shared" si="42"/>
        <v>0</v>
      </c>
      <c r="EM29" s="9">
        <f t="shared" si="43"/>
        <v>-0.17298390738558606</v>
      </c>
      <c r="EN29" s="9">
        <f t="shared" si="43"/>
        <v>-0.16474657846246296</v>
      </c>
      <c r="EO29" s="9">
        <f t="shared" si="43"/>
        <v>-0.15690150329758371</v>
      </c>
      <c r="EP29" s="9">
        <f t="shared" si="43"/>
        <v>0</v>
      </c>
      <c r="EQ29" s="9">
        <f t="shared" si="43"/>
        <v>1.0198980503194053</v>
      </c>
      <c r="ER29" s="9">
        <f t="shared" si="43"/>
        <v>0</v>
      </c>
      <c r="ES29" s="9">
        <f t="shared" si="43"/>
        <v>0</v>
      </c>
      <c r="ET29" s="9">
        <f t="shared" si="43"/>
        <v>0</v>
      </c>
      <c r="EU29" s="9">
        <f t="shared" si="43"/>
        <v>0</v>
      </c>
      <c r="EV29" s="9">
        <f t="shared" si="43"/>
        <v>0</v>
      </c>
      <c r="EW29" s="9">
        <f t="shared" si="44"/>
        <v>0</v>
      </c>
      <c r="EX29" s="9">
        <f t="shared" si="44"/>
        <v>0</v>
      </c>
      <c r="EY29" s="9">
        <f t="shared" si="44"/>
        <v>0</v>
      </c>
      <c r="EZ29" s="9">
        <f t="shared" si="44"/>
        <v>0</v>
      </c>
      <c r="FA29" s="9">
        <f t="shared" si="44"/>
        <v>1.0511903337209954</v>
      </c>
      <c r="FB29" s="9">
        <f t="shared" si="44"/>
        <v>0</v>
      </c>
      <c r="FC29" s="9">
        <f t="shared" si="44"/>
        <v>0</v>
      </c>
      <c r="FD29" s="9">
        <f t="shared" si="44"/>
        <v>0</v>
      </c>
      <c r="FE29" s="9">
        <f t="shared" si="44"/>
        <v>0</v>
      </c>
      <c r="FF29" s="9">
        <f t="shared" si="44"/>
        <v>0</v>
      </c>
      <c r="FG29" s="9">
        <f t="shared" si="45"/>
        <v>0</v>
      </c>
      <c r="FH29" s="9">
        <f t="shared" si="45"/>
        <v>0</v>
      </c>
      <c r="FI29" s="9">
        <f t="shared" si="45"/>
        <v>0</v>
      </c>
      <c r="FJ29" s="9">
        <f t="shared" si="45"/>
        <v>0</v>
      </c>
      <c r="FK29" s="9">
        <f t="shared" si="45"/>
        <v>0</v>
      </c>
      <c r="FL29" s="9">
        <f t="shared" si="45"/>
        <v>0</v>
      </c>
      <c r="FM29" s="9">
        <f t="shared" si="45"/>
        <v>0</v>
      </c>
      <c r="FN29" s="9">
        <f t="shared" si="45"/>
        <v>0</v>
      </c>
      <c r="FO29" s="9">
        <f t="shared" si="45"/>
        <v>0.86960538544358923</v>
      </c>
      <c r="FP29" s="9">
        <f t="shared" si="45"/>
        <v>0</v>
      </c>
      <c r="FQ29" s="9">
        <f t="shared" si="46"/>
        <v>0</v>
      </c>
      <c r="FR29" s="9">
        <f t="shared" si="46"/>
        <v>0</v>
      </c>
      <c r="FS29" s="9">
        <f t="shared" si="46"/>
        <v>0</v>
      </c>
      <c r="FT29" s="9">
        <f t="shared" si="46"/>
        <v>0</v>
      </c>
      <c r="FU29" s="9">
        <f t="shared" si="46"/>
        <v>0</v>
      </c>
      <c r="FV29" s="9">
        <f t="shared" si="46"/>
        <v>0</v>
      </c>
      <c r="FW29" s="9">
        <f t="shared" si="46"/>
        <v>0</v>
      </c>
      <c r="FX29" s="9">
        <f t="shared" si="46"/>
        <v>0</v>
      </c>
      <c r="FY29" s="9">
        <f t="shared" si="46"/>
        <v>0</v>
      </c>
      <c r="FZ29" s="9">
        <f t="shared" si="46"/>
        <v>0</v>
      </c>
      <c r="GA29" s="9">
        <f t="shared" si="47"/>
        <v>0</v>
      </c>
      <c r="GB29" s="9">
        <f t="shared" si="47"/>
        <v>0</v>
      </c>
      <c r="GC29" s="9">
        <f t="shared" si="47"/>
        <v>0</v>
      </c>
      <c r="GD29" s="9">
        <f t="shared" si="47"/>
        <v>2.0523313545836865</v>
      </c>
      <c r="GE29" s="9">
        <f t="shared" si="47"/>
        <v>-1.8596958054474665E-2</v>
      </c>
      <c r="GF29" s="9">
        <f t="shared" si="47"/>
        <v>-1.7711388623309204E-2</v>
      </c>
      <c r="GG29" s="9">
        <f t="shared" si="47"/>
        <v>-1.6867989165056382E-2</v>
      </c>
      <c r="GH29" s="9">
        <f t="shared" si="47"/>
        <v>0</v>
      </c>
      <c r="GI29" s="9">
        <f t="shared" si="47"/>
        <v>0</v>
      </c>
      <c r="GJ29" s="9">
        <f t="shared" si="47"/>
        <v>0</v>
      </c>
      <c r="GK29" s="9">
        <f t="shared" si="48"/>
        <v>0</v>
      </c>
      <c r="GL29" s="9">
        <f t="shared" si="48"/>
        <v>0</v>
      </c>
      <c r="GM29" s="9">
        <f t="shared" si="48"/>
        <v>0</v>
      </c>
      <c r="GN29" s="9">
        <f t="shared" si="48"/>
        <v>0</v>
      </c>
      <c r="GO29" s="9">
        <f t="shared" si="48"/>
        <v>0</v>
      </c>
      <c r="GP29" s="9">
        <f t="shared" si="48"/>
        <v>0</v>
      </c>
      <c r="GQ29" s="9">
        <f t="shared" si="48"/>
        <v>0</v>
      </c>
      <c r="GR29" s="9">
        <f t="shared" si="48"/>
        <v>0</v>
      </c>
      <c r="GS29" s="9">
        <f t="shared" si="48"/>
        <v>0</v>
      </c>
      <c r="GT29" s="9">
        <f t="shared" si="48"/>
        <v>0</v>
      </c>
    </row>
    <row r="30" spans="1:202" ht="10.199999999999999">
      <c r="A30" s="10">
        <v>7.4999999999999997E-2</v>
      </c>
      <c r="B30" s="8" t="str">
        <f>B29</f>
        <v>€ ha⁻¹</v>
      </c>
      <c r="C30" s="9">
        <f t="shared" si="29"/>
        <v>-885.42325581395357</v>
      </c>
      <c r="D30" s="9">
        <f t="shared" si="29"/>
        <v>-133.85830178474853</v>
      </c>
      <c r="E30" s="9">
        <f t="shared" si="29"/>
        <v>-124.51935049744048</v>
      </c>
      <c r="F30" s="9">
        <f t="shared" si="29"/>
        <v>-115.83195395110742</v>
      </c>
      <c r="G30" s="9">
        <f t="shared" si="29"/>
        <v>0</v>
      </c>
      <c r="H30" s="9">
        <f t="shared" si="29"/>
        <v>0</v>
      </c>
      <c r="I30" s="9">
        <f t="shared" si="29"/>
        <v>0</v>
      </c>
      <c r="J30" s="9">
        <f t="shared" si="29"/>
        <v>0</v>
      </c>
      <c r="K30" s="9">
        <f t="shared" si="29"/>
        <v>0</v>
      </c>
      <c r="L30" s="9">
        <f t="shared" si="29"/>
        <v>0</v>
      </c>
      <c r="M30" s="9">
        <f t="shared" si="30"/>
        <v>0</v>
      </c>
      <c r="N30" s="9">
        <f t="shared" si="30"/>
        <v>0</v>
      </c>
      <c r="O30" s="9">
        <f t="shared" si="30"/>
        <v>0</v>
      </c>
      <c r="P30" s="9">
        <f t="shared" si="30"/>
        <v>0</v>
      </c>
      <c r="Q30" s="9">
        <f t="shared" si="30"/>
        <v>0</v>
      </c>
      <c r="R30" s="9">
        <f t="shared" si="30"/>
        <v>0</v>
      </c>
      <c r="S30" s="9">
        <f t="shared" si="30"/>
        <v>0</v>
      </c>
      <c r="T30" s="9">
        <f t="shared" si="30"/>
        <v>0</v>
      </c>
      <c r="U30" s="9">
        <f t="shared" si="30"/>
        <v>-42.553574909870314</v>
      </c>
      <c r="V30" s="9">
        <f t="shared" si="30"/>
        <v>-39.584720846390987</v>
      </c>
      <c r="W30" s="9">
        <f t="shared" si="31"/>
        <v>-36.822996136177657</v>
      </c>
      <c r="X30" s="9">
        <f t="shared" si="31"/>
        <v>0</v>
      </c>
      <c r="Y30" s="9">
        <f t="shared" si="31"/>
        <v>228.35495987038627</v>
      </c>
      <c r="Z30" s="9">
        <f t="shared" si="31"/>
        <v>0</v>
      </c>
      <c r="AA30" s="9">
        <f t="shared" si="31"/>
        <v>0</v>
      </c>
      <c r="AB30" s="9">
        <f t="shared" si="31"/>
        <v>0</v>
      </c>
      <c r="AC30" s="9">
        <f t="shared" si="31"/>
        <v>0</v>
      </c>
      <c r="AD30" s="9">
        <f t="shared" si="31"/>
        <v>0</v>
      </c>
      <c r="AE30" s="9">
        <f t="shared" si="31"/>
        <v>0</v>
      </c>
      <c r="AF30" s="9">
        <f t="shared" si="31"/>
        <v>0</v>
      </c>
      <c r="AG30" s="9">
        <f t="shared" si="32"/>
        <v>0</v>
      </c>
      <c r="AH30" s="9">
        <f t="shared" si="32"/>
        <v>0</v>
      </c>
      <c r="AI30" s="9">
        <f t="shared" si="32"/>
        <v>186.01304159723296</v>
      </c>
      <c r="AJ30" s="9">
        <f t="shared" si="32"/>
        <v>0</v>
      </c>
      <c r="AK30" s="9">
        <f t="shared" si="32"/>
        <v>0</v>
      </c>
      <c r="AL30" s="9">
        <f t="shared" si="32"/>
        <v>0</v>
      </c>
      <c r="AM30" s="9">
        <f t="shared" si="32"/>
        <v>0</v>
      </c>
      <c r="AN30" s="9">
        <f t="shared" si="32"/>
        <v>0</v>
      </c>
      <c r="AO30" s="9">
        <f t="shared" si="32"/>
        <v>0</v>
      </c>
      <c r="AP30" s="9">
        <f t="shared" si="32"/>
        <v>0</v>
      </c>
      <c r="AQ30" s="9">
        <f t="shared" si="33"/>
        <v>0</v>
      </c>
      <c r="AR30" s="9">
        <f t="shared" si="33"/>
        <v>0</v>
      </c>
      <c r="AS30" s="9">
        <f t="shared" si="33"/>
        <v>0</v>
      </c>
      <c r="AT30" s="9">
        <f t="shared" si="33"/>
        <v>0</v>
      </c>
      <c r="AU30" s="9">
        <f t="shared" si="33"/>
        <v>0</v>
      </c>
      <c r="AV30" s="9">
        <f t="shared" si="33"/>
        <v>0</v>
      </c>
      <c r="AW30" s="9">
        <f t="shared" si="33"/>
        <v>110.69192589127039</v>
      </c>
      <c r="AX30" s="9">
        <f t="shared" si="33"/>
        <v>0</v>
      </c>
      <c r="AY30" s="9">
        <f t="shared" si="33"/>
        <v>0</v>
      </c>
      <c r="AZ30" s="9">
        <f t="shared" si="33"/>
        <v>0</v>
      </c>
      <c r="BA30" s="9">
        <f t="shared" si="34"/>
        <v>0</v>
      </c>
      <c r="BB30" s="9">
        <f t="shared" si="34"/>
        <v>0</v>
      </c>
      <c r="BC30" s="9">
        <f t="shared" si="34"/>
        <v>0</v>
      </c>
      <c r="BD30" s="9">
        <f t="shared" si="34"/>
        <v>0</v>
      </c>
      <c r="BE30" s="9">
        <f t="shared" si="34"/>
        <v>0</v>
      </c>
      <c r="BF30" s="9">
        <f t="shared" si="34"/>
        <v>0</v>
      </c>
      <c r="BG30" s="9">
        <f t="shared" si="34"/>
        <v>0</v>
      </c>
      <c r="BH30" s="9">
        <f t="shared" si="34"/>
        <v>0</v>
      </c>
      <c r="BI30" s="9">
        <f t="shared" si="34"/>
        <v>0</v>
      </c>
      <c r="BJ30" s="9">
        <f t="shared" si="34"/>
        <v>0</v>
      </c>
      <c r="BK30" s="9">
        <f t="shared" si="35"/>
        <v>0</v>
      </c>
      <c r="BL30" s="9">
        <f t="shared" si="35"/>
        <v>183.54971961106978</v>
      </c>
      <c r="BM30" s="9">
        <f t="shared" si="35"/>
        <v>-1.6245346974245465</v>
      </c>
      <c r="BN30" s="9">
        <f t="shared" si="35"/>
        <v>-1.5111950673716714</v>
      </c>
      <c r="BO30" s="9">
        <f t="shared" si="35"/>
        <v>-1.4057628533689968</v>
      </c>
      <c r="BP30" s="9">
        <f t="shared" si="35"/>
        <v>0</v>
      </c>
      <c r="BQ30" s="9">
        <f t="shared" si="35"/>
        <v>0</v>
      </c>
      <c r="BR30" s="9">
        <f t="shared" si="35"/>
        <v>0</v>
      </c>
      <c r="BS30" s="9">
        <f t="shared" si="35"/>
        <v>0</v>
      </c>
      <c r="BT30" s="9">
        <f t="shared" si="35"/>
        <v>0</v>
      </c>
      <c r="BU30" s="9">
        <f t="shared" si="36"/>
        <v>0</v>
      </c>
      <c r="BV30" s="9">
        <f t="shared" si="36"/>
        <v>0</v>
      </c>
      <c r="BW30" s="9">
        <f t="shared" si="36"/>
        <v>0</v>
      </c>
      <c r="BX30" s="9">
        <f t="shared" si="36"/>
        <v>0</v>
      </c>
      <c r="BY30" s="9">
        <f t="shared" si="36"/>
        <v>0</v>
      </c>
      <c r="BZ30" s="9">
        <f t="shared" si="36"/>
        <v>0</v>
      </c>
      <c r="CA30" s="9">
        <f t="shared" si="36"/>
        <v>0</v>
      </c>
      <c r="CB30" s="9">
        <f t="shared" si="36"/>
        <v>0</v>
      </c>
      <c r="CC30" s="9">
        <f t="shared" si="36"/>
        <v>0</v>
      </c>
      <c r="CD30" s="9">
        <f t="shared" si="36"/>
        <v>-0.51643983241101765</v>
      </c>
      <c r="CE30" s="9">
        <f t="shared" si="37"/>
        <v>-0.48040914642885368</v>
      </c>
      <c r="CF30" s="9">
        <f t="shared" si="37"/>
        <v>-0.44689222923614297</v>
      </c>
      <c r="CG30" s="9">
        <f t="shared" si="37"/>
        <v>0</v>
      </c>
      <c r="CH30" s="9">
        <f t="shared" si="37"/>
        <v>2.7713675632533681</v>
      </c>
      <c r="CI30" s="9">
        <f t="shared" si="37"/>
        <v>0</v>
      </c>
      <c r="CJ30" s="9">
        <f t="shared" si="37"/>
        <v>0</v>
      </c>
      <c r="CK30" s="9">
        <f t="shared" si="37"/>
        <v>0</v>
      </c>
      <c r="CL30" s="9">
        <f t="shared" si="37"/>
        <v>0</v>
      </c>
      <c r="CM30" s="9">
        <f t="shared" si="37"/>
        <v>0</v>
      </c>
      <c r="CN30" s="9">
        <f t="shared" si="37"/>
        <v>0</v>
      </c>
      <c r="CO30" s="9">
        <f t="shared" si="38"/>
        <v>0</v>
      </c>
      <c r="CP30" s="9">
        <f t="shared" si="38"/>
        <v>0</v>
      </c>
      <c r="CQ30" s="9">
        <f t="shared" si="38"/>
        <v>0</v>
      </c>
      <c r="CR30" s="9">
        <f t="shared" si="38"/>
        <v>2.2574964437701439</v>
      </c>
      <c r="CS30" s="9">
        <f t="shared" si="38"/>
        <v>0</v>
      </c>
      <c r="CT30" s="9">
        <f t="shared" si="38"/>
        <v>0</v>
      </c>
      <c r="CU30" s="9">
        <f t="shared" si="38"/>
        <v>0</v>
      </c>
      <c r="CV30" s="9">
        <f t="shared" si="38"/>
        <v>0</v>
      </c>
      <c r="CW30" s="9">
        <f t="shared" si="38"/>
        <v>0</v>
      </c>
      <c r="CX30" s="9">
        <f t="shared" si="38"/>
        <v>0</v>
      </c>
      <c r="CY30" s="9">
        <f t="shared" si="39"/>
        <v>0</v>
      </c>
      <c r="CZ30" s="9">
        <f t="shared" si="39"/>
        <v>0</v>
      </c>
      <c r="DA30" s="9">
        <f t="shared" si="39"/>
        <v>0</v>
      </c>
      <c r="DB30" s="9">
        <f t="shared" si="39"/>
        <v>0</v>
      </c>
      <c r="DC30" s="9">
        <f t="shared" si="39"/>
        <v>0</v>
      </c>
      <c r="DD30" s="9">
        <f t="shared" si="39"/>
        <v>0</v>
      </c>
      <c r="DE30" s="9">
        <f t="shared" si="39"/>
        <v>0</v>
      </c>
      <c r="DF30" s="9">
        <f t="shared" si="39"/>
        <v>1.3433823075410021</v>
      </c>
      <c r="DG30" s="9">
        <f t="shared" si="39"/>
        <v>0</v>
      </c>
      <c r="DH30" s="9">
        <f t="shared" si="39"/>
        <v>0</v>
      </c>
      <c r="DI30" s="9">
        <f t="shared" si="40"/>
        <v>0</v>
      </c>
      <c r="DJ30" s="9">
        <f t="shared" si="40"/>
        <v>0</v>
      </c>
      <c r="DK30" s="9">
        <f t="shared" si="40"/>
        <v>0</v>
      </c>
      <c r="DL30" s="9">
        <f t="shared" si="40"/>
        <v>0</v>
      </c>
      <c r="DM30" s="9">
        <f t="shared" si="40"/>
        <v>0</v>
      </c>
      <c r="DN30" s="9">
        <f t="shared" si="40"/>
        <v>0</v>
      </c>
      <c r="DO30" s="9">
        <f t="shared" si="40"/>
        <v>0</v>
      </c>
      <c r="DP30" s="9">
        <f t="shared" si="40"/>
        <v>0</v>
      </c>
      <c r="DQ30" s="9">
        <f t="shared" si="40"/>
        <v>0</v>
      </c>
      <c r="DR30" s="9">
        <f t="shared" si="40"/>
        <v>0</v>
      </c>
      <c r="DS30" s="9">
        <f t="shared" si="41"/>
        <v>0</v>
      </c>
      <c r="DT30" s="9">
        <f t="shared" si="41"/>
        <v>0</v>
      </c>
      <c r="DU30" s="9">
        <f t="shared" si="41"/>
        <v>2.2276010096872745</v>
      </c>
      <c r="DV30" s="9">
        <f t="shared" si="41"/>
        <v>-1.9715721385589535E-2</v>
      </c>
      <c r="DW30" s="9">
        <f t="shared" si="41"/>
        <v>-1.8340205940083284E-2</v>
      </c>
      <c r="DX30" s="9">
        <f t="shared" si="41"/>
        <v>-1.7060656688449569E-2</v>
      </c>
      <c r="DY30" s="9">
        <f t="shared" si="41"/>
        <v>0</v>
      </c>
      <c r="DZ30" s="9">
        <f t="shared" si="41"/>
        <v>0</v>
      </c>
      <c r="EA30" s="9">
        <f t="shared" si="41"/>
        <v>0</v>
      </c>
      <c r="EB30" s="9">
        <f t="shared" si="41"/>
        <v>0</v>
      </c>
      <c r="EC30" s="9">
        <f t="shared" si="42"/>
        <v>0</v>
      </c>
      <c r="ED30" s="9">
        <f t="shared" si="42"/>
        <v>0</v>
      </c>
      <c r="EE30" s="9">
        <f t="shared" si="42"/>
        <v>0</v>
      </c>
      <c r="EF30" s="9">
        <f t="shared" si="42"/>
        <v>0</v>
      </c>
      <c r="EG30" s="9">
        <f t="shared" si="42"/>
        <v>0</v>
      </c>
      <c r="EH30" s="9">
        <f t="shared" si="42"/>
        <v>0</v>
      </c>
      <c r="EI30" s="9">
        <f t="shared" si="42"/>
        <v>0</v>
      </c>
      <c r="EJ30" s="9">
        <f t="shared" si="42"/>
        <v>0</v>
      </c>
      <c r="EK30" s="9">
        <f t="shared" si="42"/>
        <v>0</v>
      </c>
      <c r="EL30" s="9">
        <f t="shared" si="42"/>
        <v>0</v>
      </c>
      <c r="EM30" s="9">
        <f t="shared" si="43"/>
        <v>-6.2676308880186826E-3</v>
      </c>
      <c r="EN30" s="9">
        <f t="shared" si="43"/>
        <v>-5.8303543144359836E-3</v>
      </c>
      <c r="EO30" s="9">
        <f t="shared" si="43"/>
        <v>-5.42358540877766E-3</v>
      </c>
      <c r="EP30" s="9">
        <f t="shared" si="43"/>
        <v>0</v>
      </c>
      <c r="EQ30" s="9">
        <f t="shared" si="43"/>
        <v>3.3633945043332246E-2</v>
      </c>
      <c r="ER30" s="9">
        <f t="shared" si="43"/>
        <v>0</v>
      </c>
      <c r="ES30" s="9">
        <f t="shared" si="43"/>
        <v>0</v>
      </c>
      <c r="ET30" s="9">
        <f t="shared" si="43"/>
        <v>0</v>
      </c>
      <c r="EU30" s="9">
        <f t="shared" si="43"/>
        <v>0</v>
      </c>
      <c r="EV30" s="9">
        <f t="shared" si="43"/>
        <v>0</v>
      </c>
      <c r="EW30" s="9">
        <f t="shared" si="44"/>
        <v>0</v>
      </c>
      <c r="EX30" s="9">
        <f t="shared" si="44"/>
        <v>0</v>
      </c>
      <c r="EY30" s="9">
        <f t="shared" si="44"/>
        <v>0</v>
      </c>
      <c r="EZ30" s="9">
        <f t="shared" si="44"/>
        <v>0</v>
      </c>
      <c r="FA30" s="9">
        <f t="shared" si="44"/>
        <v>2.7397488637757192E-2</v>
      </c>
      <c r="FB30" s="9">
        <f t="shared" si="44"/>
        <v>0</v>
      </c>
      <c r="FC30" s="9">
        <f t="shared" si="44"/>
        <v>0</v>
      </c>
      <c r="FD30" s="9">
        <f t="shared" si="44"/>
        <v>0</v>
      </c>
      <c r="FE30" s="9">
        <f t="shared" si="44"/>
        <v>0</v>
      </c>
      <c r="FF30" s="9">
        <f t="shared" si="44"/>
        <v>0</v>
      </c>
      <c r="FG30" s="9">
        <f t="shared" si="45"/>
        <v>0</v>
      </c>
      <c r="FH30" s="9">
        <f t="shared" si="45"/>
        <v>0</v>
      </c>
      <c r="FI30" s="9">
        <f t="shared" si="45"/>
        <v>0</v>
      </c>
      <c r="FJ30" s="9">
        <f t="shared" si="45"/>
        <v>0</v>
      </c>
      <c r="FK30" s="9">
        <f t="shared" si="45"/>
        <v>0</v>
      </c>
      <c r="FL30" s="9">
        <f t="shared" si="45"/>
        <v>0</v>
      </c>
      <c r="FM30" s="9">
        <f t="shared" si="45"/>
        <v>0</v>
      </c>
      <c r="FN30" s="9">
        <f t="shared" si="45"/>
        <v>0</v>
      </c>
      <c r="FO30" s="9">
        <f t="shared" si="45"/>
        <v>1.6303592242011132E-2</v>
      </c>
      <c r="FP30" s="9">
        <f t="shared" si="45"/>
        <v>0</v>
      </c>
      <c r="FQ30" s="9">
        <f t="shared" si="46"/>
        <v>0</v>
      </c>
      <c r="FR30" s="9">
        <f t="shared" si="46"/>
        <v>0</v>
      </c>
      <c r="FS30" s="9">
        <f t="shared" si="46"/>
        <v>0</v>
      </c>
      <c r="FT30" s="9">
        <f t="shared" si="46"/>
        <v>0</v>
      </c>
      <c r="FU30" s="9">
        <f t="shared" si="46"/>
        <v>0</v>
      </c>
      <c r="FV30" s="9">
        <f t="shared" si="46"/>
        <v>0</v>
      </c>
      <c r="FW30" s="9">
        <f t="shared" si="46"/>
        <v>0</v>
      </c>
      <c r="FX30" s="9">
        <f t="shared" si="46"/>
        <v>0</v>
      </c>
      <c r="FY30" s="9">
        <f t="shared" si="46"/>
        <v>0</v>
      </c>
      <c r="FZ30" s="9">
        <f t="shared" si="46"/>
        <v>0</v>
      </c>
      <c r="GA30" s="9">
        <f t="shared" si="47"/>
        <v>0</v>
      </c>
      <c r="GB30" s="9">
        <f t="shared" si="47"/>
        <v>0</v>
      </c>
      <c r="GC30" s="9">
        <f t="shared" si="47"/>
        <v>0</v>
      </c>
      <c r="GD30" s="9">
        <f t="shared" si="47"/>
        <v>2.7034670872144964E-2</v>
      </c>
      <c r="GE30" s="9">
        <f t="shared" si="47"/>
        <v>-2.3927446447923368E-4</v>
      </c>
      <c r="GF30" s="9">
        <f t="shared" si="47"/>
        <v>-2.2258089718998488E-4</v>
      </c>
      <c r="GG30" s="9">
        <f t="shared" si="47"/>
        <v>-2.0705199738603244E-4</v>
      </c>
      <c r="GH30" s="9">
        <f t="shared" si="47"/>
        <v>0</v>
      </c>
      <c r="GI30" s="9">
        <f t="shared" si="47"/>
        <v>0</v>
      </c>
      <c r="GJ30" s="9">
        <f t="shared" si="47"/>
        <v>0</v>
      </c>
      <c r="GK30" s="9">
        <f t="shared" si="48"/>
        <v>0</v>
      </c>
      <c r="GL30" s="9">
        <f t="shared" si="48"/>
        <v>0</v>
      </c>
      <c r="GM30" s="9">
        <f t="shared" si="48"/>
        <v>0</v>
      </c>
      <c r="GN30" s="9">
        <f t="shared" si="48"/>
        <v>0</v>
      </c>
      <c r="GO30" s="9">
        <f t="shared" si="48"/>
        <v>0</v>
      </c>
      <c r="GP30" s="9">
        <f t="shared" si="48"/>
        <v>0</v>
      </c>
      <c r="GQ30" s="9">
        <f t="shared" si="48"/>
        <v>0</v>
      </c>
      <c r="GR30" s="9">
        <f t="shared" si="48"/>
        <v>0</v>
      </c>
      <c r="GS30" s="9">
        <f t="shared" si="48"/>
        <v>0</v>
      </c>
      <c r="GT30" s="9">
        <f t="shared" si="48"/>
        <v>0</v>
      </c>
    </row>
    <row r="31" spans="1:202" ht="10.199999999999999">
      <c r="A31" s="10">
        <v>0.1</v>
      </c>
      <c r="B31" s="8" t="str">
        <f>B30</f>
        <v>€ ha⁻¹</v>
      </c>
      <c r="C31" s="9">
        <f t="shared" si="29"/>
        <v>-865.3</v>
      </c>
      <c r="D31" s="9">
        <f t="shared" si="29"/>
        <v>-127.84297520661156</v>
      </c>
      <c r="E31" s="9">
        <f t="shared" si="29"/>
        <v>-116.22088655146503</v>
      </c>
      <c r="F31" s="9">
        <f t="shared" si="29"/>
        <v>-105.65535141042275</v>
      </c>
      <c r="G31" s="9">
        <f t="shared" si="29"/>
        <v>0</v>
      </c>
      <c r="H31" s="9">
        <f t="shared" si="29"/>
        <v>0</v>
      </c>
      <c r="I31" s="9">
        <f t="shared" si="29"/>
        <v>0</v>
      </c>
      <c r="J31" s="9">
        <f t="shared" si="29"/>
        <v>0</v>
      </c>
      <c r="K31" s="9">
        <f t="shared" si="29"/>
        <v>0</v>
      </c>
      <c r="L31" s="9">
        <f t="shared" si="29"/>
        <v>0</v>
      </c>
      <c r="M31" s="9">
        <f t="shared" si="30"/>
        <v>0</v>
      </c>
      <c r="N31" s="9">
        <f t="shared" si="30"/>
        <v>0</v>
      </c>
      <c r="O31" s="9">
        <f t="shared" si="30"/>
        <v>0</v>
      </c>
      <c r="P31" s="9">
        <f t="shared" si="30"/>
        <v>0</v>
      </c>
      <c r="Q31" s="9">
        <f t="shared" si="30"/>
        <v>0</v>
      </c>
      <c r="R31" s="9">
        <f t="shared" si="30"/>
        <v>0</v>
      </c>
      <c r="S31" s="9">
        <f t="shared" si="30"/>
        <v>0</v>
      </c>
      <c r="T31" s="9">
        <f t="shared" si="30"/>
        <v>0</v>
      </c>
      <c r="U31" s="9">
        <f t="shared" si="30"/>
        <v>-27.493868657485699</v>
      </c>
      <c r="V31" s="9">
        <f t="shared" si="30"/>
        <v>-24.99442605225973</v>
      </c>
      <c r="W31" s="9">
        <f t="shared" si="31"/>
        <v>-22.722205502054297</v>
      </c>
      <c r="X31" s="9">
        <f t="shared" si="31"/>
        <v>0</v>
      </c>
      <c r="Y31" s="9">
        <f t="shared" si="31"/>
        <v>134.57778253573932</v>
      </c>
      <c r="Z31" s="9">
        <f t="shared" si="31"/>
        <v>0</v>
      </c>
      <c r="AA31" s="9">
        <f t="shared" si="31"/>
        <v>0</v>
      </c>
      <c r="AB31" s="9">
        <f t="shared" si="31"/>
        <v>0</v>
      </c>
      <c r="AC31" s="9">
        <f t="shared" si="31"/>
        <v>0</v>
      </c>
      <c r="AD31" s="9">
        <f t="shared" si="31"/>
        <v>0</v>
      </c>
      <c r="AE31" s="9">
        <f t="shared" si="31"/>
        <v>0</v>
      </c>
      <c r="AF31" s="9">
        <f t="shared" si="31"/>
        <v>0</v>
      </c>
      <c r="AG31" s="9">
        <f t="shared" si="32"/>
        <v>0</v>
      </c>
      <c r="AH31" s="9">
        <f t="shared" si="32"/>
        <v>0</v>
      </c>
      <c r="AI31" s="9">
        <f t="shared" si="32"/>
        <v>87.109215850065311</v>
      </c>
      <c r="AJ31" s="9">
        <f t="shared" si="32"/>
        <v>0</v>
      </c>
      <c r="AK31" s="9">
        <f t="shared" si="32"/>
        <v>0</v>
      </c>
      <c r="AL31" s="9">
        <f t="shared" si="32"/>
        <v>0</v>
      </c>
      <c r="AM31" s="9">
        <f t="shared" si="32"/>
        <v>0</v>
      </c>
      <c r="AN31" s="9">
        <f t="shared" si="32"/>
        <v>0</v>
      </c>
      <c r="AO31" s="9">
        <f t="shared" si="32"/>
        <v>0</v>
      </c>
      <c r="AP31" s="9">
        <f t="shared" si="32"/>
        <v>0</v>
      </c>
      <c r="AQ31" s="9">
        <f t="shared" si="33"/>
        <v>0</v>
      </c>
      <c r="AR31" s="9">
        <f t="shared" si="33"/>
        <v>0</v>
      </c>
      <c r="AS31" s="9">
        <f t="shared" si="33"/>
        <v>0</v>
      </c>
      <c r="AT31" s="9">
        <f t="shared" si="33"/>
        <v>0</v>
      </c>
      <c r="AU31" s="9">
        <f t="shared" si="33"/>
        <v>0</v>
      </c>
      <c r="AV31" s="9">
        <f t="shared" si="33"/>
        <v>0</v>
      </c>
      <c r="AW31" s="9">
        <f t="shared" si="33"/>
        <v>37.571415816921913</v>
      </c>
      <c r="AX31" s="9">
        <f t="shared" si="33"/>
        <v>0</v>
      </c>
      <c r="AY31" s="9">
        <f t="shared" si="33"/>
        <v>0</v>
      </c>
      <c r="AZ31" s="9">
        <f t="shared" si="33"/>
        <v>0</v>
      </c>
      <c r="BA31" s="9">
        <f t="shared" si="34"/>
        <v>0</v>
      </c>
      <c r="BB31" s="9">
        <f t="shared" si="34"/>
        <v>0</v>
      </c>
      <c r="BC31" s="9">
        <f t="shared" si="34"/>
        <v>0</v>
      </c>
      <c r="BD31" s="9">
        <f t="shared" si="34"/>
        <v>0</v>
      </c>
      <c r="BE31" s="9">
        <f t="shared" si="34"/>
        <v>0</v>
      </c>
      <c r="BF31" s="9">
        <f t="shared" si="34"/>
        <v>0</v>
      </c>
      <c r="BG31" s="9">
        <f t="shared" si="34"/>
        <v>0</v>
      </c>
      <c r="BH31" s="9">
        <f t="shared" si="34"/>
        <v>0</v>
      </c>
      <c r="BI31" s="9">
        <f t="shared" si="34"/>
        <v>0</v>
      </c>
      <c r="BJ31" s="9">
        <f t="shared" si="34"/>
        <v>0</v>
      </c>
      <c r="BK31" s="9">
        <f t="shared" si="35"/>
        <v>0</v>
      </c>
      <c r="BL31" s="9">
        <f t="shared" si="35"/>
        <v>44.129807114372397</v>
      </c>
      <c r="BM31" s="9">
        <f t="shared" si="35"/>
        <v>-0.38170080378739962</v>
      </c>
      <c r="BN31" s="9">
        <f t="shared" si="35"/>
        <v>-0.34700073071581783</v>
      </c>
      <c r="BO31" s="9">
        <f t="shared" si="35"/>
        <v>-0.31545520974165253</v>
      </c>
      <c r="BP31" s="9">
        <f t="shared" si="35"/>
        <v>0</v>
      </c>
      <c r="BQ31" s="9">
        <f t="shared" si="35"/>
        <v>0</v>
      </c>
      <c r="BR31" s="9">
        <f t="shared" si="35"/>
        <v>0</v>
      </c>
      <c r="BS31" s="9">
        <f t="shared" si="35"/>
        <v>0</v>
      </c>
      <c r="BT31" s="9">
        <f t="shared" si="35"/>
        <v>0</v>
      </c>
      <c r="BU31" s="9">
        <f t="shared" si="36"/>
        <v>0</v>
      </c>
      <c r="BV31" s="9">
        <f t="shared" si="36"/>
        <v>0</v>
      </c>
      <c r="BW31" s="9">
        <f t="shared" si="36"/>
        <v>0</v>
      </c>
      <c r="BX31" s="9">
        <f t="shared" si="36"/>
        <v>0</v>
      </c>
      <c r="BY31" s="9">
        <f t="shared" si="36"/>
        <v>0</v>
      </c>
      <c r="BZ31" s="9">
        <f t="shared" si="36"/>
        <v>0</v>
      </c>
      <c r="CA31" s="9">
        <f t="shared" si="36"/>
        <v>0</v>
      </c>
      <c r="CB31" s="9">
        <f t="shared" si="36"/>
        <v>0</v>
      </c>
      <c r="CC31" s="9">
        <f t="shared" si="36"/>
        <v>0</v>
      </c>
      <c r="CD31" s="9">
        <f t="shared" si="36"/>
        <v>-8.2088450685906394E-2</v>
      </c>
      <c r="CE31" s="9">
        <f t="shared" si="37"/>
        <v>-7.4625864259914909E-2</v>
      </c>
      <c r="CF31" s="9">
        <f t="shared" si="37"/>
        <v>-6.7841694781740819E-2</v>
      </c>
      <c r="CG31" s="9">
        <f t="shared" si="37"/>
        <v>0</v>
      </c>
      <c r="CH31" s="9">
        <f t="shared" si="37"/>
        <v>0.4018089197533084</v>
      </c>
      <c r="CI31" s="9">
        <f t="shared" si="37"/>
        <v>0</v>
      </c>
      <c r="CJ31" s="9">
        <f t="shared" si="37"/>
        <v>0</v>
      </c>
      <c r="CK31" s="9">
        <f t="shared" si="37"/>
        <v>0</v>
      </c>
      <c r="CL31" s="9">
        <f t="shared" si="37"/>
        <v>0</v>
      </c>
      <c r="CM31" s="9">
        <f t="shared" si="37"/>
        <v>0</v>
      </c>
      <c r="CN31" s="9">
        <f t="shared" si="37"/>
        <v>0</v>
      </c>
      <c r="CO31" s="9">
        <f t="shared" si="38"/>
        <v>0</v>
      </c>
      <c r="CP31" s="9">
        <f t="shared" si="38"/>
        <v>0</v>
      </c>
      <c r="CQ31" s="9">
        <f t="shared" si="38"/>
        <v>0</v>
      </c>
      <c r="CR31" s="9">
        <f t="shared" si="38"/>
        <v>0.26008200805342702</v>
      </c>
      <c r="CS31" s="9">
        <f t="shared" si="38"/>
        <v>0</v>
      </c>
      <c r="CT31" s="9">
        <f t="shared" si="38"/>
        <v>0</v>
      </c>
      <c r="CU31" s="9">
        <f t="shared" si="38"/>
        <v>0</v>
      </c>
      <c r="CV31" s="9">
        <f t="shared" si="38"/>
        <v>0</v>
      </c>
      <c r="CW31" s="9">
        <f t="shared" si="38"/>
        <v>0</v>
      </c>
      <c r="CX31" s="9">
        <f t="shared" si="38"/>
        <v>0</v>
      </c>
      <c r="CY31" s="9">
        <f t="shared" si="39"/>
        <v>0</v>
      </c>
      <c r="CZ31" s="9">
        <f t="shared" si="39"/>
        <v>0</v>
      </c>
      <c r="DA31" s="9">
        <f t="shared" si="39"/>
        <v>0</v>
      </c>
      <c r="DB31" s="9">
        <f t="shared" si="39"/>
        <v>0</v>
      </c>
      <c r="DC31" s="9">
        <f t="shared" si="39"/>
        <v>0</v>
      </c>
      <c r="DD31" s="9">
        <f t="shared" si="39"/>
        <v>0</v>
      </c>
      <c r="DE31" s="9">
        <f t="shared" si="39"/>
        <v>0</v>
      </c>
      <c r="DF31" s="9">
        <f t="shared" si="39"/>
        <v>0.11217698581852192</v>
      </c>
      <c r="DG31" s="9">
        <f t="shared" si="39"/>
        <v>0</v>
      </c>
      <c r="DH31" s="9">
        <f t="shared" si="39"/>
        <v>0</v>
      </c>
      <c r="DI31" s="9">
        <f t="shared" si="40"/>
        <v>0</v>
      </c>
      <c r="DJ31" s="9">
        <f t="shared" si="40"/>
        <v>0</v>
      </c>
      <c r="DK31" s="9">
        <f t="shared" si="40"/>
        <v>0</v>
      </c>
      <c r="DL31" s="9">
        <f t="shared" si="40"/>
        <v>0</v>
      </c>
      <c r="DM31" s="9">
        <f t="shared" si="40"/>
        <v>0</v>
      </c>
      <c r="DN31" s="9">
        <f t="shared" si="40"/>
        <v>0</v>
      </c>
      <c r="DO31" s="9">
        <f t="shared" si="40"/>
        <v>0</v>
      </c>
      <c r="DP31" s="9">
        <f t="shared" si="40"/>
        <v>0</v>
      </c>
      <c r="DQ31" s="9">
        <f t="shared" si="40"/>
        <v>0</v>
      </c>
      <c r="DR31" s="9">
        <f t="shared" si="40"/>
        <v>0</v>
      </c>
      <c r="DS31" s="9">
        <f t="shared" si="41"/>
        <v>0</v>
      </c>
      <c r="DT31" s="9">
        <f t="shared" si="41"/>
        <v>0</v>
      </c>
      <c r="DU31" s="9">
        <f t="shared" si="41"/>
        <v>0.13175837639350968</v>
      </c>
      <c r="DV31" s="9">
        <f t="shared" si="41"/>
        <v>-1.1396441875393098E-3</v>
      </c>
      <c r="DW31" s="9">
        <f t="shared" si="41"/>
        <v>-1.0360401704902814E-3</v>
      </c>
      <c r="DX31" s="9">
        <f t="shared" si="41"/>
        <v>-9.4185470044571022E-4</v>
      </c>
      <c r="DY31" s="9">
        <f t="shared" si="41"/>
        <v>0</v>
      </c>
      <c r="DZ31" s="9">
        <f t="shared" si="41"/>
        <v>0</v>
      </c>
      <c r="EA31" s="9">
        <f t="shared" si="41"/>
        <v>0</v>
      </c>
      <c r="EB31" s="9">
        <f t="shared" si="41"/>
        <v>0</v>
      </c>
      <c r="EC31" s="9">
        <f t="shared" si="42"/>
        <v>0</v>
      </c>
      <c r="ED31" s="9">
        <f t="shared" si="42"/>
        <v>0</v>
      </c>
      <c r="EE31" s="9">
        <f t="shared" si="42"/>
        <v>0</v>
      </c>
      <c r="EF31" s="9">
        <f t="shared" si="42"/>
        <v>0</v>
      </c>
      <c r="EG31" s="9">
        <f t="shared" si="42"/>
        <v>0</v>
      </c>
      <c r="EH31" s="9">
        <f t="shared" si="42"/>
        <v>0</v>
      </c>
      <c r="EI31" s="9">
        <f t="shared" si="42"/>
        <v>0</v>
      </c>
      <c r="EJ31" s="9">
        <f t="shared" si="42"/>
        <v>0</v>
      </c>
      <c r="EK31" s="9">
        <f t="shared" si="42"/>
        <v>0</v>
      </c>
      <c r="EL31" s="9">
        <f t="shared" si="42"/>
        <v>0</v>
      </c>
      <c r="EM31" s="9">
        <f t="shared" si="43"/>
        <v>-2.4509150821806243E-4</v>
      </c>
      <c r="EN31" s="9">
        <f t="shared" si="43"/>
        <v>-2.2281046201642036E-4</v>
      </c>
      <c r="EO31" s="9">
        <f t="shared" si="43"/>
        <v>-2.0255496546947303E-4</v>
      </c>
      <c r="EP31" s="9">
        <f t="shared" si="43"/>
        <v>0</v>
      </c>
      <c r="EQ31" s="9">
        <f t="shared" si="43"/>
        <v>1.1996809945240762E-3</v>
      </c>
      <c r="ER31" s="9">
        <f t="shared" si="43"/>
        <v>0</v>
      </c>
      <c r="ES31" s="9">
        <f t="shared" si="43"/>
        <v>0</v>
      </c>
      <c r="ET31" s="9">
        <f t="shared" si="43"/>
        <v>0</v>
      </c>
      <c r="EU31" s="9">
        <f t="shared" si="43"/>
        <v>0</v>
      </c>
      <c r="EV31" s="9">
        <f t="shared" si="43"/>
        <v>0</v>
      </c>
      <c r="EW31" s="9">
        <f t="shared" si="44"/>
        <v>0</v>
      </c>
      <c r="EX31" s="9">
        <f t="shared" si="44"/>
        <v>0</v>
      </c>
      <c r="EY31" s="9">
        <f t="shared" si="44"/>
        <v>0</v>
      </c>
      <c r="EZ31" s="9">
        <f t="shared" si="44"/>
        <v>0</v>
      </c>
      <c r="FA31" s="9">
        <f t="shared" si="44"/>
        <v>7.765269179960386E-4</v>
      </c>
      <c r="FB31" s="9">
        <f t="shared" si="44"/>
        <v>0</v>
      </c>
      <c r="FC31" s="9">
        <f t="shared" si="44"/>
        <v>0</v>
      </c>
      <c r="FD31" s="9">
        <f t="shared" si="44"/>
        <v>0</v>
      </c>
      <c r="FE31" s="9">
        <f t="shared" si="44"/>
        <v>0</v>
      </c>
      <c r="FF31" s="9">
        <f t="shared" si="44"/>
        <v>0</v>
      </c>
      <c r="FG31" s="9">
        <f t="shared" si="45"/>
        <v>0</v>
      </c>
      <c r="FH31" s="9">
        <f t="shared" si="45"/>
        <v>0</v>
      </c>
      <c r="FI31" s="9">
        <f t="shared" si="45"/>
        <v>0</v>
      </c>
      <c r="FJ31" s="9">
        <f t="shared" si="45"/>
        <v>0</v>
      </c>
      <c r="FK31" s="9">
        <f t="shared" si="45"/>
        <v>0</v>
      </c>
      <c r="FL31" s="9">
        <f t="shared" si="45"/>
        <v>0</v>
      </c>
      <c r="FM31" s="9">
        <f t="shared" si="45"/>
        <v>0</v>
      </c>
      <c r="FN31" s="9">
        <f t="shared" si="45"/>
        <v>0</v>
      </c>
      <c r="FO31" s="9">
        <f t="shared" si="45"/>
        <v>3.3492685526269854E-4</v>
      </c>
      <c r="FP31" s="9">
        <f t="shared" si="45"/>
        <v>0</v>
      </c>
      <c r="FQ31" s="9">
        <f t="shared" si="46"/>
        <v>0</v>
      </c>
      <c r="FR31" s="9">
        <f t="shared" si="46"/>
        <v>0</v>
      </c>
      <c r="FS31" s="9">
        <f t="shared" si="46"/>
        <v>0</v>
      </c>
      <c r="FT31" s="9">
        <f t="shared" si="46"/>
        <v>0</v>
      </c>
      <c r="FU31" s="9">
        <f t="shared" si="46"/>
        <v>0</v>
      </c>
      <c r="FV31" s="9">
        <f t="shared" si="46"/>
        <v>0</v>
      </c>
      <c r="FW31" s="9">
        <f t="shared" si="46"/>
        <v>0</v>
      </c>
      <c r="FX31" s="9">
        <f t="shared" si="46"/>
        <v>0</v>
      </c>
      <c r="FY31" s="9">
        <f t="shared" si="46"/>
        <v>0</v>
      </c>
      <c r="FZ31" s="9">
        <f t="shared" si="46"/>
        <v>0</v>
      </c>
      <c r="GA31" s="9">
        <f t="shared" si="47"/>
        <v>0</v>
      </c>
      <c r="GB31" s="9">
        <f t="shared" si="47"/>
        <v>0</v>
      </c>
      <c r="GC31" s="9">
        <f t="shared" si="47"/>
        <v>0</v>
      </c>
      <c r="GD31" s="9">
        <f t="shared" si="47"/>
        <v>3.9339101811301146E-4</v>
      </c>
      <c r="GE31" s="9">
        <f t="shared" si="47"/>
        <v>-3.4026359423532551E-6</v>
      </c>
      <c r="GF31" s="9">
        <f t="shared" si="47"/>
        <v>-3.0933054021393225E-6</v>
      </c>
      <c r="GG31" s="9">
        <f t="shared" si="47"/>
        <v>-2.8120958201266562E-6</v>
      </c>
      <c r="GH31" s="9">
        <f t="shared" si="47"/>
        <v>0</v>
      </c>
      <c r="GI31" s="9">
        <f t="shared" si="47"/>
        <v>0</v>
      </c>
      <c r="GJ31" s="9">
        <f t="shared" si="47"/>
        <v>0</v>
      </c>
      <c r="GK31" s="9">
        <f t="shared" si="48"/>
        <v>0</v>
      </c>
      <c r="GL31" s="9">
        <f t="shared" si="48"/>
        <v>0</v>
      </c>
      <c r="GM31" s="9">
        <f t="shared" si="48"/>
        <v>0</v>
      </c>
      <c r="GN31" s="9">
        <f t="shared" si="48"/>
        <v>0</v>
      </c>
      <c r="GO31" s="9">
        <f t="shared" si="48"/>
        <v>0</v>
      </c>
      <c r="GP31" s="9">
        <f t="shared" si="48"/>
        <v>0</v>
      </c>
      <c r="GQ31" s="9">
        <f t="shared" si="48"/>
        <v>0</v>
      </c>
      <c r="GR31" s="9">
        <f t="shared" si="48"/>
        <v>0</v>
      </c>
      <c r="GS31" s="9">
        <f t="shared" si="48"/>
        <v>0</v>
      </c>
      <c r="GT31" s="9">
        <f t="shared" si="48"/>
        <v>0</v>
      </c>
    </row>
    <row r="32" spans="1:202" ht="10.199999999999999">
      <c r="A32" t="s">
        <v>24</v>
      </c>
    </row>
    <row r="33" spans="1:202" ht="10.199999999999999">
      <c r="A33" s="10">
        <f t="shared" ref="A33:B37" si="49">A27</f>
        <v>0</v>
      </c>
      <c r="B33" s="8" t="str">
        <f t="shared" si="49"/>
        <v>€ ha⁻¹</v>
      </c>
      <c r="C33" s="9">
        <f>SUM($C27:C27)</f>
        <v>-951.83</v>
      </c>
      <c r="D33" s="9">
        <f>SUM($C27:D27)</f>
        <v>-1106.52</v>
      </c>
      <c r="E33" s="9">
        <f>SUM($C27:E27)</f>
        <v>-1261.21</v>
      </c>
      <c r="F33" s="9">
        <f>SUM($C27:F27)</f>
        <v>-1415.9</v>
      </c>
      <c r="G33" s="9">
        <f>SUM($C27:G27)</f>
        <v>-1415.9</v>
      </c>
      <c r="H33" s="9">
        <f>SUM($C27:H27)</f>
        <v>-1415.9</v>
      </c>
      <c r="I33" s="9">
        <f>SUM($C27:I27)</f>
        <v>-1415.9</v>
      </c>
      <c r="J33" s="9">
        <f>SUM($C27:J27)</f>
        <v>-1415.9</v>
      </c>
      <c r="K33" s="9">
        <f>SUM($C27:K27)</f>
        <v>-1415.9</v>
      </c>
      <c r="L33" s="9">
        <f>SUM($C27:L27)</f>
        <v>-1415.9</v>
      </c>
      <c r="M33" s="9">
        <f>SUM($C27:M27)</f>
        <v>-1415.9</v>
      </c>
      <c r="N33" s="9">
        <f>SUM($C27:N27)</f>
        <v>-1415.9</v>
      </c>
      <c r="O33" s="9">
        <f>SUM($C27:O27)</f>
        <v>-1415.9</v>
      </c>
      <c r="P33" s="9">
        <f>SUM($C27:P27)</f>
        <v>-1415.9</v>
      </c>
      <c r="Q33" s="9">
        <f>SUM($C27:Q27)</f>
        <v>-1415.9</v>
      </c>
      <c r="R33" s="9">
        <f>SUM($C27:R27)</f>
        <v>-1415.9</v>
      </c>
      <c r="S33" s="9">
        <f>SUM($C27:S27)</f>
        <v>-1415.9</v>
      </c>
      <c r="T33" s="9">
        <f>SUM($C27:T27)</f>
        <v>-1415.9</v>
      </c>
      <c r="U33" s="9">
        <f>SUM($C27:U27)</f>
        <v>-1584.0500000000002</v>
      </c>
      <c r="V33" s="9">
        <f>SUM($C27:V27)</f>
        <v>-1752.2000000000003</v>
      </c>
      <c r="W33" s="9">
        <f>SUM($C27:W27)</f>
        <v>-1920.3500000000004</v>
      </c>
      <c r="X33" s="9">
        <f>SUM($C27:X27)</f>
        <v>-1920.3500000000004</v>
      </c>
      <c r="Y33" s="9">
        <f>SUM($C27:Y27)</f>
        <v>-715.29983447272343</v>
      </c>
      <c r="Z33" s="9">
        <f>SUM($C27:Z27)</f>
        <v>-715.29983447272343</v>
      </c>
      <c r="AA33" s="9">
        <f>SUM($C27:AA27)</f>
        <v>-715.29983447272343</v>
      </c>
      <c r="AB33" s="9">
        <f>SUM($C27:AB27)</f>
        <v>-715.29983447272343</v>
      </c>
      <c r="AC33" s="9">
        <f>SUM($C27:AC27)</f>
        <v>-715.29983447272343</v>
      </c>
      <c r="AD33" s="9">
        <f>SUM($C27:AD27)</f>
        <v>-715.29983447272343</v>
      </c>
      <c r="AE33" s="9">
        <f>SUM($C27:AE27)</f>
        <v>-715.29983447272343</v>
      </c>
      <c r="AF33" s="9">
        <f>SUM($C27:AF27)</f>
        <v>-715.29983447272343</v>
      </c>
      <c r="AG33" s="9">
        <f>SUM($C27:AG27)</f>
        <v>-715.29983447272343</v>
      </c>
      <c r="AH33" s="9">
        <f>SUM($C27:AH27)</f>
        <v>-715.29983447272343</v>
      </c>
      <c r="AI33" s="9">
        <f>SUM($C27:AI27)</f>
        <v>1307.8251550403868</v>
      </c>
      <c r="AJ33" s="9">
        <f>SUM($C27:AJ27)</f>
        <v>1307.8251550403868</v>
      </c>
      <c r="AK33" s="9">
        <f>SUM($C27:AK27)</f>
        <v>1307.8251550403868</v>
      </c>
      <c r="AL33" s="9">
        <f>SUM($C27:AL27)</f>
        <v>1307.8251550403868</v>
      </c>
      <c r="AM33" s="9">
        <f>SUM($C27:AM27)</f>
        <v>1307.8251550403868</v>
      </c>
      <c r="AN33" s="9">
        <f>SUM($C27:AN27)</f>
        <v>1307.8251550403868</v>
      </c>
      <c r="AO33" s="9">
        <f>SUM($C27:AO27)</f>
        <v>1307.8251550403868</v>
      </c>
      <c r="AP33" s="9">
        <f>SUM($C27:AP27)</f>
        <v>1307.8251550403868</v>
      </c>
      <c r="AQ33" s="9">
        <f>SUM($C27:AQ27)</f>
        <v>1307.8251550403868</v>
      </c>
      <c r="AR33" s="9">
        <f>SUM($C27:AR27)</f>
        <v>1307.8251550403868</v>
      </c>
      <c r="AS33" s="9">
        <f>SUM($C27:AS27)</f>
        <v>1307.8251550403868</v>
      </c>
      <c r="AT33" s="9">
        <f>SUM($C27:AT27)</f>
        <v>1307.8251550403868</v>
      </c>
      <c r="AU33" s="9">
        <f>SUM($C27:AU27)</f>
        <v>1307.8251550403868</v>
      </c>
      <c r="AV33" s="9">
        <f>SUM($C27:AV27)</f>
        <v>1307.8251550403868</v>
      </c>
      <c r="AW33" s="9">
        <f>SUM($C27:AW27)</f>
        <v>4621.5295477121763</v>
      </c>
      <c r="AX33" s="9">
        <f>SUM($C27:AX27)</f>
        <v>4621.5295477121763</v>
      </c>
      <c r="AY33" s="9">
        <f>SUM($C27:AY27)</f>
        <v>4621.5295477121763</v>
      </c>
      <c r="AZ33" s="9">
        <f>SUM($C27:AZ27)</f>
        <v>4621.5295477121763</v>
      </c>
      <c r="BA33" s="9">
        <f>SUM($C27:BA27)</f>
        <v>4621.5295477121763</v>
      </c>
      <c r="BB33" s="9">
        <f>SUM($C27:BB27)</f>
        <v>4621.5295477121763</v>
      </c>
      <c r="BC33" s="9">
        <f>SUM($C27:BC27)</f>
        <v>4621.5295477121763</v>
      </c>
      <c r="BD33" s="9">
        <f>SUM($C27:BD27)</f>
        <v>4621.5295477121763</v>
      </c>
      <c r="BE33" s="9">
        <f>SUM($C27:BE27)</f>
        <v>4621.5295477121763</v>
      </c>
      <c r="BF33" s="9">
        <f>SUM($C27:BF27)</f>
        <v>4621.5295477121763</v>
      </c>
      <c r="BG33" s="9">
        <f>SUM($C27:BG27)</f>
        <v>4621.5295477121763</v>
      </c>
      <c r="BH33" s="9">
        <f>SUM($C27:BH27)</f>
        <v>4621.5295477121763</v>
      </c>
      <c r="BI33" s="9">
        <f>SUM($C27:BI27)</f>
        <v>4621.5295477121763</v>
      </c>
      <c r="BJ33" s="9">
        <f>SUM($C27:BJ27)</f>
        <v>4621.5295477121763</v>
      </c>
      <c r="BK33" s="9">
        <f>SUM($C27:BK27)</f>
        <v>4621.5295477121763</v>
      </c>
      <c r="BL33" s="9">
        <f>SUM($C27:BL27)</f>
        <v>20879.955935337326</v>
      </c>
      <c r="BM33" s="9">
        <f>SUM($C27:BM27)</f>
        <v>20725.265935337327</v>
      </c>
      <c r="BN33" s="9">
        <f>SUM($C27:BN27)</f>
        <v>20570.575935337329</v>
      </c>
      <c r="BO33" s="9">
        <f>SUM($C27:BO27)</f>
        <v>20415.88593533733</v>
      </c>
      <c r="BP33" s="9">
        <f>SUM($C27:BP27)</f>
        <v>20415.88593533733</v>
      </c>
      <c r="BQ33" s="9">
        <f>SUM($C27:BQ27)</f>
        <v>20415.88593533733</v>
      </c>
      <c r="BR33" s="9">
        <f>SUM($C27:BR27)</f>
        <v>20415.88593533733</v>
      </c>
      <c r="BS33" s="9">
        <f>SUM($C27:BS27)</f>
        <v>20415.88593533733</v>
      </c>
      <c r="BT33" s="9">
        <f>SUM($C27:BT27)</f>
        <v>20415.88593533733</v>
      </c>
      <c r="BU33" s="9">
        <f>SUM($C27:BU27)</f>
        <v>20415.88593533733</v>
      </c>
      <c r="BV33" s="9">
        <f>SUM($C27:BV27)</f>
        <v>20415.88593533733</v>
      </c>
      <c r="BW33" s="9">
        <f>SUM($C27:BW27)</f>
        <v>20415.88593533733</v>
      </c>
      <c r="BX33" s="9">
        <f>SUM($C27:BX27)</f>
        <v>20415.88593533733</v>
      </c>
      <c r="BY33" s="9">
        <f>SUM($C27:BY27)</f>
        <v>20415.88593533733</v>
      </c>
      <c r="BZ33" s="9">
        <f>SUM($C27:BZ27)</f>
        <v>20415.88593533733</v>
      </c>
      <c r="CA33" s="9">
        <f>SUM($C27:CA27)</f>
        <v>20415.88593533733</v>
      </c>
      <c r="CB33" s="9">
        <f>SUM($C27:CB27)</f>
        <v>20415.88593533733</v>
      </c>
      <c r="CC33" s="9">
        <f>SUM($C27:CC27)</f>
        <v>20415.88593533733</v>
      </c>
      <c r="CD33" s="9">
        <f>SUM($C27:CD27)</f>
        <v>20247.735935337329</v>
      </c>
      <c r="CE33" s="9">
        <f>SUM($C27:CE27)</f>
        <v>20079.585935337327</v>
      </c>
      <c r="CF33" s="9">
        <f>SUM($C27:CF27)</f>
        <v>19911.435935337326</v>
      </c>
      <c r="CG33" s="9">
        <f>SUM($C27:CG27)</f>
        <v>19911.435935337326</v>
      </c>
      <c r="CH33" s="9">
        <f>SUM($C27:CH27)</f>
        <v>21116.486100864604</v>
      </c>
      <c r="CI33" s="9">
        <f>SUM($C27:CI27)</f>
        <v>21116.486100864604</v>
      </c>
      <c r="CJ33" s="9">
        <f>SUM($C27:CJ27)</f>
        <v>21116.486100864604</v>
      </c>
      <c r="CK33" s="9">
        <f>SUM($C27:CK27)</f>
        <v>21116.486100864604</v>
      </c>
      <c r="CL33" s="9">
        <f>SUM($C27:CL27)</f>
        <v>21116.486100864604</v>
      </c>
      <c r="CM33" s="9">
        <f>SUM($C27:CM27)</f>
        <v>21116.486100864604</v>
      </c>
      <c r="CN33" s="9">
        <f>SUM($C27:CN27)</f>
        <v>21116.486100864604</v>
      </c>
      <c r="CO33" s="9">
        <f>SUM($C27:CO27)</f>
        <v>21116.486100864604</v>
      </c>
      <c r="CP33" s="9">
        <f>SUM($C27:CP27)</f>
        <v>21116.486100864604</v>
      </c>
      <c r="CQ33" s="9">
        <f>SUM($C27:CQ27)</f>
        <v>21116.486100864604</v>
      </c>
      <c r="CR33" s="9">
        <f>SUM($C27:CR27)</f>
        <v>23139.611090377715</v>
      </c>
      <c r="CS33" s="9">
        <f>SUM($C27:CS27)</f>
        <v>23139.611090377715</v>
      </c>
      <c r="CT33" s="9">
        <f>SUM($C27:CT27)</f>
        <v>23139.611090377715</v>
      </c>
      <c r="CU33" s="9">
        <f>SUM($C27:CU27)</f>
        <v>23139.611090377715</v>
      </c>
      <c r="CV33" s="9">
        <f>SUM($C27:CV27)</f>
        <v>23139.611090377715</v>
      </c>
      <c r="CW33" s="9">
        <f>SUM($C27:CW27)</f>
        <v>23139.611090377715</v>
      </c>
      <c r="CX33" s="9">
        <f>SUM($C27:CX27)</f>
        <v>23139.611090377715</v>
      </c>
      <c r="CY33" s="9">
        <f>SUM($C27:CY27)</f>
        <v>23139.611090377715</v>
      </c>
      <c r="CZ33" s="9">
        <f>SUM($C27:CZ27)</f>
        <v>23139.611090377715</v>
      </c>
      <c r="DA33" s="9">
        <f>SUM($C27:DA27)</f>
        <v>23139.611090377715</v>
      </c>
      <c r="DB33" s="9">
        <f>SUM($C27:DB27)</f>
        <v>23139.611090377715</v>
      </c>
      <c r="DC33" s="9">
        <f>SUM($C27:DC27)</f>
        <v>23139.611090377715</v>
      </c>
      <c r="DD33" s="9">
        <f>SUM($C27:DD27)</f>
        <v>23139.611090377715</v>
      </c>
      <c r="DE33" s="9">
        <f>SUM($C27:DE27)</f>
        <v>23139.611090377715</v>
      </c>
      <c r="DF33" s="9">
        <f>SUM($C27:DF27)</f>
        <v>26453.315483049504</v>
      </c>
      <c r="DG33" s="9">
        <f>SUM($C27:DG27)</f>
        <v>26453.315483049504</v>
      </c>
      <c r="DH33" s="9">
        <f>SUM($C27:DH27)</f>
        <v>26453.315483049504</v>
      </c>
      <c r="DI33" s="9">
        <f>SUM($C27:DI27)</f>
        <v>26453.315483049504</v>
      </c>
      <c r="DJ33" s="9">
        <f>SUM($C27:DJ27)</f>
        <v>26453.315483049504</v>
      </c>
      <c r="DK33" s="9">
        <f>SUM($C27:DK27)</f>
        <v>26453.315483049504</v>
      </c>
      <c r="DL33" s="9">
        <f>SUM($C27:DL27)</f>
        <v>26453.315483049504</v>
      </c>
      <c r="DM33" s="9">
        <f>SUM($C27:DM27)</f>
        <v>26453.315483049504</v>
      </c>
      <c r="DN33" s="9">
        <f>SUM($C27:DN27)</f>
        <v>26453.315483049504</v>
      </c>
      <c r="DO33" s="9">
        <f>SUM($C27:DO27)</f>
        <v>26453.315483049504</v>
      </c>
      <c r="DP33" s="9">
        <f>SUM($C27:DP27)</f>
        <v>26453.315483049504</v>
      </c>
      <c r="DQ33" s="9">
        <f>SUM($C27:DQ27)</f>
        <v>26453.315483049504</v>
      </c>
      <c r="DR33" s="9">
        <f>SUM($C27:DR27)</f>
        <v>26453.315483049504</v>
      </c>
      <c r="DS33" s="9">
        <f>SUM($C27:DS27)</f>
        <v>26453.315483049504</v>
      </c>
      <c r="DT33" s="9">
        <f>SUM($C27:DT27)</f>
        <v>26453.315483049504</v>
      </c>
      <c r="DU33" s="9">
        <f>SUM($C27:DU27)</f>
        <v>42711.741870674654</v>
      </c>
      <c r="DV33" s="9">
        <f>SUM($C27:DV27)</f>
        <v>42557.051870674652</v>
      </c>
      <c r="DW33" s="9">
        <f>SUM($C27:DW27)</f>
        <v>42402.361870674649</v>
      </c>
      <c r="DX33" s="9">
        <f>SUM($C27:DX27)</f>
        <v>42247.671870674647</v>
      </c>
      <c r="DY33" s="9">
        <f>SUM($C27:DY27)</f>
        <v>42247.671870674647</v>
      </c>
      <c r="DZ33" s="9">
        <f>SUM($C27:DZ27)</f>
        <v>42247.671870674647</v>
      </c>
      <c r="EA33" s="9">
        <f>SUM($C27:EA27)</f>
        <v>42247.671870674647</v>
      </c>
      <c r="EB33" s="9">
        <f>SUM($C27:EB27)</f>
        <v>42247.671870674647</v>
      </c>
      <c r="EC33" s="9">
        <f>SUM($C27:EC27)</f>
        <v>42247.671870674647</v>
      </c>
      <c r="ED33" s="9">
        <f>SUM($C27:ED27)</f>
        <v>42247.671870674647</v>
      </c>
      <c r="EE33" s="9">
        <f>SUM($C27:EE27)</f>
        <v>42247.671870674647</v>
      </c>
      <c r="EF33" s="9">
        <f>SUM($C27:EF27)</f>
        <v>42247.671870674647</v>
      </c>
      <c r="EG33" s="9">
        <f>SUM($C27:EG27)</f>
        <v>42247.671870674647</v>
      </c>
      <c r="EH33" s="9">
        <f>SUM($C27:EH27)</f>
        <v>42247.671870674647</v>
      </c>
      <c r="EI33" s="9">
        <f>SUM($C27:EI27)</f>
        <v>42247.671870674647</v>
      </c>
      <c r="EJ33" s="9">
        <f>SUM($C27:EJ27)</f>
        <v>42247.671870674647</v>
      </c>
      <c r="EK33" s="9">
        <f>SUM($C27:EK27)</f>
        <v>42247.671870674647</v>
      </c>
      <c r="EL33" s="9">
        <f>SUM($C27:EL27)</f>
        <v>42247.671870674647</v>
      </c>
      <c r="EM33" s="9">
        <f>SUM($C27:EM27)</f>
        <v>42079.521870674645</v>
      </c>
      <c r="EN33" s="9">
        <f>SUM($C27:EN27)</f>
        <v>41911.371870674644</v>
      </c>
      <c r="EO33" s="9">
        <f>SUM($C27:EO27)</f>
        <v>41743.221870674643</v>
      </c>
      <c r="EP33" s="9">
        <f>SUM($C27:EP27)</f>
        <v>41743.221870674643</v>
      </c>
      <c r="EQ33" s="9">
        <f>SUM($C27:EQ27)</f>
        <v>42948.272036201917</v>
      </c>
      <c r="ER33" s="9">
        <f>SUM($C27:ER27)</f>
        <v>42948.272036201917</v>
      </c>
      <c r="ES33" s="9">
        <f>SUM($C27:ES27)</f>
        <v>42948.272036201917</v>
      </c>
      <c r="ET33" s="9">
        <f>SUM($C27:ET27)</f>
        <v>42948.272036201917</v>
      </c>
      <c r="EU33" s="9">
        <f>SUM($C27:EU27)</f>
        <v>42948.272036201917</v>
      </c>
      <c r="EV33" s="9">
        <f>SUM($C27:EV27)</f>
        <v>42948.272036201917</v>
      </c>
      <c r="EW33" s="9">
        <f>SUM($C27:EW27)</f>
        <v>42948.272036201917</v>
      </c>
      <c r="EX33" s="9">
        <f>SUM($C27:EX27)</f>
        <v>42948.272036201917</v>
      </c>
      <c r="EY33" s="9">
        <f>SUM($C27:EY27)</f>
        <v>42948.272036201917</v>
      </c>
      <c r="EZ33" s="9">
        <f>SUM($C27:EZ27)</f>
        <v>42948.272036201917</v>
      </c>
      <c r="FA33" s="9">
        <f>SUM($C27:FA27)</f>
        <v>44971.397025715029</v>
      </c>
      <c r="FB33" s="9">
        <f>SUM($C27:FB27)</f>
        <v>44971.397025715029</v>
      </c>
      <c r="FC33" s="9">
        <f>SUM($C27:FC27)</f>
        <v>44971.397025715029</v>
      </c>
      <c r="FD33" s="9">
        <f>SUM($C27:FD27)</f>
        <v>44971.397025715029</v>
      </c>
      <c r="FE33" s="9">
        <f>SUM($C27:FE27)</f>
        <v>44971.397025715029</v>
      </c>
      <c r="FF33" s="9">
        <f>SUM($C27:FF27)</f>
        <v>44971.397025715029</v>
      </c>
      <c r="FG33" s="9">
        <f>SUM($C27:FG27)</f>
        <v>44971.397025715029</v>
      </c>
      <c r="FH33" s="9">
        <f>SUM($C27:FH27)</f>
        <v>44971.397025715029</v>
      </c>
      <c r="FI33" s="9">
        <f>SUM($C27:FI27)</f>
        <v>44971.397025715029</v>
      </c>
      <c r="FJ33" s="9">
        <f>SUM($C27:FJ27)</f>
        <v>44971.397025715029</v>
      </c>
      <c r="FK33" s="9">
        <f>SUM($C27:FK27)</f>
        <v>44971.397025715029</v>
      </c>
      <c r="FL33" s="9">
        <f>SUM($C27:FL27)</f>
        <v>44971.397025715029</v>
      </c>
      <c r="FM33" s="9">
        <f>SUM($C27:FM27)</f>
        <v>44971.397025715029</v>
      </c>
      <c r="FN33" s="9">
        <f>SUM($C27:FN27)</f>
        <v>44971.397025715029</v>
      </c>
      <c r="FO33" s="9">
        <f>SUM($C27:FO27)</f>
        <v>48285.101418386817</v>
      </c>
      <c r="FP33" s="9">
        <f>SUM($C27:FP27)</f>
        <v>48285.101418386817</v>
      </c>
      <c r="FQ33" s="9">
        <f>SUM($C27:FQ27)</f>
        <v>48285.101418386817</v>
      </c>
      <c r="FR33" s="9">
        <f>SUM($C27:FR27)</f>
        <v>48285.101418386817</v>
      </c>
      <c r="FS33" s="9">
        <f>SUM($C27:FS27)</f>
        <v>48285.101418386817</v>
      </c>
      <c r="FT33" s="9">
        <f>SUM($C27:FT27)</f>
        <v>48285.101418386817</v>
      </c>
      <c r="FU33" s="9">
        <f>SUM($C27:FU27)</f>
        <v>48285.101418386817</v>
      </c>
      <c r="FV33" s="9">
        <f>SUM($C27:FV27)</f>
        <v>48285.101418386817</v>
      </c>
      <c r="FW33" s="9">
        <f>SUM($C27:FW27)</f>
        <v>48285.101418386817</v>
      </c>
      <c r="FX33" s="9">
        <f>SUM($C27:FX27)</f>
        <v>48285.101418386817</v>
      </c>
      <c r="FY33" s="9">
        <f>SUM($C27:FY27)</f>
        <v>48285.101418386817</v>
      </c>
      <c r="FZ33" s="9">
        <f>SUM($C27:FZ27)</f>
        <v>48285.101418386817</v>
      </c>
      <c r="GA33" s="9">
        <f>SUM($C27:GA27)</f>
        <v>48285.101418386817</v>
      </c>
      <c r="GB33" s="9">
        <f>SUM($C27:GB27)</f>
        <v>48285.101418386817</v>
      </c>
      <c r="GC33" s="9">
        <f>SUM($C27:GC27)</f>
        <v>48285.101418386817</v>
      </c>
      <c r="GD33" s="9">
        <f>SUM($C27:GD27)</f>
        <v>64543.527806011967</v>
      </c>
      <c r="GE33" s="9">
        <f>SUM($C27:GE27)</f>
        <v>64388.837806011965</v>
      </c>
      <c r="GF33" s="9">
        <f>SUM($C27:GF27)</f>
        <v>64234.147806011963</v>
      </c>
      <c r="GG33" s="9">
        <f>SUM($C27:GG27)</f>
        <v>64079.45780601196</v>
      </c>
      <c r="GH33" s="9">
        <f>SUM($C27:GH27)</f>
        <v>64079.45780601196</v>
      </c>
      <c r="GI33" s="9">
        <f>SUM($C27:GI27)</f>
        <v>64079.45780601196</v>
      </c>
      <c r="GJ33" s="9">
        <f>SUM($C27:GJ27)</f>
        <v>64079.45780601196</v>
      </c>
      <c r="GK33" s="9">
        <f>SUM($C27:GK27)</f>
        <v>64079.45780601196</v>
      </c>
      <c r="GL33" s="9">
        <f>SUM($C27:GL27)</f>
        <v>64079.45780601196</v>
      </c>
      <c r="GM33" s="9">
        <f>SUM($C27:GM27)</f>
        <v>64079.45780601196</v>
      </c>
      <c r="GN33" s="9">
        <f>SUM($C27:GN27)</f>
        <v>64079.45780601196</v>
      </c>
      <c r="GO33" s="9">
        <f>SUM($C27:GO27)</f>
        <v>64079.45780601196</v>
      </c>
      <c r="GP33" s="9">
        <f>SUM($C27:GP27)</f>
        <v>64079.45780601196</v>
      </c>
      <c r="GQ33" s="9">
        <f>SUM($C27:GQ27)</f>
        <v>64079.45780601196</v>
      </c>
      <c r="GR33" s="9">
        <f>SUM($C27:GR27)</f>
        <v>64079.45780601196</v>
      </c>
      <c r="GS33" s="9">
        <f>SUM($C27:GS27)</f>
        <v>64079.45780601196</v>
      </c>
      <c r="GT33" s="9">
        <f>SUM($C27:GT27)</f>
        <v>64079.45780601196</v>
      </c>
    </row>
    <row r="34" spans="1:202" ht="10.199999999999999">
      <c r="A34" s="10">
        <f t="shared" si="49"/>
        <v>2.5000000000000001E-2</v>
      </c>
      <c r="B34" s="8" t="str">
        <f t="shared" si="49"/>
        <v>€ ha⁻¹</v>
      </c>
      <c r="C34" s="9">
        <f>SUM($C28:C28)</f>
        <v>-928.61463414634159</v>
      </c>
      <c r="D34" s="9">
        <f>SUM($C28:D28)</f>
        <v>-1075.850803093397</v>
      </c>
      <c r="E34" s="9">
        <f>SUM($C28:E28)</f>
        <v>-1219.4958459685729</v>
      </c>
      <c r="F34" s="9">
        <f>SUM($C28:F28)</f>
        <v>-1359.637351212647</v>
      </c>
      <c r="G34" s="9">
        <f>SUM($C28:G28)</f>
        <v>-1359.637351212647</v>
      </c>
      <c r="H34" s="9">
        <f>SUM($C28:H28)</f>
        <v>-1359.637351212647</v>
      </c>
      <c r="I34" s="9">
        <f>SUM($C28:I28)</f>
        <v>-1359.637351212647</v>
      </c>
      <c r="J34" s="9">
        <f>SUM($C28:J28)</f>
        <v>-1359.637351212647</v>
      </c>
      <c r="K34" s="9">
        <f>SUM($C28:K28)</f>
        <v>-1359.637351212647</v>
      </c>
      <c r="L34" s="9">
        <f>SUM($C28:L28)</f>
        <v>-1359.637351212647</v>
      </c>
      <c r="M34" s="9">
        <f>SUM($C28:M28)</f>
        <v>-1359.637351212647</v>
      </c>
      <c r="N34" s="9">
        <f>SUM($C28:N28)</f>
        <v>-1359.637351212647</v>
      </c>
      <c r="O34" s="9">
        <f>SUM($C28:O28)</f>
        <v>-1359.637351212647</v>
      </c>
      <c r="P34" s="9">
        <f>SUM($C28:P28)</f>
        <v>-1359.637351212647</v>
      </c>
      <c r="Q34" s="9">
        <f>SUM($C28:Q28)</f>
        <v>-1359.637351212647</v>
      </c>
      <c r="R34" s="9">
        <f>SUM($C28:R28)</f>
        <v>-1359.637351212647</v>
      </c>
      <c r="S34" s="9">
        <f>SUM($C28:S28)</f>
        <v>-1359.637351212647</v>
      </c>
      <c r="T34" s="9">
        <f>SUM($C28:T28)</f>
        <v>-1359.637351212647</v>
      </c>
      <c r="U34" s="9">
        <f>SUM($C28:U28)</f>
        <v>-1464.8198367304021</v>
      </c>
      <c r="V34" s="9">
        <f>SUM($C28:V28)</f>
        <v>-1567.4368957721144</v>
      </c>
      <c r="W34" s="9">
        <f>SUM($C28:W28)</f>
        <v>-1667.5510997152485</v>
      </c>
      <c r="X34" s="9">
        <f>SUM($C28:X28)</f>
        <v>-1667.5510997152485</v>
      </c>
      <c r="Y34" s="9">
        <f>SUM($C28:Y28)</f>
        <v>-984.65249921111558</v>
      </c>
      <c r="Z34" s="9">
        <f>SUM($C28:Z28)</f>
        <v>-984.65249921111558</v>
      </c>
      <c r="AA34" s="9">
        <f>SUM($C28:AA28)</f>
        <v>-984.65249921111558</v>
      </c>
      <c r="AB34" s="9">
        <f>SUM($C28:AB28)</f>
        <v>-984.65249921111558</v>
      </c>
      <c r="AC34" s="9">
        <f>SUM($C28:AC28)</f>
        <v>-984.65249921111558</v>
      </c>
      <c r="AD34" s="9">
        <f>SUM($C28:AD28)</f>
        <v>-984.65249921111558</v>
      </c>
      <c r="AE34" s="9">
        <f>SUM($C28:AE28)</f>
        <v>-984.65249921111558</v>
      </c>
      <c r="AF34" s="9">
        <f>SUM($C28:AF28)</f>
        <v>-984.65249921111558</v>
      </c>
      <c r="AG34" s="9">
        <f>SUM($C28:AG28)</f>
        <v>-984.65249921111558</v>
      </c>
      <c r="AH34" s="9">
        <f>SUM($C28:AH28)</f>
        <v>-984.65249921111558</v>
      </c>
      <c r="AI34" s="9">
        <f>SUM($C28:AI28)</f>
        <v>-89.009044280673038</v>
      </c>
      <c r="AJ34" s="9">
        <f>SUM($C28:AJ28)</f>
        <v>-89.009044280673038</v>
      </c>
      <c r="AK34" s="9">
        <f>SUM($C28:AK28)</f>
        <v>-89.009044280673038</v>
      </c>
      <c r="AL34" s="9">
        <f>SUM($C28:AL28)</f>
        <v>-89.009044280673038</v>
      </c>
      <c r="AM34" s="9">
        <f>SUM($C28:AM28)</f>
        <v>-89.009044280673038</v>
      </c>
      <c r="AN34" s="9">
        <f>SUM($C28:AN28)</f>
        <v>-89.009044280673038</v>
      </c>
      <c r="AO34" s="9">
        <f>SUM($C28:AO28)</f>
        <v>-89.009044280673038</v>
      </c>
      <c r="AP34" s="9">
        <f>SUM($C28:AP28)</f>
        <v>-89.009044280673038</v>
      </c>
      <c r="AQ34" s="9">
        <f>SUM($C28:AQ28)</f>
        <v>-89.009044280673038</v>
      </c>
      <c r="AR34" s="9">
        <f>SUM($C28:AR28)</f>
        <v>-89.009044280673038</v>
      </c>
      <c r="AS34" s="9">
        <f>SUM($C28:AS28)</f>
        <v>-89.009044280673038</v>
      </c>
      <c r="AT34" s="9">
        <f>SUM($C28:AT28)</f>
        <v>-89.009044280673038</v>
      </c>
      <c r="AU34" s="9">
        <f>SUM($C28:AU28)</f>
        <v>-89.009044280673038</v>
      </c>
      <c r="AV34" s="9">
        <f>SUM($C28:AV28)</f>
        <v>-89.009044280673038</v>
      </c>
      <c r="AW34" s="9">
        <f>SUM($C28:AW28)</f>
        <v>949.21740867754409</v>
      </c>
      <c r="AX34" s="9">
        <f>SUM($C28:AX28)</f>
        <v>949.21740867754409</v>
      </c>
      <c r="AY34" s="9">
        <f>SUM($C28:AY28)</f>
        <v>949.21740867754409</v>
      </c>
      <c r="AZ34" s="9">
        <f>SUM($C28:AZ28)</f>
        <v>949.21740867754409</v>
      </c>
      <c r="BA34" s="9">
        <f>SUM($C28:BA28)</f>
        <v>949.21740867754409</v>
      </c>
      <c r="BB34" s="9">
        <f>SUM($C28:BB28)</f>
        <v>949.21740867754409</v>
      </c>
      <c r="BC34" s="9">
        <f>SUM($C28:BC28)</f>
        <v>949.21740867754409</v>
      </c>
      <c r="BD34" s="9">
        <f>SUM($C28:BD28)</f>
        <v>949.21740867754409</v>
      </c>
      <c r="BE34" s="9">
        <f>SUM($C28:BE28)</f>
        <v>949.21740867754409</v>
      </c>
      <c r="BF34" s="9">
        <f>SUM($C28:BF28)</f>
        <v>949.21740867754409</v>
      </c>
      <c r="BG34" s="9">
        <f>SUM($C28:BG28)</f>
        <v>949.21740867754409</v>
      </c>
      <c r="BH34" s="9">
        <f>SUM($C28:BH28)</f>
        <v>949.21740867754409</v>
      </c>
      <c r="BI34" s="9">
        <f>SUM($C28:BI28)</f>
        <v>949.21740867754409</v>
      </c>
      <c r="BJ34" s="9">
        <f>SUM($C28:BJ28)</f>
        <v>949.21740867754409</v>
      </c>
      <c r="BK34" s="9">
        <f>SUM($C28:BK28)</f>
        <v>949.21740867754409</v>
      </c>
      <c r="BL34" s="9">
        <f>SUM($C28:BL28)</f>
        <v>4466.4319072452008</v>
      </c>
      <c r="BM34" s="9">
        <f>SUM($C28:BM28)</f>
        <v>4433.7837465202792</v>
      </c>
      <c r="BN34" s="9">
        <f>SUM($C28:BN28)</f>
        <v>4401.931882398404</v>
      </c>
      <c r="BO34" s="9">
        <f>SUM($C28:BO28)</f>
        <v>4370.8568930112087</v>
      </c>
      <c r="BP34" s="9">
        <f>SUM($C28:BP28)</f>
        <v>4370.8568930112087</v>
      </c>
      <c r="BQ34" s="9">
        <f>SUM($C28:BQ28)</f>
        <v>4370.8568930112087</v>
      </c>
      <c r="BR34" s="9">
        <f>SUM($C28:BR28)</f>
        <v>4370.8568930112087</v>
      </c>
      <c r="BS34" s="9">
        <f>SUM($C28:BS28)</f>
        <v>4370.8568930112087</v>
      </c>
      <c r="BT34" s="9">
        <f>SUM($C28:BT28)</f>
        <v>4370.8568930112087</v>
      </c>
      <c r="BU34" s="9">
        <f>SUM($C28:BU28)</f>
        <v>4370.8568930112087</v>
      </c>
      <c r="BV34" s="9">
        <f>SUM($C28:BV28)</f>
        <v>4370.8568930112087</v>
      </c>
      <c r="BW34" s="9">
        <f>SUM($C28:BW28)</f>
        <v>4370.8568930112087</v>
      </c>
      <c r="BX34" s="9">
        <f>SUM($C28:BX28)</f>
        <v>4370.8568930112087</v>
      </c>
      <c r="BY34" s="9">
        <f>SUM($C28:BY28)</f>
        <v>4370.8568930112087</v>
      </c>
      <c r="BZ34" s="9">
        <f>SUM($C28:BZ28)</f>
        <v>4370.8568930112087</v>
      </c>
      <c r="CA34" s="9">
        <f>SUM($C28:CA28)</f>
        <v>4370.8568930112087</v>
      </c>
      <c r="CB34" s="9">
        <f>SUM($C28:CB28)</f>
        <v>4370.8568930112087</v>
      </c>
      <c r="CC34" s="9">
        <f>SUM($C28:CC28)</f>
        <v>4370.8568930112087</v>
      </c>
      <c r="CD34" s="9">
        <f>SUM($C28:CD28)</f>
        <v>4347.5337196551754</v>
      </c>
      <c r="CE34" s="9">
        <f>SUM($C28:CE28)</f>
        <v>4324.7794041858742</v>
      </c>
      <c r="CF34" s="9">
        <f>SUM($C28:CF28)</f>
        <v>4302.5800720207026</v>
      </c>
      <c r="CG34" s="9">
        <f>SUM($C28:CG28)</f>
        <v>4302.5800720207026</v>
      </c>
      <c r="CH34" s="9">
        <f>SUM($C28:CH28)</f>
        <v>4454.0060662415945</v>
      </c>
      <c r="CI34" s="9">
        <f>SUM($C28:CI28)</f>
        <v>4454.0060662415945</v>
      </c>
      <c r="CJ34" s="9">
        <f>SUM($C28:CJ28)</f>
        <v>4454.0060662415945</v>
      </c>
      <c r="CK34" s="9">
        <f>SUM($C28:CK28)</f>
        <v>4454.0060662415945</v>
      </c>
      <c r="CL34" s="9">
        <f>SUM($C28:CL28)</f>
        <v>4454.0060662415945</v>
      </c>
      <c r="CM34" s="9">
        <f>SUM($C28:CM28)</f>
        <v>4454.0060662415945</v>
      </c>
      <c r="CN34" s="9">
        <f>SUM($C28:CN28)</f>
        <v>4454.0060662415945</v>
      </c>
      <c r="CO34" s="9">
        <f>SUM($C28:CO28)</f>
        <v>4454.0060662415945</v>
      </c>
      <c r="CP34" s="9">
        <f>SUM($C28:CP28)</f>
        <v>4454.0060662415945</v>
      </c>
      <c r="CQ34" s="9">
        <f>SUM($C28:CQ28)</f>
        <v>4454.0060662415945</v>
      </c>
      <c r="CR34" s="9">
        <f>SUM($C28:CR28)</f>
        <v>4652.6061227216569</v>
      </c>
      <c r="CS34" s="9">
        <f>SUM($C28:CS28)</f>
        <v>4652.6061227216569</v>
      </c>
      <c r="CT34" s="9">
        <f>SUM($C28:CT28)</f>
        <v>4652.6061227216569</v>
      </c>
      <c r="CU34" s="9">
        <f>SUM($C28:CU28)</f>
        <v>4652.6061227216569</v>
      </c>
      <c r="CV34" s="9">
        <f>SUM($C28:CV28)</f>
        <v>4652.6061227216569</v>
      </c>
      <c r="CW34" s="9">
        <f>SUM($C28:CW28)</f>
        <v>4652.6061227216569</v>
      </c>
      <c r="CX34" s="9">
        <f>SUM($C28:CX28)</f>
        <v>4652.6061227216569</v>
      </c>
      <c r="CY34" s="9">
        <f>SUM($C28:CY28)</f>
        <v>4652.6061227216569</v>
      </c>
      <c r="CZ34" s="9">
        <f>SUM($C28:CZ28)</f>
        <v>4652.6061227216569</v>
      </c>
      <c r="DA34" s="9">
        <f>SUM($C28:DA28)</f>
        <v>4652.6061227216569</v>
      </c>
      <c r="DB34" s="9">
        <f>SUM($C28:DB28)</f>
        <v>4652.6061227216569</v>
      </c>
      <c r="DC34" s="9">
        <f>SUM($C28:DC28)</f>
        <v>4652.6061227216569</v>
      </c>
      <c r="DD34" s="9">
        <f>SUM($C28:DD28)</f>
        <v>4652.6061227216569</v>
      </c>
      <c r="DE34" s="9">
        <f>SUM($C28:DE28)</f>
        <v>4652.6061227216569</v>
      </c>
      <c r="DF34" s="9">
        <f>SUM($C28:DF28)</f>
        <v>4882.8225454080821</v>
      </c>
      <c r="DG34" s="9">
        <f>SUM($C28:DG28)</f>
        <v>4882.8225454080821</v>
      </c>
      <c r="DH34" s="9">
        <f>SUM($C28:DH28)</f>
        <v>4882.8225454080821</v>
      </c>
      <c r="DI34" s="9">
        <f>SUM($C28:DI28)</f>
        <v>4882.8225454080821</v>
      </c>
      <c r="DJ34" s="9">
        <f>SUM($C28:DJ28)</f>
        <v>4882.8225454080821</v>
      </c>
      <c r="DK34" s="9">
        <f>SUM($C28:DK28)</f>
        <v>4882.8225454080821</v>
      </c>
      <c r="DL34" s="9">
        <f>SUM($C28:DL28)</f>
        <v>4882.8225454080821</v>
      </c>
      <c r="DM34" s="9">
        <f>SUM($C28:DM28)</f>
        <v>4882.8225454080821</v>
      </c>
      <c r="DN34" s="9">
        <f>SUM($C28:DN28)</f>
        <v>4882.8225454080821</v>
      </c>
      <c r="DO34" s="9">
        <f>SUM($C28:DO28)</f>
        <v>4882.8225454080821</v>
      </c>
      <c r="DP34" s="9">
        <f>SUM($C28:DP28)</f>
        <v>4882.8225454080821</v>
      </c>
      <c r="DQ34" s="9">
        <f>SUM($C28:DQ28)</f>
        <v>4882.8225454080821</v>
      </c>
      <c r="DR34" s="9">
        <f>SUM($C28:DR28)</f>
        <v>4882.8225454080821</v>
      </c>
      <c r="DS34" s="9">
        <f>SUM($C28:DS28)</f>
        <v>4882.8225454080821</v>
      </c>
      <c r="DT34" s="9">
        <f>SUM($C28:DT28)</f>
        <v>4882.8225454080821</v>
      </c>
      <c r="DU34" s="9">
        <f>SUM($C28:DU28)</f>
        <v>5662.7299898523443</v>
      </c>
      <c r="DV34" s="9">
        <f>SUM($C28:DV28)</f>
        <v>5655.4905838942632</v>
      </c>
      <c r="DW34" s="9">
        <f>SUM($C28:DW28)</f>
        <v>5648.4277488132084</v>
      </c>
      <c r="DX34" s="9">
        <f>SUM($C28:DX28)</f>
        <v>5641.5371780024234</v>
      </c>
      <c r="DY34" s="9">
        <f>SUM($C28:DY28)</f>
        <v>5641.5371780024234</v>
      </c>
      <c r="DZ34" s="9">
        <f>SUM($C28:DZ28)</f>
        <v>5641.5371780024234</v>
      </c>
      <c r="EA34" s="9">
        <f>SUM($C28:EA28)</f>
        <v>5641.5371780024234</v>
      </c>
      <c r="EB34" s="9">
        <f>SUM($C28:EB28)</f>
        <v>5641.5371780024234</v>
      </c>
      <c r="EC34" s="9">
        <f>SUM($C28:EC28)</f>
        <v>5641.5371780024234</v>
      </c>
      <c r="ED34" s="9">
        <f>SUM($C28:ED28)</f>
        <v>5641.5371780024234</v>
      </c>
      <c r="EE34" s="9">
        <f>SUM($C28:EE28)</f>
        <v>5641.5371780024234</v>
      </c>
      <c r="EF34" s="9">
        <f>SUM($C28:EF28)</f>
        <v>5641.5371780024234</v>
      </c>
      <c r="EG34" s="9">
        <f>SUM($C28:EG28)</f>
        <v>5641.5371780024234</v>
      </c>
      <c r="EH34" s="9">
        <f>SUM($C28:EH28)</f>
        <v>5641.5371780024234</v>
      </c>
      <c r="EI34" s="9">
        <f>SUM($C28:EI28)</f>
        <v>5641.5371780024234</v>
      </c>
      <c r="EJ34" s="9">
        <f>SUM($C28:EJ28)</f>
        <v>5641.5371780024234</v>
      </c>
      <c r="EK34" s="9">
        <f>SUM($C28:EK28)</f>
        <v>5641.5371780024234</v>
      </c>
      <c r="EL34" s="9">
        <f>SUM($C28:EL28)</f>
        <v>5641.5371780024234</v>
      </c>
      <c r="EM34" s="9">
        <f>SUM($C28:EM28)</f>
        <v>5636.3654955429538</v>
      </c>
      <c r="EN34" s="9">
        <f>SUM($C28:EN28)</f>
        <v>5631.3199516800569</v>
      </c>
      <c r="EO34" s="9">
        <f>SUM($C28:EO28)</f>
        <v>5626.3974698625962</v>
      </c>
      <c r="EP34" s="9">
        <f>SUM($C28:EP28)</f>
        <v>5626.3974698625962</v>
      </c>
      <c r="EQ34" s="9">
        <f>SUM($C28:EQ28)</f>
        <v>5659.9746828029329</v>
      </c>
      <c r="ER34" s="9">
        <f>SUM($C28:ER28)</f>
        <v>5659.9746828029329</v>
      </c>
      <c r="ES34" s="9">
        <f>SUM($C28:ES28)</f>
        <v>5659.9746828029329</v>
      </c>
      <c r="ET34" s="9">
        <f>SUM($C28:ET28)</f>
        <v>5659.9746828029329</v>
      </c>
      <c r="EU34" s="9">
        <f>SUM($C28:EU28)</f>
        <v>5659.9746828029329</v>
      </c>
      <c r="EV34" s="9">
        <f>SUM($C28:EV28)</f>
        <v>5659.9746828029329</v>
      </c>
      <c r="EW34" s="9">
        <f>SUM($C28:EW28)</f>
        <v>5659.9746828029329</v>
      </c>
      <c r="EX34" s="9">
        <f>SUM($C28:EX28)</f>
        <v>5659.9746828029329</v>
      </c>
      <c r="EY34" s="9">
        <f>SUM($C28:EY28)</f>
        <v>5659.9746828029329</v>
      </c>
      <c r="EZ34" s="9">
        <f>SUM($C28:EZ28)</f>
        <v>5659.9746828029329</v>
      </c>
      <c r="FA34" s="9">
        <f>SUM($C28:FA28)</f>
        <v>5704.0122763528652</v>
      </c>
      <c r="FB34" s="9">
        <f>SUM($C28:FB28)</f>
        <v>5704.0122763528652</v>
      </c>
      <c r="FC34" s="9">
        <f>SUM($C28:FC28)</f>
        <v>5704.0122763528652</v>
      </c>
      <c r="FD34" s="9">
        <f>SUM($C28:FD28)</f>
        <v>5704.0122763528652</v>
      </c>
      <c r="FE34" s="9">
        <f>SUM($C28:FE28)</f>
        <v>5704.0122763528652</v>
      </c>
      <c r="FF34" s="9">
        <f>SUM($C28:FF28)</f>
        <v>5704.0122763528652</v>
      </c>
      <c r="FG34" s="9">
        <f>SUM($C28:FG28)</f>
        <v>5704.0122763528652</v>
      </c>
      <c r="FH34" s="9">
        <f>SUM($C28:FH28)</f>
        <v>5704.0122763528652</v>
      </c>
      <c r="FI34" s="9">
        <f>SUM($C28:FI28)</f>
        <v>5704.0122763528652</v>
      </c>
      <c r="FJ34" s="9">
        <f>SUM($C28:FJ28)</f>
        <v>5704.0122763528652</v>
      </c>
      <c r="FK34" s="9">
        <f>SUM($C28:FK28)</f>
        <v>5704.0122763528652</v>
      </c>
      <c r="FL34" s="9">
        <f>SUM($C28:FL28)</f>
        <v>5704.0122763528652</v>
      </c>
      <c r="FM34" s="9">
        <f>SUM($C28:FM28)</f>
        <v>5704.0122763528652</v>
      </c>
      <c r="FN34" s="9">
        <f>SUM($C28:FN28)</f>
        <v>5704.0122763528652</v>
      </c>
      <c r="FO34" s="9">
        <f>SUM($C28:FO28)</f>
        <v>5755.0604856558775</v>
      </c>
      <c r="FP34" s="9">
        <f>SUM($C28:FP28)</f>
        <v>5755.0604856558775</v>
      </c>
      <c r="FQ34" s="9">
        <f>SUM($C28:FQ28)</f>
        <v>5755.0604856558775</v>
      </c>
      <c r="FR34" s="9">
        <f>SUM($C28:FR28)</f>
        <v>5755.0604856558775</v>
      </c>
      <c r="FS34" s="9">
        <f>SUM($C28:FS28)</f>
        <v>5755.0604856558775</v>
      </c>
      <c r="FT34" s="9">
        <f>SUM($C28:FT28)</f>
        <v>5755.0604856558775</v>
      </c>
      <c r="FU34" s="9">
        <f>SUM($C28:FU28)</f>
        <v>5755.0604856558775</v>
      </c>
      <c r="FV34" s="9">
        <f>SUM($C28:FV28)</f>
        <v>5755.0604856558775</v>
      </c>
      <c r="FW34" s="9">
        <f>SUM($C28:FW28)</f>
        <v>5755.0604856558775</v>
      </c>
      <c r="FX34" s="9">
        <f>SUM($C28:FX28)</f>
        <v>5755.0604856558775</v>
      </c>
      <c r="FY34" s="9">
        <f>SUM($C28:FY28)</f>
        <v>5755.0604856558775</v>
      </c>
      <c r="FZ34" s="9">
        <f>SUM($C28:FZ28)</f>
        <v>5755.0604856558775</v>
      </c>
      <c r="GA34" s="9">
        <f>SUM($C28:GA28)</f>
        <v>5755.0604856558775</v>
      </c>
      <c r="GB34" s="9">
        <f>SUM($C28:GB28)</f>
        <v>5755.0604856558775</v>
      </c>
      <c r="GC34" s="9">
        <f>SUM($C28:GC28)</f>
        <v>5755.0604856558775</v>
      </c>
      <c r="GD34" s="9">
        <f>SUM($C28:GD28)</f>
        <v>5927.9972292486509</v>
      </c>
      <c r="GE34" s="9">
        <f>SUM($C28:GE28)</f>
        <v>5926.3919627508694</v>
      </c>
      <c r="GF34" s="9">
        <f>SUM($C28:GF28)</f>
        <v>5924.8258490944972</v>
      </c>
      <c r="GG34" s="9">
        <f>SUM($C28:GG28)</f>
        <v>5923.2979333321828</v>
      </c>
      <c r="GH34" s="9">
        <f>SUM($C28:GH28)</f>
        <v>5923.2979333321828</v>
      </c>
      <c r="GI34" s="9">
        <f>SUM($C28:GI28)</f>
        <v>5923.2979333321828</v>
      </c>
      <c r="GJ34" s="9">
        <f>SUM($C28:GJ28)</f>
        <v>5923.2979333321828</v>
      </c>
      <c r="GK34" s="9">
        <f>SUM($C28:GK28)</f>
        <v>5923.2979333321828</v>
      </c>
      <c r="GL34" s="9">
        <f>SUM($C28:GL28)</f>
        <v>5923.2979333321828</v>
      </c>
      <c r="GM34" s="9">
        <f>SUM($C28:GM28)</f>
        <v>5923.2979333321828</v>
      </c>
      <c r="GN34" s="9">
        <f>SUM($C28:GN28)</f>
        <v>5923.2979333321828</v>
      </c>
      <c r="GO34" s="9">
        <f>SUM($C28:GO28)</f>
        <v>5923.2979333321828</v>
      </c>
      <c r="GP34" s="9">
        <f>SUM($C28:GP28)</f>
        <v>5923.2979333321828</v>
      </c>
      <c r="GQ34" s="9">
        <f>SUM($C28:GQ28)</f>
        <v>5923.2979333321828</v>
      </c>
      <c r="GR34" s="9">
        <f>SUM($C28:GR28)</f>
        <v>5923.2979333321828</v>
      </c>
      <c r="GS34" s="9">
        <f>SUM($C28:GS28)</f>
        <v>5923.2979333321828</v>
      </c>
      <c r="GT34" s="9">
        <f>SUM($C28:GT28)</f>
        <v>5923.2979333321828</v>
      </c>
    </row>
    <row r="35" spans="1:202" ht="10.199999999999999">
      <c r="A35" s="10">
        <f t="shared" si="49"/>
        <v>0.05</v>
      </c>
      <c r="B35" s="8" t="str">
        <f t="shared" si="49"/>
        <v>€ ha⁻¹</v>
      </c>
      <c r="C35" s="9">
        <f>SUM($C29:C29)</f>
        <v>-906.50476190476195</v>
      </c>
      <c r="D35" s="9">
        <f>SUM($C29:D29)</f>
        <v>-1046.8131519274377</v>
      </c>
      <c r="E35" s="9">
        <f>SUM($C29:E29)</f>
        <v>-1180.4401900442717</v>
      </c>
      <c r="F35" s="9">
        <f>SUM($C29:F29)</f>
        <v>-1307.704035869828</v>
      </c>
      <c r="G35" s="9">
        <f>SUM($C29:G29)</f>
        <v>-1307.704035869828</v>
      </c>
      <c r="H35" s="9">
        <f>SUM($C29:H29)</f>
        <v>-1307.704035869828</v>
      </c>
      <c r="I35" s="9">
        <f>SUM($C29:I29)</f>
        <v>-1307.704035869828</v>
      </c>
      <c r="J35" s="9">
        <f>SUM($C29:J29)</f>
        <v>-1307.704035869828</v>
      </c>
      <c r="K35" s="9">
        <f>SUM($C29:K29)</f>
        <v>-1307.704035869828</v>
      </c>
      <c r="L35" s="9">
        <f>SUM($C29:L29)</f>
        <v>-1307.704035869828</v>
      </c>
      <c r="M35" s="9">
        <f>SUM($C29:M29)</f>
        <v>-1307.704035869828</v>
      </c>
      <c r="N35" s="9">
        <f>SUM($C29:N29)</f>
        <v>-1307.704035869828</v>
      </c>
      <c r="O35" s="9">
        <f>SUM($C29:O29)</f>
        <v>-1307.704035869828</v>
      </c>
      <c r="P35" s="9">
        <f>SUM($C29:P29)</f>
        <v>-1307.704035869828</v>
      </c>
      <c r="Q35" s="9">
        <f>SUM($C29:Q29)</f>
        <v>-1307.704035869828</v>
      </c>
      <c r="R35" s="9">
        <f>SUM($C29:R29)</f>
        <v>-1307.704035869828</v>
      </c>
      <c r="S35" s="9">
        <f>SUM($C29:S29)</f>
        <v>-1307.704035869828</v>
      </c>
      <c r="T35" s="9">
        <f>SUM($C29:T29)</f>
        <v>-1307.704035869828</v>
      </c>
      <c r="U35" s="9">
        <f>SUM($C29:U29)</f>
        <v>-1374.2467007421778</v>
      </c>
      <c r="V35" s="9">
        <f>SUM($C29:V29)</f>
        <v>-1437.6206672872729</v>
      </c>
      <c r="W35" s="9">
        <f>SUM($C29:W29)</f>
        <v>-1497.9768259016491</v>
      </c>
      <c r="X35" s="9">
        <f>SUM($C29:X29)</f>
        <v>-1497.9768259016491</v>
      </c>
      <c r="Y35" s="9">
        <f>SUM($C29:Y29)</f>
        <v>-1105.6470699603044</v>
      </c>
      <c r="Z35" s="9">
        <f>SUM($C29:Z29)</f>
        <v>-1105.6470699603044</v>
      </c>
      <c r="AA35" s="9">
        <f>SUM($C29:AA29)</f>
        <v>-1105.6470699603044</v>
      </c>
      <c r="AB35" s="9">
        <f>SUM($C29:AB29)</f>
        <v>-1105.6470699603044</v>
      </c>
      <c r="AC35" s="9">
        <f>SUM($C29:AC29)</f>
        <v>-1105.6470699603044</v>
      </c>
      <c r="AD35" s="9">
        <f>SUM($C29:AD29)</f>
        <v>-1105.6470699603044</v>
      </c>
      <c r="AE35" s="9">
        <f>SUM($C29:AE29)</f>
        <v>-1105.6470699603044</v>
      </c>
      <c r="AF35" s="9">
        <f>SUM($C29:AF29)</f>
        <v>-1105.6470699603044</v>
      </c>
      <c r="AG35" s="9">
        <f>SUM($C29:AG29)</f>
        <v>-1105.6470699603044</v>
      </c>
      <c r="AH35" s="9">
        <f>SUM($C29:AH29)</f>
        <v>-1105.6470699603044</v>
      </c>
      <c r="AI35" s="9">
        <f>SUM($C29:AI29)</f>
        <v>-701.27994037563485</v>
      </c>
      <c r="AJ35" s="9">
        <f>SUM($C29:AJ29)</f>
        <v>-701.27994037563485</v>
      </c>
      <c r="AK35" s="9">
        <f>SUM($C29:AK29)</f>
        <v>-701.27994037563485</v>
      </c>
      <c r="AL35" s="9">
        <f>SUM($C29:AL29)</f>
        <v>-701.27994037563485</v>
      </c>
      <c r="AM35" s="9">
        <f>SUM($C29:AM29)</f>
        <v>-701.27994037563485</v>
      </c>
      <c r="AN35" s="9">
        <f>SUM($C29:AN29)</f>
        <v>-701.27994037563485</v>
      </c>
      <c r="AO35" s="9">
        <f>SUM($C29:AO29)</f>
        <v>-701.27994037563485</v>
      </c>
      <c r="AP35" s="9">
        <f>SUM($C29:AP29)</f>
        <v>-701.27994037563485</v>
      </c>
      <c r="AQ35" s="9">
        <f>SUM($C29:AQ29)</f>
        <v>-701.27994037563485</v>
      </c>
      <c r="AR35" s="9">
        <f>SUM($C29:AR29)</f>
        <v>-701.27994037563485</v>
      </c>
      <c r="AS35" s="9">
        <f>SUM($C29:AS29)</f>
        <v>-701.27994037563485</v>
      </c>
      <c r="AT35" s="9">
        <f>SUM($C29:AT29)</f>
        <v>-701.27994037563485</v>
      </c>
      <c r="AU35" s="9">
        <f>SUM($C29:AU29)</f>
        <v>-701.27994037563485</v>
      </c>
      <c r="AV35" s="9">
        <f>SUM($C29:AV29)</f>
        <v>-701.27994037563485</v>
      </c>
      <c r="AW35" s="9">
        <f>SUM($C29:AW29)</f>
        <v>-366.76408506096283</v>
      </c>
      <c r="AX35" s="9">
        <f>SUM($C29:AX29)</f>
        <v>-366.76408506096283</v>
      </c>
      <c r="AY35" s="9">
        <f>SUM($C29:AY29)</f>
        <v>-366.76408506096283</v>
      </c>
      <c r="AZ35" s="9">
        <f>SUM($C29:AZ29)</f>
        <v>-366.76408506096283</v>
      </c>
      <c r="BA35" s="9">
        <f>SUM($C29:BA29)</f>
        <v>-366.76408506096283</v>
      </c>
      <c r="BB35" s="9">
        <f>SUM($C29:BB29)</f>
        <v>-366.76408506096283</v>
      </c>
      <c r="BC35" s="9">
        <f>SUM($C29:BC29)</f>
        <v>-366.76408506096283</v>
      </c>
      <c r="BD35" s="9">
        <f>SUM($C29:BD29)</f>
        <v>-366.76408506096283</v>
      </c>
      <c r="BE35" s="9">
        <f>SUM($C29:BE29)</f>
        <v>-366.76408506096283</v>
      </c>
      <c r="BF35" s="9">
        <f>SUM($C29:BF29)</f>
        <v>-366.76408506096283</v>
      </c>
      <c r="BG35" s="9">
        <f>SUM($C29:BG29)</f>
        <v>-366.76408506096283</v>
      </c>
      <c r="BH35" s="9">
        <f>SUM($C29:BH29)</f>
        <v>-366.76408506096283</v>
      </c>
      <c r="BI35" s="9">
        <f>SUM($C29:BI29)</f>
        <v>-366.76408506096283</v>
      </c>
      <c r="BJ35" s="9">
        <f>SUM($C29:BJ29)</f>
        <v>-366.76408506096283</v>
      </c>
      <c r="BK35" s="9">
        <f>SUM($C29:BK29)</f>
        <v>-366.76408506096283</v>
      </c>
      <c r="BL35" s="9">
        <f>SUM($C29:BL29)</f>
        <v>422.71743145181273</v>
      </c>
      <c r="BM35" s="9">
        <f>SUM($C29:BM29)</f>
        <v>415.56363797953526</v>
      </c>
      <c r="BN35" s="9">
        <f>SUM($C29:BN29)</f>
        <v>408.75050133927101</v>
      </c>
      <c r="BO35" s="9">
        <f>SUM($C29:BO29)</f>
        <v>402.26179977711456</v>
      </c>
      <c r="BP35" s="9">
        <f>SUM($C29:BP29)</f>
        <v>402.26179977711456</v>
      </c>
      <c r="BQ35" s="9">
        <f>SUM($C29:BQ29)</f>
        <v>402.26179977711456</v>
      </c>
      <c r="BR35" s="9">
        <f>SUM($C29:BR29)</f>
        <v>402.26179977711456</v>
      </c>
      <c r="BS35" s="9">
        <f>SUM($C29:BS29)</f>
        <v>402.26179977711456</v>
      </c>
      <c r="BT35" s="9">
        <f>SUM($C29:BT29)</f>
        <v>402.26179977711456</v>
      </c>
      <c r="BU35" s="9">
        <f>SUM($C29:BU29)</f>
        <v>402.26179977711456</v>
      </c>
      <c r="BV35" s="9">
        <f>SUM($C29:BV29)</f>
        <v>402.26179977711456</v>
      </c>
      <c r="BW35" s="9">
        <f>SUM($C29:BW29)</f>
        <v>402.26179977711456</v>
      </c>
      <c r="BX35" s="9">
        <f>SUM($C29:BX29)</f>
        <v>402.26179977711456</v>
      </c>
      <c r="BY35" s="9">
        <f>SUM($C29:BY29)</f>
        <v>402.26179977711456</v>
      </c>
      <c r="BZ35" s="9">
        <f>SUM($C29:BZ29)</f>
        <v>402.26179977711456</v>
      </c>
      <c r="CA35" s="9">
        <f>SUM($C29:CA29)</f>
        <v>402.26179977711456</v>
      </c>
      <c r="CB35" s="9">
        <f>SUM($C29:CB29)</f>
        <v>402.26179977711456</v>
      </c>
      <c r="CC35" s="9">
        <f>SUM($C29:CC29)</f>
        <v>402.26179977711456</v>
      </c>
      <c r="CD35" s="9">
        <f>SUM($C29:CD29)</f>
        <v>398.86904128623007</v>
      </c>
      <c r="CE35" s="9">
        <f>SUM($C29:CE29)</f>
        <v>395.63784272348295</v>
      </c>
      <c r="CF35" s="9">
        <f>SUM($C29:CF29)</f>
        <v>392.56051075896187</v>
      </c>
      <c r="CG35" s="9">
        <f>SUM($C29:CG29)</f>
        <v>392.56051075896187</v>
      </c>
      <c r="CH35" s="9">
        <f>SUM($C29:CH29)</f>
        <v>412.56391929768012</v>
      </c>
      <c r="CI35" s="9">
        <f>SUM($C29:CI29)</f>
        <v>412.56391929768012</v>
      </c>
      <c r="CJ35" s="9">
        <f>SUM($C29:CJ29)</f>
        <v>412.56391929768012</v>
      </c>
      <c r="CK35" s="9">
        <f>SUM($C29:CK29)</f>
        <v>412.56391929768012</v>
      </c>
      <c r="CL35" s="9">
        <f>SUM($C29:CL29)</f>
        <v>412.56391929768012</v>
      </c>
      <c r="CM35" s="9">
        <f>SUM($C29:CM29)</f>
        <v>412.56391929768012</v>
      </c>
      <c r="CN35" s="9">
        <f>SUM($C29:CN29)</f>
        <v>412.56391929768012</v>
      </c>
      <c r="CO35" s="9">
        <f>SUM($C29:CO29)</f>
        <v>412.56391929768012</v>
      </c>
      <c r="CP35" s="9">
        <f>SUM($C29:CP29)</f>
        <v>412.56391929768012</v>
      </c>
      <c r="CQ35" s="9">
        <f>SUM($C29:CQ29)</f>
        <v>412.56391929768012</v>
      </c>
      <c r="CR35" s="9">
        <f>SUM($C29:CR29)</f>
        <v>433.18106793404371</v>
      </c>
      <c r="CS35" s="9">
        <f>SUM($C29:CS29)</f>
        <v>433.18106793404371</v>
      </c>
      <c r="CT35" s="9">
        <f>SUM($C29:CT29)</f>
        <v>433.18106793404371</v>
      </c>
      <c r="CU35" s="9">
        <f>SUM($C29:CU29)</f>
        <v>433.18106793404371</v>
      </c>
      <c r="CV35" s="9">
        <f>SUM($C29:CV29)</f>
        <v>433.18106793404371</v>
      </c>
      <c r="CW35" s="9">
        <f>SUM($C29:CW29)</f>
        <v>433.18106793404371</v>
      </c>
      <c r="CX35" s="9">
        <f>SUM($C29:CX29)</f>
        <v>433.18106793404371</v>
      </c>
      <c r="CY35" s="9">
        <f>SUM($C29:CY29)</f>
        <v>433.18106793404371</v>
      </c>
      <c r="CZ35" s="9">
        <f>SUM($C29:CZ29)</f>
        <v>433.18106793404371</v>
      </c>
      <c r="DA35" s="9">
        <f>SUM($C29:DA29)</f>
        <v>433.18106793404371</v>
      </c>
      <c r="DB35" s="9">
        <f>SUM($C29:DB29)</f>
        <v>433.18106793404371</v>
      </c>
      <c r="DC35" s="9">
        <f>SUM($C29:DC29)</f>
        <v>433.18106793404371</v>
      </c>
      <c r="DD35" s="9">
        <f>SUM($C29:DD29)</f>
        <v>433.18106793404371</v>
      </c>
      <c r="DE35" s="9">
        <f>SUM($C29:DE29)</f>
        <v>433.18106793404371</v>
      </c>
      <c r="DF35" s="9">
        <f>SUM($C29:DF29)</f>
        <v>450.23676461573655</v>
      </c>
      <c r="DG35" s="9">
        <f>SUM($C29:DG29)</f>
        <v>450.23676461573655</v>
      </c>
      <c r="DH35" s="9">
        <f>SUM($C29:DH29)</f>
        <v>450.23676461573655</v>
      </c>
      <c r="DI35" s="9">
        <f>SUM($C29:DI29)</f>
        <v>450.23676461573655</v>
      </c>
      <c r="DJ35" s="9">
        <f>SUM($C29:DJ29)</f>
        <v>450.23676461573655</v>
      </c>
      <c r="DK35" s="9">
        <f>SUM($C29:DK29)</f>
        <v>450.23676461573655</v>
      </c>
      <c r="DL35" s="9">
        <f>SUM($C29:DL29)</f>
        <v>450.23676461573655</v>
      </c>
      <c r="DM35" s="9">
        <f>SUM($C29:DM29)</f>
        <v>450.23676461573655</v>
      </c>
      <c r="DN35" s="9">
        <f>SUM($C29:DN29)</f>
        <v>450.23676461573655</v>
      </c>
      <c r="DO35" s="9">
        <f>SUM($C29:DO29)</f>
        <v>450.23676461573655</v>
      </c>
      <c r="DP35" s="9">
        <f>SUM($C29:DP29)</f>
        <v>450.23676461573655</v>
      </c>
      <c r="DQ35" s="9">
        <f>SUM($C29:DQ29)</f>
        <v>450.23676461573655</v>
      </c>
      <c r="DR35" s="9">
        <f>SUM($C29:DR29)</f>
        <v>450.23676461573655</v>
      </c>
      <c r="DS35" s="9">
        <f>SUM($C29:DS29)</f>
        <v>450.23676461573655</v>
      </c>
      <c r="DT35" s="9">
        <f>SUM($C29:DT29)</f>
        <v>450.23676461573655</v>
      </c>
      <c r="DU35" s="9">
        <f>SUM($C29:DU29)</f>
        <v>490.48943744877272</v>
      </c>
      <c r="DV35" s="9">
        <f>SUM($C29:DV29)</f>
        <v>490.12469261037973</v>
      </c>
      <c r="DW35" s="9">
        <f>SUM($C29:DW29)</f>
        <v>489.77731657381497</v>
      </c>
      <c r="DX35" s="9">
        <f>SUM($C29:DX29)</f>
        <v>489.44648225327711</v>
      </c>
      <c r="DY35" s="9">
        <f>SUM($C29:DY29)</f>
        <v>489.44648225327711</v>
      </c>
      <c r="DZ35" s="9">
        <f>SUM($C29:DZ29)</f>
        <v>489.44648225327711</v>
      </c>
      <c r="EA35" s="9">
        <f>SUM($C29:EA29)</f>
        <v>489.44648225327711</v>
      </c>
      <c r="EB35" s="9">
        <f>SUM($C29:EB29)</f>
        <v>489.44648225327711</v>
      </c>
      <c r="EC35" s="9">
        <f>SUM($C29:EC29)</f>
        <v>489.44648225327711</v>
      </c>
      <c r="ED35" s="9">
        <f>SUM($C29:ED29)</f>
        <v>489.44648225327711</v>
      </c>
      <c r="EE35" s="9">
        <f>SUM($C29:EE29)</f>
        <v>489.44648225327711</v>
      </c>
      <c r="EF35" s="9">
        <f>SUM($C29:EF29)</f>
        <v>489.44648225327711</v>
      </c>
      <c r="EG35" s="9">
        <f>SUM($C29:EG29)</f>
        <v>489.44648225327711</v>
      </c>
      <c r="EH35" s="9">
        <f>SUM($C29:EH29)</f>
        <v>489.44648225327711</v>
      </c>
      <c r="EI35" s="9">
        <f>SUM($C29:EI29)</f>
        <v>489.44648225327711</v>
      </c>
      <c r="EJ35" s="9">
        <f>SUM($C29:EJ29)</f>
        <v>489.44648225327711</v>
      </c>
      <c r="EK35" s="9">
        <f>SUM($C29:EK29)</f>
        <v>489.44648225327711</v>
      </c>
      <c r="EL35" s="9">
        <f>SUM($C29:EL29)</f>
        <v>489.44648225327711</v>
      </c>
      <c r="EM35" s="9">
        <f>SUM($C29:EM29)</f>
        <v>489.27349834589154</v>
      </c>
      <c r="EN35" s="9">
        <f>SUM($C29:EN29)</f>
        <v>489.10875176742906</v>
      </c>
      <c r="EO35" s="9">
        <f>SUM($C29:EO29)</f>
        <v>488.95185026413145</v>
      </c>
      <c r="EP35" s="9">
        <f>SUM($C29:EP29)</f>
        <v>488.95185026413145</v>
      </c>
      <c r="EQ35" s="9">
        <f>SUM($C29:EQ29)</f>
        <v>489.97174831445085</v>
      </c>
      <c r="ER35" s="9">
        <f>SUM($C29:ER29)</f>
        <v>489.97174831445085</v>
      </c>
      <c r="ES35" s="9">
        <f>SUM($C29:ES29)</f>
        <v>489.97174831445085</v>
      </c>
      <c r="ET35" s="9">
        <f>SUM($C29:ET29)</f>
        <v>489.97174831445085</v>
      </c>
      <c r="EU35" s="9">
        <f>SUM($C29:EU29)</f>
        <v>489.97174831445085</v>
      </c>
      <c r="EV35" s="9">
        <f>SUM($C29:EV29)</f>
        <v>489.97174831445085</v>
      </c>
      <c r="EW35" s="9">
        <f>SUM($C29:EW29)</f>
        <v>489.97174831445085</v>
      </c>
      <c r="EX35" s="9">
        <f>SUM($C29:EX29)</f>
        <v>489.97174831445085</v>
      </c>
      <c r="EY35" s="9">
        <f>SUM($C29:EY29)</f>
        <v>489.97174831445085</v>
      </c>
      <c r="EZ35" s="9">
        <f>SUM($C29:EZ29)</f>
        <v>489.97174831445085</v>
      </c>
      <c r="FA35" s="9">
        <f>SUM($C29:FA29)</f>
        <v>491.02293864817182</v>
      </c>
      <c r="FB35" s="9">
        <f>SUM($C29:FB29)</f>
        <v>491.02293864817182</v>
      </c>
      <c r="FC35" s="9">
        <f>SUM($C29:FC29)</f>
        <v>491.02293864817182</v>
      </c>
      <c r="FD35" s="9">
        <f>SUM($C29:FD29)</f>
        <v>491.02293864817182</v>
      </c>
      <c r="FE35" s="9">
        <f>SUM($C29:FE29)</f>
        <v>491.02293864817182</v>
      </c>
      <c r="FF35" s="9">
        <f>SUM($C29:FF29)</f>
        <v>491.02293864817182</v>
      </c>
      <c r="FG35" s="9">
        <f>SUM($C29:FG29)</f>
        <v>491.02293864817182</v>
      </c>
      <c r="FH35" s="9">
        <f>SUM($C29:FH29)</f>
        <v>491.02293864817182</v>
      </c>
      <c r="FI35" s="9">
        <f>SUM($C29:FI29)</f>
        <v>491.02293864817182</v>
      </c>
      <c r="FJ35" s="9">
        <f>SUM($C29:FJ29)</f>
        <v>491.02293864817182</v>
      </c>
      <c r="FK35" s="9">
        <f>SUM($C29:FK29)</f>
        <v>491.02293864817182</v>
      </c>
      <c r="FL35" s="9">
        <f>SUM($C29:FL29)</f>
        <v>491.02293864817182</v>
      </c>
      <c r="FM35" s="9">
        <f>SUM($C29:FM29)</f>
        <v>491.02293864817182</v>
      </c>
      <c r="FN35" s="9">
        <f>SUM($C29:FN29)</f>
        <v>491.02293864817182</v>
      </c>
      <c r="FO35" s="9">
        <f>SUM($C29:FO29)</f>
        <v>491.89254403361542</v>
      </c>
      <c r="FP35" s="9">
        <f>SUM($C29:FP29)</f>
        <v>491.89254403361542</v>
      </c>
      <c r="FQ35" s="9">
        <f>SUM($C29:FQ29)</f>
        <v>491.89254403361542</v>
      </c>
      <c r="FR35" s="9">
        <f>SUM($C29:FR29)</f>
        <v>491.89254403361542</v>
      </c>
      <c r="FS35" s="9">
        <f>SUM($C29:FS29)</f>
        <v>491.89254403361542</v>
      </c>
      <c r="FT35" s="9">
        <f>SUM($C29:FT29)</f>
        <v>491.89254403361542</v>
      </c>
      <c r="FU35" s="9">
        <f>SUM($C29:FU29)</f>
        <v>491.89254403361542</v>
      </c>
      <c r="FV35" s="9">
        <f>SUM($C29:FV29)</f>
        <v>491.89254403361542</v>
      </c>
      <c r="FW35" s="9">
        <f>SUM($C29:FW29)</f>
        <v>491.89254403361542</v>
      </c>
      <c r="FX35" s="9">
        <f>SUM($C29:FX29)</f>
        <v>491.89254403361542</v>
      </c>
      <c r="FY35" s="9">
        <f>SUM($C29:FY29)</f>
        <v>491.89254403361542</v>
      </c>
      <c r="FZ35" s="9">
        <f>SUM($C29:FZ29)</f>
        <v>491.89254403361542</v>
      </c>
      <c r="GA35" s="9">
        <f>SUM($C29:GA29)</f>
        <v>491.89254403361542</v>
      </c>
      <c r="GB35" s="9">
        <f>SUM($C29:GB29)</f>
        <v>491.89254403361542</v>
      </c>
      <c r="GC35" s="9">
        <f>SUM($C29:GC29)</f>
        <v>491.89254403361542</v>
      </c>
      <c r="GD35" s="9">
        <f>SUM($C29:GD29)</f>
        <v>493.94487538819914</v>
      </c>
      <c r="GE35" s="9">
        <f>SUM($C29:GE29)</f>
        <v>493.92627843014463</v>
      </c>
      <c r="GF35" s="9">
        <f>SUM($C29:GF29)</f>
        <v>493.90856704152134</v>
      </c>
      <c r="GG35" s="9">
        <f>SUM($C29:GG29)</f>
        <v>493.89169905235627</v>
      </c>
      <c r="GH35" s="9">
        <f>SUM($C29:GH29)</f>
        <v>493.89169905235627</v>
      </c>
      <c r="GI35" s="9">
        <f>SUM($C29:GI29)</f>
        <v>493.89169905235627</v>
      </c>
      <c r="GJ35" s="9">
        <f>SUM($C29:GJ29)</f>
        <v>493.89169905235627</v>
      </c>
      <c r="GK35" s="9">
        <f>SUM($C29:GK29)</f>
        <v>493.89169905235627</v>
      </c>
      <c r="GL35" s="9">
        <f>SUM($C29:GL29)</f>
        <v>493.89169905235627</v>
      </c>
      <c r="GM35" s="9">
        <f>SUM($C29:GM29)</f>
        <v>493.89169905235627</v>
      </c>
      <c r="GN35" s="9">
        <f>SUM($C29:GN29)</f>
        <v>493.89169905235627</v>
      </c>
      <c r="GO35" s="9">
        <f>SUM($C29:GO29)</f>
        <v>493.89169905235627</v>
      </c>
      <c r="GP35" s="9">
        <f>SUM($C29:GP29)</f>
        <v>493.89169905235627</v>
      </c>
      <c r="GQ35" s="9">
        <f>SUM($C29:GQ29)</f>
        <v>493.89169905235627</v>
      </c>
      <c r="GR35" s="9">
        <f>SUM($C29:GR29)</f>
        <v>493.89169905235627</v>
      </c>
      <c r="GS35" s="9">
        <f>SUM($C29:GS29)</f>
        <v>493.89169905235627</v>
      </c>
      <c r="GT35" s="9">
        <f>SUM($C29:GT29)</f>
        <v>493.89169905235627</v>
      </c>
    </row>
    <row r="36" spans="1:202" ht="10.199999999999999">
      <c r="A36" s="10">
        <f t="shared" si="49"/>
        <v>7.4999999999999997E-2</v>
      </c>
      <c r="B36" s="8" t="str">
        <f t="shared" si="49"/>
        <v>€ ha⁻¹</v>
      </c>
      <c r="C36" s="9">
        <f>SUM($C30:C30)</f>
        <v>-885.42325581395357</v>
      </c>
      <c r="D36" s="9">
        <f>SUM($C30:D30)</f>
        <v>-1019.2815575987021</v>
      </c>
      <c r="E36" s="9">
        <f>SUM($C30:E30)</f>
        <v>-1143.8009080961426</v>
      </c>
      <c r="F36" s="9">
        <f>SUM($C30:F30)</f>
        <v>-1259.63286204725</v>
      </c>
      <c r="G36" s="9">
        <f>SUM($C30:G30)</f>
        <v>-1259.63286204725</v>
      </c>
      <c r="H36" s="9">
        <f>SUM($C30:H30)</f>
        <v>-1259.63286204725</v>
      </c>
      <c r="I36" s="9">
        <f>SUM($C30:I30)</f>
        <v>-1259.63286204725</v>
      </c>
      <c r="J36" s="9">
        <f>SUM($C30:J30)</f>
        <v>-1259.63286204725</v>
      </c>
      <c r="K36" s="9">
        <f>SUM($C30:K30)</f>
        <v>-1259.63286204725</v>
      </c>
      <c r="L36" s="9">
        <f>SUM($C30:L30)</f>
        <v>-1259.63286204725</v>
      </c>
      <c r="M36" s="9">
        <f>SUM($C30:M30)</f>
        <v>-1259.63286204725</v>
      </c>
      <c r="N36" s="9">
        <f>SUM($C30:N30)</f>
        <v>-1259.63286204725</v>
      </c>
      <c r="O36" s="9">
        <f>SUM($C30:O30)</f>
        <v>-1259.63286204725</v>
      </c>
      <c r="P36" s="9">
        <f>SUM($C30:P30)</f>
        <v>-1259.63286204725</v>
      </c>
      <c r="Q36" s="9">
        <f>SUM($C30:Q30)</f>
        <v>-1259.63286204725</v>
      </c>
      <c r="R36" s="9">
        <f>SUM($C30:R30)</f>
        <v>-1259.63286204725</v>
      </c>
      <c r="S36" s="9">
        <f>SUM($C30:S30)</f>
        <v>-1259.63286204725</v>
      </c>
      <c r="T36" s="9">
        <f>SUM($C30:T30)</f>
        <v>-1259.63286204725</v>
      </c>
      <c r="U36" s="9">
        <f>SUM($C30:U30)</f>
        <v>-1302.1864369571203</v>
      </c>
      <c r="V36" s="9">
        <f>SUM($C30:V30)</f>
        <v>-1341.7711578035114</v>
      </c>
      <c r="W36" s="9">
        <f>SUM($C30:W30)</f>
        <v>-1378.594153939689</v>
      </c>
      <c r="X36" s="9">
        <f>SUM($C30:X30)</f>
        <v>-1378.594153939689</v>
      </c>
      <c r="Y36" s="9">
        <f>SUM($C30:Y30)</f>
        <v>-1150.2391940693028</v>
      </c>
      <c r="Z36" s="9">
        <f>SUM($C30:Z30)</f>
        <v>-1150.2391940693028</v>
      </c>
      <c r="AA36" s="9">
        <f>SUM($C30:AA30)</f>
        <v>-1150.2391940693028</v>
      </c>
      <c r="AB36" s="9">
        <f>SUM($C30:AB30)</f>
        <v>-1150.2391940693028</v>
      </c>
      <c r="AC36" s="9">
        <f>SUM($C30:AC30)</f>
        <v>-1150.2391940693028</v>
      </c>
      <c r="AD36" s="9">
        <f>SUM($C30:AD30)</f>
        <v>-1150.2391940693028</v>
      </c>
      <c r="AE36" s="9">
        <f>SUM($C30:AE30)</f>
        <v>-1150.2391940693028</v>
      </c>
      <c r="AF36" s="9">
        <f>SUM($C30:AF30)</f>
        <v>-1150.2391940693028</v>
      </c>
      <c r="AG36" s="9">
        <f>SUM($C30:AG30)</f>
        <v>-1150.2391940693028</v>
      </c>
      <c r="AH36" s="9">
        <f>SUM($C30:AH30)</f>
        <v>-1150.2391940693028</v>
      </c>
      <c r="AI36" s="9">
        <f>SUM($C30:AI30)</f>
        <v>-964.22615247206988</v>
      </c>
      <c r="AJ36" s="9">
        <f>SUM($C30:AJ30)</f>
        <v>-964.22615247206988</v>
      </c>
      <c r="AK36" s="9">
        <f>SUM($C30:AK30)</f>
        <v>-964.22615247206988</v>
      </c>
      <c r="AL36" s="9">
        <f>SUM($C30:AL30)</f>
        <v>-964.22615247206988</v>
      </c>
      <c r="AM36" s="9">
        <f>SUM($C30:AM30)</f>
        <v>-964.22615247206988</v>
      </c>
      <c r="AN36" s="9">
        <f>SUM($C30:AN30)</f>
        <v>-964.22615247206988</v>
      </c>
      <c r="AO36" s="9">
        <f>SUM($C30:AO30)</f>
        <v>-964.22615247206988</v>
      </c>
      <c r="AP36" s="9">
        <f>SUM($C30:AP30)</f>
        <v>-964.22615247206988</v>
      </c>
      <c r="AQ36" s="9">
        <f>SUM($C30:AQ30)</f>
        <v>-964.22615247206988</v>
      </c>
      <c r="AR36" s="9">
        <f>SUM($C30:AR30)</f>
        <v>-964.22615247206988</v>
      </c>
      <c r="AS36" s="9">
        <f>SUM($C30:AS30)</f>
        <v>-964.22615247206988</v>
      </c>
      <c r="AT36" s="9">
        <f>SUM($C30:AT30)</f>
        <v>-964.22615247206988</v>
      </c>
      <c r="AU36" s="9">
        <f>SUM($C30:AU30)</f>
        <v>-964.22615247206988</v>
      </c>
      <c r="AV36" s="9">
        <f>SUM($C30:AV30)</f>
        <v>-964.22615247206988</v>
      </c>
      <c r="AW36" s="9">
        <f>SUM($C30:AW30)</f>
        <v>-853.53422658079944</v>
      </c>
      <c r="AX36" s="9">
        <f>SUM($C30:AX30)</f>
        <v>-853.53422658079944</v>
      </c>
      <c r="AY36" s="9">
        <f>SUM($C30:AY30)</f>
        <v>-853.53422658079944</v>
      </c>
      <c r="AZ36" s="9">
        <f>SUM($C30:AZ30)</f>
        <v>-853.53422658079944</v>
      </c>
      <c r="BA36" s="9">
        <f>SUM($C30:BA30)</f>
        <v>-853.53422658079944</v>
      </c>
      <c r="BB36" s="9">
        <f>SUM($C30:BB30)</f>
        <v>-853.53422658079944</v>
      </c>
      <c r="BC36" s="9">
        <f>SUM($C30:BC30)</f>
        <v>-853.53422658079944</v>
      </c>
      <c r="BD36" s="9">
        <f>SUM($C30:BD30)</f>
        <v>-853.53422658079944</v>
      </c>
      <c r="BE36" s="9">
        <f>SUM($C30:BE30)</f>
        <v>-853.53422658079944</v>
      </c>
      <c r="BF36" s="9">
        <f>SUM($C30:BF30)</f>
        <v>-853.53422658079944</v>
      </c>
      <c r="BG36" s="9">
        <f>SUM($C30:BG30)</f>
        <v>-853.53422658079944</v>
      </c>
      <c r="BH36" s="9">
        <f>SUM($C30:BH30)</f>
        <v>-853.53422658079944</v>
      </c>
      <c r="BI36" s="9">
        <f>SUM($C30:BI30)</f>
        <v>-853.53422658079944</v>
      </c>
      <c r="BJ36" s="9">
        <f>SUM($C30:BJ30)</f>
        <v>-853.53422658079944</v>
      </c>
      <c r="BK36" s="9">
        <f>SUM($C30:BK30)</f>
        <v>-853.53422658079944</v>
      </c>
      <c r="BL36" s="9">
        <f>SUM($C30:BL30)</f>
        <v>-669.98450696972964</v>
      </c>
      <c r="BM36" s="9">
        <f>SUM($C30:BM30)</f>
        <v>-671.6090416671542</v>
      </c>
      <c r="BN36" s="9">
        <f>SUM($C30:BN30)</f>
        <v>-673.12023673452586</v>
      </c>
      <c r="BO36" s="9">
        <f>SUM($C30:BO30)</f>
        <v>-674.52599958789483</v>
      </c>
      <c r="BP36" s="9">
        <f>SUM($C30:BP30)</f>
        <v>-674.52599958789483</v>
      </c>
      <c r="BQ36" s="9">
        <f>SUM($C30:BQ30)</f>
        <v>-674.52599958789483</v>
      </c>
      <c r="BR36" s="9">
        <f>SUM($C30:BR30)</f>
        <v>-674.52599958789483</v>
      </c>
      <c r="BS36" s="9">
        <f>SUM($C30:BS30)</f>
        <v>-674.52599958789483</v>
      </c>
      <c r="BT36" s="9">
        <f>SUM($C30:BT30)</f>
        <v>-674.52599958789483</v>
      </c>
      <c r="BU36" s="9">
        <f>SUM($C30:BU30)</f>
        <v>-674.52599958789483</v>
      </c>
      <c r="BV36" s="9">
        <f>SUM($C30:BV30)</f>
        <v>-674.52599958789483</v>
      </c>
      <c r="BW36" s="9">
        <f>SUM($C30:BW30)</f>
        <v>-674.52599958789483</v>
      </c>
      <c r="BX36" s="9">
        <f>SUM($C30:BX30)</f>
        <v>-674.52599958789483</v>
      </c>
      <c r="BY36" s="9">
        <f>SUM($C30:BY30)</f>
        <v>-674.52599958789483</v>
      </c>
      <c r="BZ36" s="9">
        <f>SUM($C30:BZ30)</f>
        <v>-674.52599958789483</v>
      </c>
      <c r="CA36" s="9">
        <f>SUM($C30:CA30)</f>
        <v>-674.52599958789483</v>
      </c>
      <c r="CB36" s="9">
        <f>SUM($C30:CB30)</f>
        <v>-674.52599958789483</v>
      </c>
      <c r="CC36" s="9">
        <f>SUM($C30:CC30)</f>
        <v>-674.52599958789483</v>
      </c>
      <c r="CD36" s="9">
        <f>SUM($C30:CD30)</f>
        <v>-675.04243942030587</v>
      </c>
      <c r="CE36" s="9">
        <f>SUM($C30:CE30)</f>
        <v>-675.52284856673475</v>
      </c>
      <c r="CF36" s="9">
        <f>SUM($C30:CF30)</f>
        <v>-675.96974079597089</v>
      </c>
      <c r="CG36" s="9">
        <f>SUM($C30:CG30)</f>
        <v>-675.96974079597089</v>
      </c>
      <c r="CH36" s="9">
        <f>SUM($C30:CH30)</f>
        <v>-673.19837323271747</v>
      </c>
      <c r="CI36" s="9">
        <f>SUM($C30:CI30)</f>
        <v>-673.19837323271747</v>
      </c>
      <c r="CJ36" s="9">
        <f>SUM($C30:CJ30)</f>
        <v>-673.19837323271747</v>
      </c>
      <c r="CK36" s="9">
        <f>SUM($C30:CK30)</f>
        <v>-673.19837323271747</v>
      </c>
      <c r="CL36" s="9">
        <f>SUM($C30:CL30)</f>
        <v>-673.19837323271747</v>
      </c>
      <c r="CM36" s="9">
        <f>SUM($C30:CM30)</f>
        <v>-673.19837323271747</v>
      </c>
      <c r="CN36" s="9">
        <f>SUM($C30:CN30)</f>
        <v>-673.19837323271747</v>
      </c>
      <c r="CO36" s="9">
        <f>SUM($C30:CO30)</f>
        <v>-673.19837323271747</v>
      </c>
      <c r="CP36" s="9">
        <f>SUM($C30:CP30)</f>
        <v>-673.19837323271747</v>
      </c>
      <c r="CQ36" s="9">
        <f>SUM($C30:CQ30)</f>
        <v>-673.19837323271747</v>
      </c>
      <c r="CR36" s="9">
        <f>SUM($C30:CR30)</f>
        <v>-670.94087678894732</v>
      </c>
      <c r="CS36" s="9">
        <f>SUM($C30:CS30)</f>
        <v>-670.94087678894732</v>
      </c>
      <c r="CT36" s="9">
        <f>SUM($C30:CT30)</f>
        <v>-670.94087678894732</v>
      </c>
      <c r="CU36" s="9">
        <f>SUM($C30:CU30)</f>
        <v>-670.94087678894732</v>
      </c>
      <c r="CV36" s="9">
        <f>SUM($C30:CV30)</f>
        <v>-670.94087678894732</v>
      </c>
      <c r="CW36" s="9">
        <f>SUM($C30:CW30)</f>
        <v>-670.94087678894732</v>
      </c>
      <c r="CX36" s="9">
        <f>SUM($C30:CX30)</f>
        <v>-670.94087678894732</v>
      </c>
      <c r="CY36" s="9">
        <f>SUM($C30:CY30)</f>
        <v>-670.94087678894732</v>
      </c>
      <c r="CZ36" s="9">
        <f>SUM($C30:CZ30)</f>
        <v>-670.94087678894732</v>
      </c>
      <c r="DA36" s="9">
        <f>SUM($C30:DA30)</f>
        <v>-670.94087678894732</v>
      </c>
      <c r="DB36" s="9">
        <f>SUM($C30:DB30)</f>
        <v>-670.94087678894732</v>
      </c>
      <c r="DC36" s="9">
        <f>SUM($C30:DC30)</f>
        <v>-670.94087678894732</v>
      </c>
      <c r="DD36" s="9">
        <f>SUM($C30:DD30)</f>
        <v>-670.94087678894732</v>
      </c>
      <c r="DE36" s="9">
        <f>SUM($C30:DE30)</f>
        <v>-670.94087678894732</v>
      </c>
      <c r="DF36" s="9">
        <f>SUM($C30:DF30)</f>
        <v>-669.59749448140633</v>
      </c>
      <c r="DG36" s="9">
        <f>SUM($C30:DG30)</f>
        <v>-669.59749448140633</v>
      </c>
      <c r="DH36" s="9">
        <f>SUM($C30:DH30)</f>
        <v>-669.59749448140633</v>
      </c>
      <c r="DI36" s="9">
        <f>SUM($C30:DI30)</f>
        <v>-669.59749448140633</v>
      </c>
      <c r="DJ36" s="9">
        <f>SUM($C30:DJ30)</f>
        <v>-669.59749448140633</v>
      </c>
      <c r="DK36" s="9">
        <f>SUM($C30:DK30)</f>
        <v>-669.59749448140633</v>
      </c>
      <c r="DL36" s="9">
        <f>SUM($C30:DL30)</f>
        <v>-669.59749448140633</v>
      </c>
      <c r="DM36" s="9">
        <f>SUM($C30:DM30)</f>
        <v>-669.59749448140633</v>
      </c>
      <c r="DN36" s="9">
        <f>SUM($C30:DN30)</f>
        <v>-669.59749448140633</v>
      </c>
      <c r="DO36" s="9">
        <f>SUM($C30:DO30)</f>
        <v>-669.59749448140633</v>
      </c>
      <c r="DP36" s="9">
        <f>SUM($C30:DP30)</f>
        <v>-669.59749448140633</v>
      </c>
      <c r="DQ36" s="9">
        <f>SUM($C30:DQ30)</f>
        <v>-669.59749448140633</v>
      </c>
      <c r="DR36" s="9">
        <f>SUM($C30:DR30)</f>
        <v>-669.59749448140633</v>
      </c>
      <c r="DS36" s="9">
        <f>SUM($C30:DS30)</f>
        <v>-669.59749448140633</v>
      </c>
      <c r="DT36" s="9">
        <f>SUM($C30:DT30)</f>
        <v>-669.59749448140633</v>
      </c>
      <c r="DU36" s="9">
        <f>SUM($C30:DU30)</f>
        <v>-667.36989347171902</v>
      </c>
      <c r="DV36" s="9">
        <f>SUM($C30:DV30)</f>
        <v>-667.38960919310466</v>
      </c>
      <c r="DW36" s="9">
        <f>SUM($C30:DW30)</f>
        <v>-667.4079493990447</v>
      </c>
      <c r="DX36" s="9">
        <f>SUM($C30:DX30)</f>
        <v>-667.4250100557332</v>
      </c>
      <c r="DY36" s="9">
        <f>SUM($C30:DY30)</f>
        <v>-667.4250100557332</v>
      </c>
      <c r="DZ36" s="9">
        <f>SUM($C30:DZ30)</f>
        <v>-667.4250100557332</v>
      </c>
      <c r="EA36" s="9">
        <f>SUM($C30:EA30)</f>
        <v>-667.4250100557332</v>
      </c>
      <c r="EB36" s="9">
        <f>SUM($C30:EB30)</f>
        <v>-667.4250100557332</v>
      </c>
      <c r="EC36" s="9">
        <f>SUM($C30:EC30)</f>
        <v>-667.4250100557332</v>
      </c>
      <c r="ED36" s="9">
        <f>SUM($C30:ED30)</f>
        <v>-667.4250100557332</v>
      </c>
      <c r="EE36" s="9">
        <f>SUM($C30:EE30)</f>
        <v>-667.4250100557332</v>
      </c>
      <c r="EF36" s="9">
        <f>SUM($C30:EF30)</f>
        <v>-667.4250100557332</v>
      </c>
      <c r="EG36" s="9">
        <f>SUM($C30:EG30)</f>
        <v>-667.4250100557332</v>
      </c>
      <c r="EH36" s="9">
        <f>SUM($C30:EH30)</f>
        <v>-667.4250100557332</v>
      </c>
      <c r="EI36" s="9">
        <f>SUM($C30:EI30)</f>
        <v>-667.4250100557332</v>
      </c>
      <c r="EJ36" s="9">
        <f>SUM($C30:EJ30)</f>
        <v>-667.4250100557332</v>
      </c>
      <c r="EK36" s="9">
        <f>SUM($C30:EK30)</f>
        <v>-667.4250100557332</v>
      </c>
      <c r="EL36" s="9">
        <f>SUM($C30:EL30)</f>
        <v>-667.4250100557332</v>
      </c>
      <c r="EM36" s="9">
        <f>SUM($C30:EM30)</f>
        <v>-667.43127768662123</v>
      </c>
      <c r="EN36" s="9">
        <f>SUM($C30:EN30)</f>
        <v>-667.43710804093564</v>
      </c>
      <c r="EO36" s="9">
        <f>SUM($C30:EO30)</f>
        <v>-667.44253162634436</v>
      </c>
      <c r="EP36" s="9">
        <f>SUM($C30:EP30)</f>
        <v>-667.44253162634436</v>
      </c>
      <c r="EQ36" s="9">
        <f>SUM($C30:EQ30)</f>
        <v>-667.40889768130103</v>
      </c>
      <c r="ER36" s="9">
        <f>SUM($C30:ER30)</f>
        <v>-667.40889768130103</v>
      </c>
      <c r="ES36" s="9">
        <f>SUM($C30:ES30)</f>
        <v>-667.40889768130103</v>
      </c>
      <c r="ET36" s="9">
        <f>SUM($C30:ET30)</f>
        <v>-667.40889768130103</v>
      </c>
      <c r="EU36" s="9">
        <f>SUM($C30:EU30)</f>
        <v>-667.40889768130103</v>
      </c>
      <c r="EV36" s="9">
        <f>SUM($C30:EV30)</f>
        <v>-667.40889768130103</v>
      </c>
      <c r="EW36" s="9">
        <f>SUM($C30:EW30)</f>
        <v>-667.40889768130103</v>
      </c>
      <c r="EX36" s="9">
        <f>SUM($C30:EX30)</f>
        <v>-667.40889768130103</v>
      </c>
      <c r="EY36" s="9">
        <f>SUM($C30:EY30)</f>
        <v>-667.40889768130103</v>
      </c>
      <c r="EZ36" s="9">
        <f>SUM($C30:EZ30)</f>
        <v>-667.40889768130103</v>
      </c>
      <c r="FA36" s="9">
        <f>SUM($C30:FA30)</f>
        <v>-667.38150019266322</v>
      </c>
      <c r="FB36" s="9">
        <f>SUM($C30:FB30)</f>
        <v>-667.38150019266322</v>
      </c>
      <c r="FC36" s="9">
        <f>SUM($C30:FC30)</f>
        <v>-667.38150019266322</v>
      </c>
      <c r="FD36" s="9">
        <f>SUM($C30:FD30)</f>
        <v>-667.38150019266322</v>
      </c>
      <c r="FE36" s="9">
        <f>SUM($C30:FE30)</f>
        <v>-667.38150019266322</v>
      </c>
      <c r="FF36" s="9">
        <f>SUM($C30:FF30)</f>
        <v>-667.38150019266322</v>
      </c>
      <c r="FG36" s="9">
        <f>SUM($C30:FG30)</f>
        <v>-667.38150019266322</v>
      </c>
      <c r="FH36" s="9">
        <f>SUM($C30:FH30)</f>
        <v>-667.38150019266322</v>
      </c>
      <c r="FI36" s="9">
        <f>SUM($C30:FI30)</f>
        <v>-667.38150019266322</v>
      </c>
      <c r="FJ36" s="9">
        <f>SUM($C30:FJ30)</f>
        <v>-667.38150019266322</v>
      </c>
      <c r="FK36" s="9">
        <f>SUM($C30:FK30)</f>
        <v>-667.38150019266322</v>
      </c>
      <c r="FL36" s="9">
        <f>SUM($C30:FL30)</f>
        <v>-667.38150019266322</v>
      </c>
      <c r="FM36" s="9">
        <f>SUM($C30:FM30)</f>
        <v>-667.38150019266322</v>
      </c>
      <c r="FN36" s="9">
        <f>SUM($C30:FN30)</f>
        <v>-667.38150019266322</v>
      </c>
      <c r="FO36" s="9">
        <f>SUM($C30:FO30)</f>
        <v>-667.3651966004212</v>
      </c>
      <c r="FP36" s="9">
        <f>SUM($C30:FP30)</f>
        <v>-667.3651966004212</v>
      </c>
      <c r="FQ36" s="9">
        <f>SUM($C30:FQ30)</f>
        <v>-667.3651966004212</v>
      </c>
      <c r="FR36" s="9">
        <f>SUM($C30:FR30)</f>
        <v>-667.3651966004212</v>
      </c>
      <c r="FS36" s="9">
        <f>SUM($C30:FS30)</f>
        <v>-667.3651966004212</v>
      </c>
      <c r="FT36" s="9">
        <f>SUM($C30:FT30)</f>
        <v>-667.3651966004212</v>
      </c>
      <c r="FU36" s="9">
        <f>SUM($C30:FU30)</f>
        <v>-667.3651966004212</v>
      </c>
      <c r="FV36" s="9">
        <f>SUM($C30:FV30)</f>
        <v>-667.3651966004212</v>
      </c>
      <c r="FW36" s="9">
        <f>SUM($C30:FW30)</f>
        <v>-667.3651966004212</v>
      </c>
      <c r="FX36" s="9">
        <f>SUM($C30:FX30)</f>
        <v>-667.3651966004212</v>
      </c>
      <c r="FY36" s="9">
        <f>SUM($C30:FY30)</f>
        <v>-667.3651966004212</v>
      </c>
      <c r="FZ36" s="9">
        <f>SUM($C30:FZ30)</f>
        <v>-667.3651966004212</v>
      </c>
      <c r="GA36" s="9">
        <f>SUM($C30:GA30)</f>
        <v>-667.3651966004212</v>
      </c>
      <c r="GB36" s="9">
        <f>SUM($C30:GB30)</f>
        <v>-667.3651966004212</v>
      </c>
      <c r="GC36" s="9">
        <f>SUM($C30:GC30)</f>
        <v>-667.3651966004212</v>
      </c>
      <c r="GD36" s="9">
        <f>SUM($C30:GD30)</f>
        <v>-667.33816192954907</v>
      </c>
      <c r="GE36" s="9">
        <f>SUM($C30:GE30)</f>
        <v>-667.33840120401351</v>
      </c>
      <c r="GF36" s="9">
        <f>SUM($C30:GF30)</f>
        <v>-667.33862378491074</v>
      </c>
      <c r="GG36" s="9">
        <f>SUM($C30:GG30)</f>
        <v>-667.33883083690807</v>
      </c>
      <c r="GH36" s="9">
        <f>SUM($C30:GH30)</f>
        <v>-667.33883083690807</v>
      </c>
      <c r="GI36" s="9">
        <f>SUM($C30:GI30)</f>
        <v>-667.33883083690807</v>
      </c>
      <c r="GJ36" s="9">
        <f>SUM($C30:GJ30)</f>
        <v>-667.33883083690807</v>
      </c>
      <c r="GK36" s="9">
        <f>SUM($C30:GK30)</f>
        <v>-667.33883083690807</v>
      </c>
      <c r="GL36" s="9">
        <f>SUM($C30:GL30)</f>
        <v>-667.33883083690807</v>
      </c>
      <c r="GM36" s="9">
        <f>SUM($C30:GM30)</f>
        <v>-667.33883083690807</v>
      </c>
      <c r="GN36" s="9">
        <f>SUM($C30:GN30)</f>
        <v>-667.33883083690807</v>
      </c>
      <c r="GO36" s="9">
        <f>SUM($C30:GO30)</f>
        <v>-667.33883083690807</v>
      </c>
      <c r="GP36" s="9">
        <f>SUM($C30:GP30)</f>
        <v>-667.33883083690807</v>
      </c>
      <c r="GQ36" s="9">
        <f>SUM($C30:GQ30)</f>
        <v>-667.33883083690807</v>
      </c>
      <c r="GR36" s="9">
        <f>SUM($C30:GR30)</f>
        <v>-667.33883083690807</v>
      </c>
      <c r="GS36" s="9">
        <f>SUM($C30:GS30)</f>
        <v>-667.33883083690807</v>
      </c>
      <c r="GT36" s="9">
        <f>SUM($C30:GT30)</f>
        <v>-667.33883083690807</v>
      </c>
    </row>
    <row r="37" spans="1:202" ht="10.199999999999999">
      <c r="A37" s="10">
        <f t="shared" si="49"/>
        <v>0.1</v>
      </c>
      <c r="B37" s="8" t="str">
        <f t="shared" si="49"/>
        <v>€ ha⁻¹</v>
      </c>
      <c r="C37" s="9">
        <f>SUM($C31:C31)</f>
        <v>-865.3</v>
      </c>
      <c r="D37" s="9">
        <f>SUM($C31:D31)</f>
        <v>-993.14297520661148</v>
      </c>
      <c r="E37" s="9">
        <f>SUM($C31:E31)</f>
        <v>-1109.3638617580766</v>
      </c>
      <c r="F37" s="9">
        <f>SUM($C31:F31)</f>
        <v>-1215.0192131684994</v>
      </c>
      <c r="G37" s="9">
        <f>SUM($C31:G31)</f>
        <v>-1215.0192131684994</v>
      </c>
      <c r="H37" s="9">
        <f>SUM($C31:H31)</f>
        <v>-1215.0192131684994</v>
      </c>
      <c r="I37" s="9">
        <f>SUM($C31:I31)</f>
        <v>-1215.0192131684994</v>
      </c>
      <c r="J37" s="9">
        <f>SUM($C31:J31)</f>
        <v>-1215.0192131684994</v>
      </c>
      <c r="K37" s="9">
        <f>SUM($C31:K31)</f>
        <v>-1215.0192131684994</v>
      </c>
      <c r="L37" s="9">
        <f>SUM($C31:L31)</f>
        <v>-1215.0192131684994</v>
      </c>
      <c r="M37" s="9">
        <f>SUM($C31:M31)</f>
        <v>-1215.0192131684994</v>
      </c>
      <c r="N37" s="9">
        <f>SUM($C31:N31)</f>
        <v>-1215.0192131684994</v>
      </c>
      <c r="O37" s="9">
        <f>SUM($C31:O31)</f>
        <v>-1215.0192131684994</v>
      </c>
      <c r="P37" s="9">
        <f>SUM($C31:P31)</f>
        <v>-1215.0192131684994</v>
      </c>
      <c r="Q37" s="9">
        <f>SUM($C31:Q31)</f>
        <v>-1215.0192131684994</v>
      </c>
      <c r="R37" s="9">
        <f>SUM($C31:R31)</f>
        <v>-1215.0192131684994</v>
      </c>
      <c r="S37" s="9">
        <f>SUM($C31:S31)</f>
        <v>-1215.0192131684994</v>
      </c>
      <c r="T37" s="9">
        <f>SUM($C31:T31)</f>
        <v>-1215.0192131684994</v>
      </c>
      <c r="U37" s="9">
        <f>SUM($C31:U31)</f>
        <v>-1242.5130818259852</v>
      </c>
      <c r="V37" s="9">
        <f>SUM($C31:V31)</f>
        <v>-1267.507507878245</v>
      </c>
      <c r="W37" s="9">
        <f>SUM($C31:W31)</f>
        <v>-1290.2297133802992</v>
      </c>
      <c r="X37" s="9">
        <f>SUM($C31:X31)</f>
        <v>-1290.2297133802992</v>
      </c>
      <c r="Y37" s="9">
        <f>SUM($C31:Y31)</f>
        <v>-1155.65193084456</v>
      </c>
      <c r="Z37" s="9">
        <f>SUM($C31:Z31)</f>
        <v>-1155.65193084456</v>
      </c>
      <c r="AA37" s="9">
        <f>SUM($C31:AA31)</f>
        <v>-1155.65193084456</v>
      </c>
      <c r="AB37" s="9">
        <f>SUM($C31:AB31)</f>
        <v>-1155.65193084456</v>
      </c>
      <c r="AC37" s="9">
        <f>SUM($C31:AC31)</f>
        <v>-1155.65193084456</v>
      </c>
      <c r="AD37" s="9">
        <f>SUM($C31:AD31)</f>
        <v>-1155.65193084456</v>
      </c>
      <c r="AE37" s="9">
        <f>SUM($C31:AE31)</f>
        <v>-1155.65193084456</v>
      </c>
      <c r="AF37" s="9">
        <f>SUM($C31:AF31)</f>
        <v>-1155.65193084456</v>
      </c>
      <c r="AG37" s="9">
        <f>SUM($C31:AG31)</f>
        <v>-1155.65193084456</v>
      </c>
      <c r="AH37" s="9">
        <f>SUM($C31:AH31)</f>
        <v>-1155.65193084456</v>
      </c>
      <c r="AI37" s="9">
        <f>SUM($C31:AI31)</f>
        <v>-1068.5427149944946</v>
      </c>
      <c r="AJ37" s="9">
        <f>SUM($C31:AJ31)</f>
        <v>-1068.5427149944946</v>
      </c>
      <c r="AK37" s="9">
        <f>SUM($C31:AK31)</f>
        <v>-1068.5427149944946</v>
      </c>
      <c r="AL37" s="9">
        <f>SUM($C31:AL31)</f>
        <v>-1068.5427149944946</v>
      </c>
      <c r="AM37" s="9">
        <f>SUM($C31:AM31)</f>
        <v>-1068.5427149944946</v>
      </c>
      <c r="AN37" s="9">
        <f>SUM($C31:AN31)</f>
        <v>-1068.5427149944946</v>
      </c>
      <c r="AO37" s="9">
        <f>SUM($C31:AO31)</f>
        <v>-1068.5427149944946</v>
      </c>
      <c r="AP37" s="9">
        <f>SUM($C31:AP31)</f>
        <v>-1068.5427149944946</v>
      </c>
      <c r="AQ37" s="9">
        <f>SUM($C31:AQ31)</f>
        <v>-1068.5427149944946</v>
      </c>
      <c r="AR37" s="9">
        <f>SUM($C31:AR31)</f>
        <v>-1068.5427149944946</v>
      </c>
      <c r="AS37" s="9">
        <f>SUM($C31:AS31)</f>
        <v>-1068.5427149944946</v>
      </c>
      <c r="AT37" s="9">
        <f>SUM($C31:AT31)</f>
        <v>-1068.5427149944946</v>
      </c>
      <c r="AU37" s="9">
        <f>SUM($C31:AU31)</f>
        <v>-1068.5427149944946</v>
      </c>
      <c r="AV37" s="9">
        <f>SUM($C31:AV31)</f>
        <v>-1068.5427149944946</v>
      </c>
      <c r="AW37" s="9">
        <f>SUM($C31:AW31)</f>
        <v>-1030.9712991775727</v>
      </c>
      <c r="AX37" s="9">
        <f>SUM($C31:AX31)</f>
        <v>-1030.9712991775727</v>
      </c>
      <c r="AY37" s="9">
        <f>SUM($C31:AY31)</f>
        <v>-1030.9712991775727</v>
      </c>
      <c r="AZ37" s="9">
        <f>SUM($C31:AZ31)</f>
        <v>-1030.9712991775727</v>
      </c>
      <c r="BA37" s="9">
        <f>SUM($C31:BA31)</f>
        <v>-1030.9712991775727</v>
      </c>
      <c r="BB37" s="9">
        <f>SUM($C31:BB31)</f>
        <v>-1030.9712991775727</v>
      </c>
      <c r="BC37" s="9">
        <f>SUM($C31:BC31)</f>
        <v>-1030.9712991775727</v>
      </c>
      <c r="BD37" s="9">
        <f>SUM($C31:BD31)</f>
        <v>-1030.9712991775727</v>
      </c>
      <c r="BE37" s="9">
        <f>SUM($C31:BE31)</f>
        <v>-1030.9712991775727</v>
      </c>
      <c r="BF37" s="9">
        <f>SUM($C31:BF31)</f>
        <v>-1030.9712991775727</v>
      </c>
      <c r="BG37" s="9">
        <f>SUM($C31:BG31)</f>
        <v>-1030.9712991775727</v>
      </c>
      <c r="BH37" s="9">
        <f>SUM($C31:BH31)</f>
        <v>-1030.9712991775727</v>
      </c>
      <c r="BI37" s="9">
        <f>SUM($C31:BI31)</f>
        <v>-1030.9712991775727</v>
      </c>
      <c r="BJ37" s="9">
        <f>SUM($C31:BJ31)</f>
        <v>-1030.9712991775727</v>
      </c>
      <c r="BK37" s="9">
        <f>SUM($C31:BK31)</f>
        <v>-1030.9712991775727</v>
      </c>
      <c r="BL37" s="9">
        <f>SUM($C31:BL31)</f>
        <v>-986.84149206320035</v>
      </c>
      <c r="BM37" s="9">
        <f>SUM($C31:BM31)</f>
        <v>-987.2231928669878</v>
      </c>
      <c r="BN37" s="9">
        <f>SUM($C31:BN31)</f>
        <v>-987.57019359770356</v>
      </c>
      <c r="BO37" s="9">
        <f>SUM($C31:BO31)</f>
        <v>-987.88564880744525</v>
      </c>
      <c r="BP37" s="9">
        <f>SUM($C31:BP31)</f>
        <v>-987.88564880744525</v>
      </c>
      <c r="BQ37" s="9">
        <f>SUM($C31:BQ31)</f>
        <v>-987.88564880744525</v>
      </c>
      <c r="BR37" s="9">
        <f>SUM($C31:BR31)</f>
        <v>-987.88564880744525</v>
      </c>
      <c r="BS37" s="9">
        <f>SUM($C31:BS31)</f>
        <v>-987.88564880744525</v>
      </c>
      <c r="BT37" s="9">
        <f>SUM($C31:BT31)</f>
        <v>-987.88564880744525</v>
      </c>
      <c r="BU37" s="9">
        <f>SUM($C31:BU31)</f>
        <v>-987.88564880744525</v>
      </c>
      <c r="BV37" s="9">
        <f>SUM($C31:BV31)</f>
        <v>-987.88564880744525</v>
      </c>
      <c r="BW37" s="9">
        <f>SUM($C31:BW31)</f>
        <v>-987.88564880744525</v>
      </c>
      <c r="BX37" s="9">
        <f>SUM($C31:BX31)</f>
        <v>-987.88564880744525</v>
      </c>
      <c r="BY37" s="9">
        <f>SUM($C31:BY31)</f>
        <v>-987.88564880744525</v>
      </c>
      <c r="BZ37" s="9">
        <f>SUM($C31:BZ31)</f>
        <v>-987.88564880744525</v>
      </c>
      <c r="CA37" s="9">
        <f>SUM($C31:CA31)</f>
        <v>-987.88564880744525</v>
      </c>
      <c r="CB37" s="9">
        <f>SUM($C31:CB31)</f>
        <v>-987.88564880744525</v>
      </c>
      <c r="CC37" s="9">
        <f>SUM($C31:CC31)</f>
        <v>-987.88564880744525</v>
      </c>
      <c r="CD37" s="9">
        <f>SUM($C31:CD31)</f>
        <v>-987.96773725813114</v>
      </c>
      <c r="CE37" s="9">
        <f>SUM($C31:CE31)</f>
        <v>-988.04236312239107</v>
      </c>
      <c r="CF37" s="9">
        <f>SUM($C31:CF31)</f>
        <v>-988.11020481717276</v>
      </c>
      <c r="CG37" s="9">
        <f>SUM($C31:CG31)</f>
        <v>-988.11020481717276</v>
      </c>
      <c r="CH37" s="9">
        <f>SUM($C31:CH31)</f>
        <v>-987.70839589741945</v>
      </c>
      <c r="CI37" s="9">
        <f>SUM($C31:CI31)</f>
        <v>-987.70839589741945</v>
      </c>
      <c r="CJ37" s="9">
        <f>SUM($C31:CJ31)</f>
        <v>-987.70839589741945</v>
      </c>
      <c r="CK37" s="9">
        <f>SUM($C31:CK31)</f>
        <v>-987.70839589741945</v>
      </c>
      <c r="CL37" s="9">
        <f>SUM($C31:CL31)</f>
        <v>-987.70839589741945</v>
      </c>
      <c r="CM37" s="9">
        <f>SUM($C31:CM31)</f>
        <v>-987.70839589741945</v>
      </c>
      <c r="CN37" s="9">
        <f>SUM($C31:CN31)</f>
        <v>-987.70839589741945</v>
      </c>
      <c r="CO37" s="9">
        <f>SUM($C31:CO31)</f>
        <v>-987.70839589741945</v>
      </c>
      <c r="CP37" s="9">
        <f>SUM($C31:CP31)</f>
        <v>-987.70839589741945</v>
      </c>
      <c r="CQ37" s="9">
        <f>SUM($C31:CQ31)</f>
        <v>-987.70839589741945</v>
      </c>
      <c r="CR37" s="9">
        <f>SUM($C31:CR31)</f>
        <v>-987.44831388936598</v>
      </c>
      <c r="CS37" s="9">
        <f>SUM($C31:CS31)</f>
        <v>-987.44831388936598</v>
      </c>
      <c r="CT37" s="9">
        <f>SUM($C31:CT31)</f>
        <v>-987.44831388936598</v>
      </c>
      <c r="CU37" s="9">
        <f>SUM($C31:CU31)</f>
        <v>-987.44831388936598</v>
      </c>
      <c r="CV37" s="9">
        <f>SUM($C31:CV31)</f>
        <v>-987.44831388936598</v>
      </c>
      <c r="CW37" s="9">
        <f>SUM($C31:CW31)</f>
        <v>-987.44831388936598</v>
      </c>
      <c r="CX37" s="9">
        <f>SUM($C31:CX31)</f>
        <v>-987.44831388936598</v>
      </c>
      <c r="CY37" s="9">
        <f>SUM($C31:CY31)</f>
        <v>-987.44831388936598</v>
      </c>
      <c r="CZ37" s="9">
        <f>SUM($C31:CZ31)</f>
        <v>-987.44831388936598</v>
      </c>
      <c r="DA37" s="9">
        <f>SUM($C31:DA31)</f>
        <v>-987.44831388936598</v>
      </c>
      <c r="DB37" s="9">
        <f>SUM($C31:DB31)</f>
        <v>-987.44831388936598</v>
      </c>
      <c r="DC37" s="9">
        <f>SUM($C31:DC31)</f>
        <v>-987.44831388936598</v>
      </c>
      <c r="DD37" s="9">
        <f>SUM($C31:DD31)</f>
        <v>-987.44831388936598</v>
      </c>
      <c r="DE37" s="9">
        <f>SUM($C31:DE31)</f>
        <v>-987.44831388936598</v>
      </c>
      <c r="DF37" s="9">
        <f>SUM($C31:DF31)</f>
        <v>-987.33613690354741</v>
      </c>
      <c r="DG37" s="9">
        <f>SUM($C31:DG31)</f>
        <v>-987.33613690354741</v>
      </c>
      <c r="DH37" s="9">
        <f>SUM($C31:DH31)</f>
        <v>-987.33613690354741</v>
      </c>
      <c r="DI37" s="9">
        <f>SUM($C31:DI31)</f>
        <v>-987.33613690354741</v>
      </c>
      <c r="DJ37" s="9">
        <f>SUM($C31:DJ31)</f>
        <v>-987.33613690354741</v>
      </c>
      <c r="DK37" s="9">
        <f>SUM($C31:DK31)</f>
        <v>-987.33613690354741</v>
      </c>
      <c r="DL37" s="9">
        <f>SUM($C31:DL31)</f>
        <v>-987.33613690354741</v>
      </c>
      <c r="DM37" s="9">
        <f>SUM($C31:DM31)</f>
        <v>-987.33613690354741</v>
      </c>
      <c r="DN37" s="9">
        <f>SUM($C31:DN31)</f>
        <v>-987.33613690354741</v>
      </c>
      <c r="DO37" s="9">
        <f>SUM($C31:DO31)</f>
        <v>-987.33613690354741</v>
      </c>
      <c r="DP37" s="9">
        <f>SUM($C31:DP31)</f>
        <v>-987.33613690354741</v>
      </c>
      <c r="DQ37" s="9">
        <f>SUM($C31:DQ31)</f>
        <v>-987.33613690354741</v>
      </c>
      <c r="DR37" s="9">
        <f>SUM($C31:DR31)</f>
        <v>-987.33613690354741</v>
      </c>
      <c r="DS37" s="9">
        <f>SUM($C31:DS31)</f>
        <v>-987.33613690354741</v>
      </c>
      <c r="DT37" s="9">
        <f>SUM($C31:DT31)</f>
        <v>-987.33613690354741</v>
      </c>
      <c r="DU37" s="9">
        <f>SUM($C31:DU31)</f>
        <v>-987.20437852715395</v>
      </c>
      <c r="DV37" s="9">
        <f>SUM($C31:DV31)</f>
        <v>-987.20551817134151</v>
      </c>
      <c r="DW37" s="9">
        <f>SUM($C31:DW31)</f>
        <v>-987.20655421151196</v>
      </c>
      <c r="DX37" s="9">
        <f>SUM($C31:DX31)</f>
        <v>-987.20749606621246</v>
      </c>
      <c r="DY37" s="9">
        <f>SUM($C31:DY31)</f>
        <v>-987.20749606621246</v>
      </c>
      <c r="DZ37" s="9">
        <f>SUM($C31:DZ31)</f>
        <v>-987.20749606621246</v>
      </c>
      <c r="EA37" s="9">
        <f>SUM($C31:EA31)</f>
        <v>-987.20749606621246</v>
      </c>
      <c r="EB37" s="9">
        <f>SUM($C31:EB31)</f>
        <v>-987.20749606621246</v>
      </c>
      <c r="EC37" s="9">
        <f>SUM($C31:EC31)</f>
        <v>-987.20749606621246</v>
      </c>
      <c r="ED37" s="9">
        <f>SUM($C31:ED31)</f>
        <v>-987.20749606621246</v>
      </c>
      <c r="EE37" s="9">
        <f>SUM($C31:EE31)</f>
        <v>-987.20749606621246</v>
      </c>
      <c r="EF37" s="9">
        <f>SUM($C31:EF31)</f>
        <v>-987.20749606621246</v>
      </c>
      <c r="EG37" s="9">
        <f>SUM($C31:EG31)</f>
        <v>-987.20749606621246</v>
      </c>
      <c r="EH37" s="9">
        <f>SUM($C31:EH31)</f>
        <v>-987.20749606621246</v>
      </c>
      <c r="EI37" s="9">
        <f>SUM($C31:EI31)</f>
        <v>-987.20749606621246</v>
      </c>
      <c r="EJ37" s="9">
        <f>SUM($C31:EJ31)</f>
        <v>-987.20749606621246</v>
      </c>
      <c r="EK37" s="9">
        <f>SUM($C31:EK31)</f>
        <v>-987.20749606621246</v>
      </c>
      <c r="EL37" s="9">
        <f>SUM($C31:EL31)</f>
        <v>-987.20749606621246</v>
      </c>
      <c r="EM37" s="9">
        <f>SUM($C31:EM31)</f>
        <v>-987.20774115772065</v>
      </c>
      <c r="EN37" s="9">
        <f>SUM($C31:EN31)</f>
        <v>-987.20796396818264</v>
      </c>
      <c r="EO37" s="9">
        <f>SUM($C31:EO31)</f>
        <v>-987.20816652314807</v>
      </c>
      <c r="EP37" s="9">
        <f>SUM($C31:EP31)</f>
        <v>-987.20816652314807</v>
      </c>
      <c r="EQ37" s="9">
        <f>SUM($C31:EQ31)</f>
        <v>-987.20696684215352</v>
      </c>
      <c r="ER37" s="9">
        <f>SUM($C31:ER31)</f>
        <v>-987.20696684215352</v>
      </c>
      <c r="ES37" s="9">
        <f>SUM($C31:ES31)</f>
        <v>-987.20696684215352</v>
      </c>
      <c r="ET37" s="9">
        <f>SUM($C31:ET31)</f>
        <v>-987.20696684215352</v>
      </c>
      <c r="EU37" s="9">
        <f>SUM($C31:EU31)</f>
        <v>-987.20696684215352</v>
      </c>
      <c r="EV37" s="9">
        <f>SUM($C31:EV31)</f>
        <v>-987.20696684215352</v>
      </c>
      <c r="EW37" s="9">
        <f>SUM($C31:EW31)</f>
        <v>-987.20696684215352</v>
      </c>
      <c r="EX37" s="9">
        <f>SUM($C31:EX31)</f>
        <v>-987.20696684215352</v>
      </c>
      <c r="EY37" s="9">
        <f>SUM($C31:EY31)</f>
        <v>-987.20696684215352</v>
      </c>
      <c r="EZ37" s="9">
        <f>SUM($C31:EZ31)</f>
        <v>-987.20696684215352</v>
      </c>
      <c r="FA37" s="9">
        <f>SUM($C31:FA31)</f>
        <v>-987.20619031523552</v>
      </c>
      <c r="FB37" s="9">
        <f>SUM($C31:FB31)</f>
        <v>-987.20619031523552</v>
      </c>
      <c r="FC37" s="9">
        <f>SUM($C31:FC31)</f>
        <v>-987.20619031523552</v>
      </c>
      <c r="FD37" s="9">
        <f>SUM($C31:FD31)</f>
        <v>-987.20619031523552</v>
      </c>
      <c r="FE37" s="9">
        <f>SUM($C31:FE31)</f>
        <v>-987.20619031523552</v>
      </c>
      <c r="FF37" s="9">
        <f>SUM($C31:FF31)</f>
        <v>-987.20619031523552</v>
      </c>
      <c r="FG37" s="9">
        <f>SUM($C31:FG31)</f>
        <v>-987.20619031523552</v>
      </c>
      <c r="FH37" s="9">
        <f>SUM($C31:FH31)</f>
        <v>-987.20619031523552</v>
      </c>
      <c r="FI37" s="9">
        <f>SUM($C31:FI31)</f>
        <v>-987.20619031523552</v>
      </c>
      <c r="FJ37" s="9">
        <f>SUM($C31:FJ31)</f>
        <v>-987.20619031523552</v>
      </c>
      <c r="FK37" s="9">
        <f>SUM($C31:FK31)</f>
        <v>-987.20619031523552</v>
      </c>
      <c r="FL37" s="9">
        <f>SUM($C31:FL31)</f>
        <v>-987.20619031523552</v>
      </c>
      <c r="FM37" s="9">
        <f>SUM($C31:FM31)</f>
        <v>-987.20619031523552</v>
      </c>
      <c r="FN37" s="9">
        <f>SUM($C31:FN31)</f>
        <v>-987.20619031523552</v>
      </c>
      <c r="FO37" s="9">
        <f>SUM($C31:FO31)</f>
        <v>-987.2058553883802</v>
      </c>
      <c r="FP37" s="9">
        <f>SUM($C31:FP31)</f>
        <v>-987.2058553883802</v>
      </c>
      <c r="FQ37" s="9">
        <f>SUM($C31:FQ31)</f>
        <v>-987.2058553883802</v>
      </c>
      <c r="FR37" s="9">
        <f>SUM($C31:FR31)</f>
        <v>-987.2058553883802</v>
      </c>
      <c r="FS37" s="9">
        <f>SUM($C31:FS31)</f>
        <v>-987.2058553883802</v>
      </c>
      <c r="FT37" s="9">
        <f>SUM($C31:FT31)</f>
        <v>-987.2058553883802</v>
      </c>
      <c r="FU37" s="9">
        <f>SUM($C31:FU31)</f>
        <v>-987.2058553883802</v>
      </c>
      <c r="FV37" s="9">
        <f>SUM($C31:FV31)</f>
        <v>-987.2058553883802</v>
      </c>
      <c r="FW37" s="9">
        <f>SUM($C31:FW31)</f>
        <v>-987.2058553883802</v>
      </c>
      <c r="FX37" s="9">
        <f>SUM($C31:FX31)</f>
        <v>-987.2058553883802</v>
      </c>
      <c r="FY37" s="9">
        <f>SUM($C31:FY31)</f>
        <v>-987.2058553883802</v>
      </c>
      <c r="FZ37" s="9">
        <f>SUM($C31:FZ31)</f>
        <v>-987.2058553883802</v>
      </c>
      <c r="GA37" s="9">
        <f>SUM($C31:GA31)</f>
        <v>-987.2058553883802</v>
      </c>
      <c r="GB37" s="9">
        <f>SUM($C31:GB31)</f>
        <v>-987.2058553883802</v>
      </c>
      <c r="GC37" s="9">
        <f>SUM($C31:GC31)</f>
        <v>-987.2058553883802</v>
      </c>
      <c r="GD37" s="9">
        <f>SUM($C31:GD31)</f>
        <v>-987.20546199736214</v>
      </c>
      <c r="GE37" s="9">
        <f>SUM($C31:GE31)</f>
        <v>-987.20546539999805</v>
      </c>
      <c r="GF37" s="9">
        <f>SUM($C31:GF31)</f>
        <v>-987.20546849330344</v>
      </c>
      <c r="GG37" s="9">
        <f>SUM($C31:GG31)</f>
        <v>-987.20547130539921</v>
      </c>
      <c r="GH37" s="9">
        <f>SUM($C31:GH31)</f>
        <v>-987.20547130539921</v>
      </c>
      <c r="GI37" s="9">
        <f>SUM($C31:GI31)</f>
        <v>-987.20547130539921</v>
      </c>
      <c r="GJ37" s="9">
        <f>SUM($C31:GJ31)</f>
        <v>-987.20547130539921</v>
      </c>
      <c r="GK37" s="9">
        <f>SUM($C31:GK31)</f>
        <v>-987.20547130539921</v>
      </c>
      <c r="GL37" s="9">
        <f>SUM($C31:GL31)</f>
        <v>-987.20547130539921</v>
      </c>
      <c r="GM37" s="9">
        <f>SUM($C31:GM31)</f>
        <v>-987.20547130539921</v>
      </c>
      <c r="GN37" s="9">
        <f>SUM($C31:GN31)</f>
        <v>-987.20547130539921</v>
      </c>
      <c r="GO37" s="9">
        <f>SUM($C31:GO31)</f>
        <v>-987.20547130539921</v>
      </c>
      <c r="GP37" s="9">
        <f>SUM($C31:GP31)</f>
        <v>-987.20547130539921</v>
      </c>
      <c r="GQ37" s="9">
        <f>SUM($C31:GQ31)</f>
        <v>-987.20547130539921</v>
      </c>
      <c r="GR37" s="9">
        <f>SUM($C31:GR31)</f>
        <v>-987.20547130539921</v>
      </c>
      <c r="GS37" s="9">
        <f>SUM($C31:GS31)</f>
        <v>-987.20547130539921</v>
      </c>
      <c r="GT37" s="9">
        <f>SUM($C31:GT31)</f>
        <v>-987.20547130539921</v>
      </c>
    </row>
    <row r="38" spans="1:202" ht="10.199999999999999">
      <c r="A38" s="1" t="s">
        <v>25</v>
      </c>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row>
    <row r="39" spans="1:202" ht="10.199999999999999">
      <c r="A39" s="10">
        <f>A33</f>
        <v>0</v>
      </c>
      <c r="B39" s="8" t="str">
        <f>B55</f>
        <v>€ tonna⁻¹ CO₂ ekv.</v>
      </c>
      <c r="C39" s="9">
        <f t="shared" ref="C39:AH39" si="50">IFERROR(-C33/C$21,"")</f>
        <v>-117.71339397715008</v>
      </c>
      <c r="D39" s="9">
        <f t="shared" si="50"/>
        <v>-198.12620521133763</v>
      </c>
      <c r="E39" s="9">
        <f t="shared" si="50"/>
        <v>-336.15404812617879</v>
      </c>
      <c r="F39" s="9">
        <f t="shared" si="50"/>
        <v>-754.29550725971319</v>
      </c>
      <c r="G39" s="9">
        <f t="shared" si="50"/>
        <v>19081.864659539762</v>
      </c>
      <c r="H39" s="9">
        <f t="shared" si="50"/>
        <v>663.23250242149788</v>
      </c>
      <c r="I39" s="9">
        <f t="shared" si="50"/>
        <v>326.49603729182184</v>
      </c>
      <c r="J39" s="9">
        <f t="shared" si="50"/>
        <v>210.97684208406901</v>
      </c>
      <c r="K39" s="9">
        <f t="shared" si="50"/>
        <v>152.41300450063719</v>
      </c>
      <c r="L39" s="9">
        <f t="shared" si="50"/>
        <v>116.97483773657142</v>
      </c>
      <c r="M39" s="9">
        <f t="shared" si="50"/>
        <v>71.771609450983505</v>
      </c>
      <c r="N39" s="9">
        <f t="shared" si="50"/>
        <v>48.297937321373169</v>
      </c>
      <c r="O39" s="9">
        <f t="shared" si="50"/>
        <v>34.644134945417683</v>
      </c>
      <c r="P39" s="9">
        <f t="shared" si="50"/>
        <v>26.350265827229357</v>
      </c>
      <c r="Q39" s="9">
        <f t="shared" si="50"/>
        <v>21.002924986887411</v>
      </c>
      <c r="R39" s="9">
        <f t="shared" si="50"/>
        <v>17.146130401661445</v>
      </c>
      <c r="S39" s="9">
        <f t="shared" si="50"/>
        <v>14.297761300172249</v>
      </c>
      <c r="T39" s="9">
        <f t="shared" si="50"/>
        <v>12.142406615077565</v>
      </c>
      <c r="U39" s="9">
        <f t="shared" si="50"/>
        <v>11.718307414791832</v>
      </c>
      <c r="V39" s="9">
        <f t="shared" si="50"/>
        <v>11.332397902426598</v>
      </c>
      <c r="W39" s="9">
        <f t="shared" si="50"/>
        <v>10.984408341822517</v>
      </c>
      <c r="X39" s="9">
        <f t="shared" si="50"/>
        <v>9.8126940510998306</v>
      </c>
      <c r="Y39" s="9">
        <f t="shared" si="50"/>
        <v>3.6383272078937918</v>
      </c>
      <c r="Z39" s="9">
        <f t="shared" si="50"/>
        <v>3.3883864464587909</v>
      </c>
      <c r="AA39" s="9">
        <f t="shared" si="50"/>
        <v>3.1487797496997945</v>
      </c>
      <c r="AB39" s="9">
        <f t="shared" si="50"/>
        <v>2.9320257106088139</v>
      </c>
      <c r="AC39" s="9">
        <f t="shared" si="50"/>
        <v>2.7368795991526214</v>
      </c>
      <c r="AD39" s="9">
        <f t="shared" si="50"/>
        <v>2.5615219481600828</v>
      </c>
      <c r="AE39" s="9">
        <f t="shared" si="50"/>
        <v>2.4039580371053515</v>
      </c>
      <c r="AF39" s="9">
        <f t="shared" si="50"/>
        <v>2.2622275545582684</v>
      </c>
      <c r="AG39" s="9">
        <f t="shared" si="50"/>
        <v>2.1345055078486843</v>
      </c>
      <c r="AH39" s="9">
        <f t="shared" si="50"/>
        <v>2.0191428369531548</v>
      </c>
      <c r="AI39" s="9">
        <f t="shared" ref="AI39:BN39" si="51">IFERROR(-AI33/AI$21,"")</f>
        <v>-3.8191013113551358</v>
      </c>
      <c r="AJ39" s="9">
        <f t="shared" si="51"/>
        <v>-3.6750306227594618</v>
      </c>
      <c r="AK39" s="9">
        <f t="shared" si="51"/>
        <v>-3.5384904110395254</v>
      </c>
      <c r="AL39" s="9">
        <f t="shared" si="51"/>
        <v>-3.4075843184541492</v>
      </c>
      <c r="AM39" s="9">
        <f t="shared" si="51"/>
        <v>-3.2830855200898315</v>
      </c>
      <c r="AN39" s="9">
        <f t="shared" si="51"/>
        <v>-3.1652876056900943</v>
      </c>
      <c r="AO39" s="9">
        <f t="shared" si="51"/>
        <v>-3.0541849335740019</v>
      </c>
      <c r="AP39" s="9">
        <f t="shared" si="51"/>
        <v>-2.9495913125375322</v>
      </c>
      <c r="AQ39" s="9">
        <f t="shared" si="51"/>
        <v>-2.851217081692047</v>
      </c>
      <c r="AR39" s="9">
        <f t="shared" si="51"/>
        <v>-2.758718569278261</v>
      </c>
      <c r="AS39" s="9">
        <f t="shared" si="51"/>
        <v>-2.6717294005298817</v>
      </c>
      <c r="AT39" s="9">
        <f t="shared" si="51"/>
        <v>-2.5898799624181441</v>
      </c>
      <c r="AU39" s="9">
        <f t="shared" si="51"/>
        <v>-2.5128091847735949</v>
      </c>
      <c r="AV39" s="9">
        <f t="shared" si="51"/>
        <v>-2.44017136441706</v>
      </c>
      <c r="AW39" s="9">
        <f t="shared" si="51"/>
        <v>-9.1223695335127619</v>
      </c>
      <c r="AX39" s="9">
        <f t="shared" si="51"/>
        <v>-8.9439912638329133</v>
      </c>
      <c r="AY39" s="9">
        <f t="shared" si="51"/>
        <v>-8.7875134899714578</v>
      </c>
      <c r="AZ39" s="9">
        <f t="shared" si="51"/>
        <v>-8.6257034007354338</v>
      </c>
      <c r="BA39" s="9">
        <f t="shared" si="51"/>
        <v>-8.4624415250804201</v>
      </c>
      <c r="BB39" s="9">
        <f t="shared" si="51"/>
        <v>-8.3002950468542274</v>
      </c>
      <c r="BC39" s="9">
        <f t="shared" si="51"/>
        <v>-8.140920394096911</v>
      </c>
      <c r="BD39" s="9">
        <f t="shared" si="51"/>
        <v>-7.9853495022524745</v>
      </c>
      <c r="BE39" s="9">
        <f t="shared" si="51"/>
        <v>-7.8331990343440454</v>
      </c>
      <c r="BF39" s="9">
        <f t="shared" si="51"/>
        <v>-7.6845604812109123</v>
      </c>
      <c r="BG39" s="9">
        <f t="shared" si="51"/>
        <v>-7.539694077356212</v>
      </c>
      <c r="BH39" s="9">
        <f t="shared" si="51"/>
        <v>-7.3987245277093878</v>
      </c>
      <c r="BI39" s="9">
        <f t="shared" si="51"/>
        <v>-7.2616851556781459</v>
      </c>
      <c r="BJ39" s="9">
        <f t="shared" si="51"/>
        <v>-7.1285482030592711</v>
      </c>
      <c r="BK39" s="9">
        <f t="shared" si="51"/>
        <v>-7.148962730813933</v>
      </c>
      <c r="BL39" s="9">
        <f t="shared" si="51"/>
        <v>-41.341376819699619</v>
      </c>
      <c r="BM39" s="9">
        <f t="shared" si="51"/>
        <v>-41.812328455992478</v>
      </c>
      <c r="BN39" s="9">
        <f t="shared" si="51"/>
        <v>-42.247224103570055</v>
      </c>
      <c r="BO39" s="9">
        <f t="shared" ref="BO39:CT39" si="52">IFERROR(-BO33/BO$21,"")</f>
        <v>-42.649432153155651</v>
      </c>
      <c r="BP39" s="9">
        <f t="shared" si="52"/>
        <v>-43.348703080270724</v>
      </c>
      <c r="BQ39" s="9">
        <f t="shared" si="52"/>
        <v>-44.026678848439772</v>
      </c>
      <c r="BR39" s="9">
        <f t="shared" si="52"/>
        <v>-44.681469843738746</v>
      </c>
      <c r="BS39" s="9">
        <f t="shared" si="52"/>
        <v>-45.310162113889753</v>
      </c>
      <c r="BT39" s="9">
        <f t="shared" si="52"/>
        <v>-45.909002054307031</v>
      </c>
      <c r="BU39" s="9">
        <f t="shared" si="52"/>
        <v>-46.473569649484894</v>
      </c>
      <c r="BV39" s="9">
        <f t="shared" si="52"/>
        <v>-46.523682426787957</v>
      </c>
      <c r="BW39" s="9">
        <f t="shared" si="52"/>
        <v>-46.36258566596937</v>
      </c>
      <c r="BX39" s="9">
        <f t="shared" si="52"/>
        <v>-46.00241237753378</v>
      </c>
      <c r="BY39" s="9">
        <f t="shared" si="52"/>
        <v>-45.522400464357098</v>
      </c>
      <c r="BZ39" s="9">
        <f t="shared" si="52"/>
        <v>-44.870262824482353</v>
      </c>
      <c r="CA39" s="9">
        <f t="shared" si="52"/>
        <v>-44.077605704247844</v>
      </c>
      <c r="CB39" s="9">
        <f t="shared" si="52"/>
        <v>-43.178512846098322</v>
      </c>
      <c r="CC39" s="9">
        <f t="shared" si="52"/>
        <v>-42.201885332815024</v>
      </c>
      <c r="CD39" s="9">
        <f t="shared" si="52"/>
        <v>-40.83311048933021</v>
      </c>
      <c r="CE39" s="9">
        <f t="shared" si="52"/>
        <v>-39.449347528899899</v>
      </c>
      <c r="CF39" s="9">
        <f t="shared" si="52"/>
        <v>-38.067986187064534</v>
      </c>
      <c r="CG39" s="9">
        <f t="shared" si="52"/>
        <v>-37.015361001410895</v>
      </c>
      <c r="CH39" s="9">
        <f t="shared" si="52"/>
        <v>-39.620290053638989</v>
      </c>
      <c r="CI39" s="9">
        <f t="shared" si="52"/>
        <v>-38.977167135603999</v>
      </c>
      <c r="CJ39" s="9">
        <f t="shared" si="52"/>
        <v>-38.236323330013903</v>
      </c>
      <c r="CK39" s="9">
        <f t="shared" si="52"/>
        <v>-37.465382124516864</v>
      </c>
      <c r="CL39" s="9">
        <f t="shared" si="52"/>
        <v>-36.678004849321077</v>
      </c>
      <c r="CM39" s="9">
        <f t="shared" si="52"/>
        <v>-35.884723177449985</v>
      </c>
      <c r="CN39" s="9">
        <f t="shared" si="52"/>
        <v>-35.093605610758168</v>
      </c>
      <c r="CO39" s="9">
        <f t="shared" si="52"/>
        <v>-34.310777187444948</v>
      </c>
      <c r="CP39" s="9">
        <f t="shared" si="52"/>
        <v>-33.540824911938842</v>
      </c>
      <c r="CQ39" s="9">
        <f t="shared" si="52"/>
        <v>-32.787115340513097</v>
      </c>
      <c r="CR39" s="9">
        <f t="shared" si="52"/>
        <v>-36.865668933074161</v>
      </c>
      <c r="CS39" s="9">
        <f t="shared" si="52"/>
        <v>-36.345771079143518</v>
      </c>
      <c r="CT39" s="9">
        <f t="shared" si="52"/>
        <v>-35.817209808322339</v>
      </c>
      <c r="CU39" s="9">
        <f t="shared" ref="CU39:DZ39" si="53">IFERROR(-CU33/CU$21,"")</f>
        <v>-35.272938952626291</v>
      </c>
      <c r="CV39" s="9">
        <f t="shared" si="53"/>
        <v>-34.72099436859628</v>
      </c>
      <c r="CW39" s="9">
        <f t="shared" si="53"/>
        <v>-34.167260429097432</v>
      </c>
      <c r="CX39" s="9">
        <f t="shared" si="53"/>
        <v>-33.616039207487901</v>
      </c>
      <c r="CY39" s="9">
        <f t="shared" si="53"/>
        <v>-33.070464200984986</v>
      </c>
      <c r="CZ39" s="9">
        <f t="shared" si="53"/>
        <v>-32.532800440004344</v>
      </c>
      <c r="DA39" s="9">
        <f t="shared" si="53"/>
        <v>-32.004662581511994</v>
      </c>
      <c r="DB39" s="9">
        <f t="shared" si="53"/>
        <v>-31.487174187134045</v>
      </c>
      <c r="DC39" s="9">
        <f t="shared" si="53"/>
        <v>-30.981084922000996</v>
      </c>
      <c r="DD39" s="9">
        <f t="shared" si="53"/>
        <v>-30.486857614212461</v>
      </c>
      <c r="DE39" s="9">
        <f t="shared" si="53"/>
        <v>-30.004733639234264</v>
      </c>
      <c r="DF39" s="9">
        <f t="shared" si="53"/>
        <v>-35.81347285253387</v>
      </c>
      <c r="DG39" s="9">
        <f t="shared" si="53"/>
        <v>-35.478833089780942</v>
      </c>
      <c r="DH39" s="9">
        <f t="shared" si="53"/>
        <v>-35.18899648800096</v>
      </c>
      <c r="DI39" s="9">
        <f t="shared" si="53"/>
        <v>-34.869818984562755</v>
      </c>
      <c r="DJ39" s="9">
        <f t="shared" si="53"/>
        <v>-34.531830600972711</v>
      </c>
      <c r="DK39" s="9">
        <f t="shared" si="53"/>
        <v>-34.182506085136247</v>
      </c>
      <c r="DL39" s="9">
        <f t="shared" si="53"/>
        <v>-33.827131549926264</v>
      </c>
      <c r="DM39" s="9">
        <f t="shared" si="53"/>
        <v>-33.46943364727386</v>
      </c>
      <c r="DN39" s="9">
        <f t="shared" si="53"/>
        <v>-33.108937984480278</v>
      </c>
      <c r="DO39" s="9">
        <f t="shared" si="53"/>
        <v>-32.746593693769533</v>
      </c>
      <c r="DP39" s="9">
        <f t="shared" si="53"/>
        <v>-32.383908435016721</v>
      </c>
      <c r="DQ39" s="9">
        <f t="shared" si="53"/>
        <v>-32.021992542994539</v>
      </c>
      <c r="DR39" s="9">
        <f t="shared" si="53"/>
        <v>-31.661669122372881</v>
      </c>
      <c r="DS39" s="9">
        <f t="shared" si="53"/>
        <v>-31.303551942359466</v>
      </c>
      <c r="DT39" s="9">
        <f t="shared" si="53"/>
        <v>-31.457002674777321</v>
      </c>
      <c r="DU39" s="9">
        <f t="shared" si="53"/>
        <v>-61.251213671050337</v>
      </c>
      <c r="DV39" s="9">
        <f t="shared" si="53"/>
        <v>-62.057203216995092</v>
      </c>
      <c r="DW39" s="9">
        <f t="shared" si="53"/>
        <v>-62.827693293170604</v>
      </c>
      <c r="DX39" s="9">
        <f t="shared" si="53"/>
        <v>-63.566279957979894</v>
      </c>
      <c r="DY39" s="9">
        <f t="shared" si="53"/>
        <v>-64.510508911017524</v>
      </c>
      <c r="DZ39" s="9">
        <f t="shared" si="53"/>
        <v>-65.43063033390564</v>
      </c>
      <c r="EA39" s="9">
        <f t="shared" ref="EA39:FF39" si="54">IFERROR(-EA33/EA$21,"")</f>
        <v>-66.32477033341128</v>
      </c>
      <c r="EB39" s="9">
        <f t="shared" si="54"/>
        <v>-67.189957622603032</v>
      </c>
      <c r="EC39" s="9">
        <f t="shared" si="54"/>
        <v>-68.022324181630481</v>
      </c>
      <c r="ED39" s="9">
        <f t="shared" si="54"/>
        <v>-68.817285709856776</v>
      </c>
      <c r="EE39" s="9">
        <f t="shared" si="54"/>
        <v>-69.065028685802588</v>
      </c>
      <c r="EF39" s="9">
        <f t="shared" si="54"/>
        <v>-69.083311074322708</v>
      </c>
      <c r="EG39" s="9">
        <f t="shared" si="54"/>
        <v>-68.880316234370639</v>
      </c>
      <c r="EH39" s="9">
        <f t="shared" si="54"/>
        <v>-68.536772930681863</v>
      </c>
      <c r="EI39" s="9">
        <f t="shared" si="54"/>
        <v>-67.990558913207423</v>
      </c>
      <c r="EJ39" s="9">
        <f t="shared" si="54"/>
        <v>-67.270132021481828</v>
      </c>
      <c r="EK39" s="9">
        <f t="shared" si="54"/>
        <v>-66.407901477965112</v>
      </c>
      <c r="EL39" s="9">
        <f t="shared" si="54"/>
        <v>-65.432052080612266</v>
      </c>
      <c r="EM39" s="9">
        <f t="shared" si="54"/>
        <v>-64.111172916223254</v>
      </c>
      <c r="EN39" s="9">
        <f t="shared" si="54"/>
        <v>-62.732226143006329</v>
      </c>
      <c r="EO39" s="9">
        <f t="shared" si="54"/>
        <v>-61.314761467662002</v>
      </c>
      <c r="EP39" s="9">
        <f t="shared" si="54"/>
        <v>-60.117616158350344</v>
      </c>
      <c r="EQ39" s="9">
        <f t="shared" si="54"/>
        <v>-62.41373356924607</v>
      </c>
      <c r="ER39" s="9">
        <f t="shared" si="54"/>
        <v>-61.737225095787103</v>
      </c>
      <c r="ES39" s="9">
        <f t="shared" si="54"/>
        <v>-60.925038279029756</v>
      </c>
      <c r="ET39" s="9">
        <f t="shared" si="54"/>
        <v>-60.058510537722626</v>
      </c>
      <c r="EU39" s="9">
        <f t="shared" si="54"/>
        <v>-59.153934786547239</v>
      </c>
      <c r="EV39" s="9">
        <f t="shared" si="54"/>
        <v>-58.224371522231152</v>
      </c>
      <c r="EW39" s="9">
        <f t="shared" si="54"/>
        <v>-57.302972407949682</v>
      </c>
      <c r="EX39" s="9">
        <f t="shared" si="54"/>
        <v>-56.373987796589873</v>
      </c>
      <c r="EY39" s="9">
        <f t="shared" si="54"/>
        <v>-55.444161580866073</v>
      </c>
      <c r="EZ39" s="9">
        <f t="shared" si="54"/>
        <v>-54.518868419736933</v>
      </c>
      <c r="FA39" s="9">
        <f t="shared" si="54"/>
        <v>-58.397312408931725</v>
      </c>
      <c r="FB39" s="9">
        <f t="shared" si="54"/>
        <v>-57.819036798367819</v>
      </c>
      <c r="FC39" s="9">
        <f t="shared" si="54"/>
        <v>-57.220002181124975</v>
      </c>
      <c r="FD39" s="9">
        <f t="shared" si="54"/>
        <v>-56.590725784128765</v>
      </c>
      <c r="FE39" s="9">
        <f t="shared" si="54"/>
        <v>-55.941550401694059</v>
      </c>
      <c r="FF39" s="9">
        <f t="shared" si="54"/>
        <v>-55.280279961586906</v>
      </c>
      <c r="FG39" s="9">
        <f t="shared" ref="FG39:GL39" si="55">IFERROR(-FG33/FG$21,"")</f>
        <v>-54.612832319192002</v>
      </c>
      <c r="FH39" s="9">
        <f t="shared" si="55"/>
        <v>-53.943714545881697</v>
      </c>
      <c r="FI39" s="9">
        <f t="shared" si="55"/>
        <v>-53.276368676821654</v>
      </c>
      <c r="FJ39" s="9">
        <f t="shared" si="55"/>
        <v>-52.613423931806871</v>
      </c>
      <c r="FK39" s="9">
        <f t="shared" si="55"/>
        <v>-51.956881818258928</v>
      </c>
      <c r="FL39" s="9">
        <f t="shared" si="55"/>
        <v>-51.308253182559852</v>
      </c>
      <c r="FM39" s="9">
        <f t="shared" si="55"/>
        <v>-50.668660833425776</v>
      </c>
      <c r="FN39" s="9">
        <f t="shared" si="55"/>
        <v>-50.038917409000341</v>
      </c>
      <c r="FO39" s="9">
        <f t="shared" si="55"/>
        <v>-55.81040914622227</v>
      </c>
      <c r="FP39" s="9">
        <f t="shared" si="55"/>
        <v>-55.427549069547048</v>
      </c>
      <c r="FQ39" s="9">
        <f t="shared" si="55"/>
        <v>-55.10071789107581</v>
      </c>
      <c r="FR39" s="9">
        <f t="shared" si="55"/>
        <v>-54.730763507004205</v>
      </c>
      <c r="FS39" s="9">
        <f t="shared" si="55"/>
        <v>-54.331472395378881</v>
      </c>
      <c r="FT39" s="9">
        <f t="shared" si="55"/>
        <v>-53.912732044085658</v>
      </c>
      <c r="FU39" s="9">
        <f t="shared" si="55"/>
        <v>-53.481626934187162</v>
      </c>
      <c r="FV39" s="9">
        <f t="shared" si="55"/>
        <v>-53.043234570801879</v>
      </c>
      <c r="FW39" s="9">
        <f t="shared" si="55"/>
        <v>-52.596921576026737</v>
      </c>
      <c r="FX39" s="9">
        <f t="shared" si="55"/>
        <v>-52.144018746350618</v>
      </c>
      <c r="FY39" s="9">
        <f t="shared" si="55"/>
        <v>-51.686660239277053</v>
      </c>
      <c r="FZ39" s="9">
        <f t="shared" si="55"/>
        <v>-51.226461023154656</v>
      </c>
      <c r="GA39" s="9">
        <f t="shared" si="55"/>
        <v>-50.764658495019823</v>
      </c>
      <c r="GB39" s="9">
        <f t="shared" si="55"/>
        <v>-50.302212966214739</v>
      </c>
      <c r="GC39" s="9">
        <f t="shared" si="55"/>
        <v>-50.561563400167032</v>
      </c>
      <c r="GD39" s="9">
        <f t="shared" si="55"/>
        <v>-79.627108601721545</v>
      </c>
      <c r="GE39" s="9">
        <f t="shared" si="55"/>
        <v>-80.66294293561532</v>
      </c>
      <c r="GF39" s="9">
        <f t="shared" si="55"/>
        <v>-81.659691590734752</v>
      </c>
      <c r="GG39" s="9">
        <f t="shared" si="55"/>
        <v>-82.62153870371327</v>
      </c>
      <c r="GH39" s="9">
        <f t="shared" si="55"/>
        <v>-83.752301220266418</v>
      </c>
      <c r="GI39" s="9">
        <f t="shared" si="55"/>
        <v>-84.854931525577939</v>
      </c>
      <c r="GJ39" s="9">
        <f t="shared" si="55"/>
        <v>-85.927556915531994</v>
      </c>
      <c r="GK39" s="9">
        <f t="shared" si="55"/>
        <v>-86.967094131123091</v>
      </c>
      <c r="GL39" s="9">
        <f t="shared" si="55"/>
        <v>-87.969478637721352</v>
      </c>
      <c r="GM39" s="9">
        <f t="shared" ref="GM39:GT39" si="56">IFERROR(-GM33/GM$21,"")</f>
        <v>-88.929866420198834</v>
      </c>
      <c r="GN39" s="9">
        <f t="shared" si="56"/>
        <v>-89.28730276127132</v>
      </c>
      <c r="GO39" s="9">
        <f t="shared" si="56"/>
        <v>-89.391305973250212</v>
      </c>
      <c r="GP39" s="9">
        <f t="shared" si="56"/>
        <v>-89.249590819251466</v>
      </c>
      <c r="GQ39" s="9">
        <f t="shared" si="56"/>
        <v>-88.949870961910449</v>
      </c>
      <c r="GR39" s="9">
        <f t="shared" si="56"/>
        <v>-88.421403219787294</v>
      </c>
      <c r="GS39" s="9">
        <f t="shared" si="56"/>
        <v>-87.693374422835234</v>
      </c>
      <c r="GT39" s="9">
        <f t="shared" si="56"/>
        <v>-86.799584146662028</v>
      </c>
    </row>
    <row r="40" spans="1:202" ht="10.199999999999999">
      <c r="A40" s="10">
        <f>A34</f>
        <v>2.5000000000000001E-2</v>
      </c>
      <c r="B40" s="8" t="str">
        <f>B39</f>
        <v>€ tonna⁻¹ CO₂ ekv.</v>
      </c>
      <c r="C40" s="9">
        <f t="shared" ref="C40:AH40" si="57">IFERROR(-C34/C$21,"")</f>
        <v>-114.84233558746351</v>
      </c>
      <c r="D40" s="9">
        <f t="shared" si="57"/>
        <v>-192.63478020321799</v>
      </c>
      <c r="E40" s="9">
        <f t="shared" si="57"/>
        <v>-325.0358507269961</v>
      </c>
      <c r="F40" s="9">
        <f t="shared" si="57"/>
        <v>-724.3225831783293</v>
      </c>
      <c r="G40" s="9">
        <f t="shared" si="57"/>
        <v>18323.62166953518</v>
      </c>
      <c r="H40" s="9">
        <f t="shared" si="57"/>
        <v>636.87808660957751</v>
      </c>
      <c r="I40" s="9">
        <f t="shared" si="57"/>
        <v>313.52228782038151</v>
      </c>
      <c r="J40" s="9">
        <f t="shared" si="57"/>
        <v>202.59339977286001</v>
      </c>
      <c r="K40" s="9">
        <f t="shared" si="57"/>
        <v>146.35667330292222</v>
      </c>
      <c r="L40" s="9">
        <f t="shared" si="57"/>
        <v>112.32668870589811</v>
      </c>
      <c r="M40" s="9">
        <f t="shared" si="57"/>
        <v>68.919670150578284</v>
      </c>
      <c r="N40" s="9">
        <f t="shared" si="57"/>
        <v>46.378755257197724</v>
      </c>
      <c r="O40" s="9">
        <f t="shared" si="57"/>
        <v>33.267504677054305</v>
      </c>
      <c r="P40" s="9">
        <f t="shared" si="57"/>
        <v>25.303203356934283</v>
      </c>
      <c r="Q40" s="9">
        <f t="shared" si="57"/>
        <v>20.168346138067317</v>
      </c>
      <c r="R40" s="9">
        <f t="shared" si="57"/>
        <v>16.46480635840215</v>
      </c>
      <c r="S40" s="9">
        <f t="shared" si="57"/>
        <v>13.729620949528135</v>
      </c>
      <c r="T40" s="9">
        <f t="shared" si="57"/>
        <v>11.659912117713809</v>
      </c>
      <c r="U40" s="9">
        <f t="shared" si="57"/>
        <v>10.836279886425322</v>
      </c>
      <c r="V40" s="9">
        <f t="shared" si="57"/>
        <v>10.137437843758683</v>
      </c>
      <c r="W40" s="9">
        <f t="shared" si="57"/>
        <v>9.5383977973429239</v>
      </c>
      <c r="X40" s="9">
        <f t="shared" si="57"/>
        <v>8.5209304325153212</v>
      </c>
      <c r="Y40" s="9">
        <f t="shared" si="57"/>
        <v>5.0083724412451733</v>
      </c>
      <c r="Z40" s="9">
        <f t="shared" si="57"/>
        <v>4.6643142106388202</v>
      </c>
      <c r="AA40" s="9">
        <f t="shared" si="57"/>
        <v>4.3344814308432262</v>
      </c>
      <c r="AB40" s="9">
        <f t="shared" si="57"/>
        <v>4.0361066850104335</v>
      </c>
      <c r="AC40" s="9">
        <f t="shared" si="57"/>
        <v>3.7674765286812164</v>
      </c>
      <c r="AD40" s="9">
        <f t="shared" si="57"/>
        <v>3.5260863577567778</v>
      </c>
      <c r="AE40" s="9">
        <f t="shared" si="57"/>
        <v>3.3091903215373879</v>
      </c>
      <c r="AF40" s="9">
        <f t="shared" si="57"/>
        <v>3.1140899354772476</v>
      </c>
      <c r="AG40" s="9">
        <f t="shared" si="57"/>
        <v>2.9382729893015855</v>
      </c>
      <c r="AH40" s="9">
        <f t="shared" si="57"/>
        <v>2.7794694544221379</v>
      </c>
      <c r="AI40" s="9">
        <f t="shared" ref="AI40:BN40" si="58">IFERROR(-AI34/AI$21,"")</f>
        <v>0.25992355050265742</v>
      </c>
      <c r="AJ40" s="9">
        <f t="shared" si="58"/>
        <v>0.2501182686181968</v>
      </c>
      <c r="AK40" s="9">
        <f t="shared" si="58"/>
        <v>0.24082550214690424</v>
      </c>
      <c r="AL40" s="9">
        <f t="shared" si="58"/>
        <v>0.23191618720779694</v>
      </c>
      <c r="AM40" s="9">
        <f t="shared" si="58"/>
        <v>0.22344294518932703</v>
      </c>
      <c r="AN40" s="9">
        <f t="shared" si="58"/>
        <v>0.2154257574646779</v>
      </c>
      <c r="AO40" s="9">
        <f t="shared" si="58"/>
        <v>0.20786424006767007</v>
      </c>
      <c r="AP40" s="9">
        <f t="shared" si="58"/>
        <v>0.200745721043601</v>
      </c>
      <c r="AQ40" s="9">
        <f t="shared" si="58"/>
        <v>0.19405048641253708</v>
      </c>
      <c r="AR40" s="9">
        <f t="shared" si="58"/>
        <v>0.18775514627811304</v>
      </c>
      <c r="AS40" s="9">
        <f t="shared" si="58"/>
        <v>0.1818347656039668</v>
      </c>
      <c r="AT40" s="9">
        <f t="shared" si="58"/>
        <v>0.17626418896139498</v>
      </c>
      <c r="AU40" s="9">
        <f t="shared" si="58"/>
        <v>0.17101884233866713</v>
      </c>
      <c r="AV40" s="9">
        <f t="shared" si="58"/>
        <v>0.16607519758336595</v>
      </c>
      <c r="AW40" s="9">
        <f t="shared" si="58"/>
        <v>-1.8736463502405893</v>
      </c>
      <c r="AX40" s="9">
        <f t="shared" si="58"/>
        <v>-1.83700918127697</v>
      </c>
      <c r="AY40" s="9">
        <f t="shared" si="58"/>
        <v>-1.8048701620438397</v>
      </c>
      <c r="AZ40" s="9">
        <f t="shared" si="58"/>
        <v>-1.7716359368772963</v>
      </c>
      <c r="BA40" s="9">
        <f t="shared" si="58"/>
        <v>-1.7381035288411291</v>
      </c>
      <c r="BB40" s="9">
        <f t="shared" si="58"/>
        <v>-1.7048002126339981</v>
      </c>
      <c r="BC40" s="9">
        <f t="shared" si="58"/>
        <v>-1.6720662025324999</v>
      </c>
      <c r="BD40" s="9">
        <f t="shared" si="58"/>
        <v>-1.6401134480823347</v>
      </c>
      <c r="BE40" s="9">
        <f t="shared" si="58"/>
        <v>-1.6088632155811471</v>
      </c>
      <c r="BF40" s="9">
        <f t="shared" si="58"/>
        <v>-1.5783342963612197</v>
      </c>
      <c r="BG40" s="9">
        <f t="shared" si="58"/>
        <v>-1.5485801400690749</v>
      </c>
      <c r="BH40" s="9">
        <f t="shared" si="58"/>
        <v>-1.5196263598894284</v>
      </c>
      <c r="BI40" s="9">
        <f t="shared" si="58"/>
        <v>-1.4914798001274796</v>
      </c>
      <c r="BJ40" s="9">
        <f t="shared" si="58"/>
        <v>-1.4641347595171315</v>
      </c>
      <c r="BK40" s="9">
        <f t="shared" si="58"/>
        <v>-1.468327705799223</v>
      </c>
      <c r="BL40" s="9">
        <f t="shared" si="58"/>
        <v>-8.8433349710500924</v>
      </c>
      <c r="BM40" s="9">
        <f t="shared" si="58"/>
        <v>-8.9449671184317872</v>
      </c>
      <c r="BN40" s="9">
        <f t="shared" si="58"/>
        <v>-9.0405540082553699</v>
      </c>
      <c r="BO40" s="9">
        <f t="shared" ref="BO40:CT40" si="59">IFERROR(-BO34/BO$21,"")</f>
        <v>-9.1308584452352424</v>
      </c>
      <c r="BP40" s="9">
        <f t="shared" si="59"/>
        <v>-9.2805660387016111</v>
      </c>
      <c r="BQ40" s="9">
        <f t="shared" si="59"/>
        <v>-9.4257145308602137</v>
      </c>
      <c r="BR40" s="9">
        <f t="shared" si="59"/>
        <v>-9.5658993724266743</v>
      </c>
      <c r="BS40" s="9">
        <f t="shared" si="59"/>
        <v>-9.7004967125213355</v>
      </c>
      <c r="BT40" s="9">
        <f t="shared" si="59"/>
        <v>-9.8287029382846178</v>
      </c>
      <c r="BU40" s="9">
        <f t="shared" si="59"/>
        <v>-9.9495717642944044</v>
      </c>
      <c r="BV40" s="9">
        <f t="shared" si="59"/>
        <v>-9.9603004575677101</v>
      </c>
      <c r="BW40" s="9">
        <f t="shared" si="59"/>
        <v>-9.9258110952301717</v>
      </c>
      <c r="BX40" s="9">
        <f t="shared" si="59"/>
        <v>-9.848701245311176</v>
      </c>
      <c r="BY40" s="9">
        <f t="shared" si="59"/>
        <v>-9.7459350275687306</v>
      </c>
      <c r="BZ40" s="9">
        <f t="shared" si="59"/>
        <v>-9.6063182454478575</v>
      </c>
      <c r="CA40" s="9">
        <f t="shared" si="59"/>
        <v>-9.4366175109930932</v>
      </c>
      <c r="CB40" s="9">
        <f t="shared" si="59"/>
        <v>-9.2441298458020391</v>
      </c>
      <c r="CC40" s="9">
        <f t="shared" si="59"/>
        <v>-9.0350427108200524</v>
      </c>
      <c r="CD40" s="9">
        <f t="shared" si="59"/>
        <v>-8.7675642006445891</v>
      </c>
      <c r="CE40" s="9">
        <f t="shared" si="59"/>
        <v>-8.4966754917643694</v>
      </c>
      <c r="CF40" s="9">
        <f t="shared" si="59"/>
        <v>-8.2259541342138967</v>
      </c>
      <c r="CG40" s="9">
        <f t="shared" si="59"/>
        <v>-7.9984966991093449</v>
      </c>
      <c r="CH40" s="9">
        <f t="shared" si="59"/>
        <v>-8.3569307602714318</v>
      </c>
      <c r="CI40" s="9">
        <f t="shared" si="59"/>
        <v>-8.2212797165994651</v>
      </c>
      <c r="CJ40" s="9">
        <f t="shared" si="59"/>
        <v>-8.0650168427257363</v>
      </c>
      <c r="CK40" s="9">
        <f t="shared" si="59"/>
        <v>-7.9024056587627545</v>
      </c>
      <c r="CL40" s="9">
        <f t="shared" si="59"/>
        <v>-7.7363276880534508</v>
      </c>
      <c r="CM40" s="9">
        <f t="shared" si="59"/>
        <v>-7.5690043293338656</v>
      </c>
      <c r="CN40" s="9">
        <f t="shared" si="59"/>
        <v>-7.4021374356506699</v>
      </c>
      <c r="CO40" s="9">
        <f t="shared" si="59"/>
        <v>-7.2370189339449977</v>
      </c>
      <c r="CP40" s="9">
        <f t="shared" si="59"/>
        <v>-7.0746163405665321</v>
      </c>
      <c r="CQ40" s="9">
        <f t="shared" si="59"/>
        <v>-6.9156397481884495</v>
      </c>
      <c r="CR40" s="9">
        <f t="shared" si="59"/>
        <v>-7.4124598000514892</v>
      </c>
      <c r="CS40" s="9">
        <f t="shared" si="59"/>
        <v>-7.3079256344192318</v>
      </c>
      <c r="CT40" s="9">
        <f t="shared" si="59"/>
        <v>-7.2016495438120396</v>
      </c>
      <c r="CU40" s="9">
        <f t="shared" ref="CU40:DZ40" si="60">IFERROR(-CU34/CU$21,"")</f>
        <v>-7.0922147782172376</v>
      </c>
      <c r="CV40" s="9">
        <f t="shared" si="60"/>
        <v>-6.9812370810972997</v>
      </c>
      <c r="CW40" s="9">
        <f t="shared" si="60"/>
        <v>-6.8698996041099516</v>
      </c>
      <c r="CX40" s="9">
        <f t="shared" si="60"/>
        <v>-6.7590673511123596</v>
      </c>
      <c r="CY40" s="9">
        <f t="shared" si="60"/>
        <v>-6.6493703641688366</v>
      </c>
      <c r="CZ40" s="9">
        <f t="shared" si="60"/>
        <v>-6.5412640655567431</v>
      </c>
      <c r="DA40" s="9">
        <f t="shared" si="60"/>
        <v>-6.4350731090853772</v>
      </c>
      <c r="DB40" s="9">
        <f t="shared" si="60"/>
        <v>-6.3310234056259516</v>
      </c>
      <c r="DC40" s="9">
        <f t="shared" si="60"/>
        <v>-6.2292656879009174</v>
      </c>
      <c r="DD40" s="9">
        <f t="shared" si="60"/>
        <v>-6.1298930152465632</v>
      </c>
      <c r="DE40" s="9">
        <f t="shared" si="60"/>
        <v>-6.0329539202404572</v>
      </c>
      <c r="DF40" s="9">
        <f t="shared" si="60"/>
        <v>-6.6105450103509584</v>
      </c>
      <c r="DG40" s="9">
        <f t="shared" si="60"/>
        <v>-6.5487763228226603</v>
      </c>
      <c r="DH40" s="9">
        <f t="shared" si="60"/>
        <v>-6.4952775205813076</v>
      </c>
      <c r="DI40" s="9">
        <f t="shared" si="60"/>
        <v>-6.4363628975438383</v>
      </c>
      <c r="DJ40" s="9">
        <f t="shared" si="60"/>
        <v>-6.3739761127743835</v>
      </c>
      <c r="DK40" s="9">
        <f t="shared" si="60"/>
        <v>-6.3094968749002875</v>
      </c>
      <c r="DL40" s="9">
        <f t="shared" si="60"/>
        <v>-6.2439009085383725</v>
      </c>
      <c r="DM40" s="9">
        <f t="shared" si="60"/>
        <v>-6.1778760889033633</v>
      </c>
      <c r="DN40" s="9">
        <f t="shared" si="60"/>
        <v>-6.1113348513432459</v>
      </c>
      <c r="DO40" s="9">
        <f t="shared" si="60"/>
        <v>-6.0444523891801945</v>
      </c>
      <c r="DP40" s="9">
        <f t="shared" si="60"/>
        <v>-5.9775069902391751</v>
      </c>
      <c r="DQ40" s="9">
        <f t="shared" si="60"/>
        <v>-5.9107036030327675</v>
      </c>
      <c r="DR40" s="9">
        <f t="shared" si="60"/>
        <v>-5.8441941583857506</v>
      </c>
      <c r="DS40" s="9">
        <f t="shared" si="60"/>
        <v>-5.778091947432725</v>
      </c>
      <c r="DT40" s="9">
        <f t="shared" si="60"/>
        <v>-5.8064162872055372</v>
      </c>
      <c r="DU40" s="9">
        <f t="shared" si="60"/>
        <v>-8.1206963092285598</v>
      </c>
      <c r="DV40" s="9">
        <f t="shared" si="60"/>
        <v>-8.2469041681520192</v>
      </c>
      <c r="DW40" s="9">
        <f t="shared" si="60"/>
        <v>-8.3692905426691038</v>
      </c>
      <c r="DX40" s="9">
        <f t="shared" si="60"/>
        <v>-8.4883146401062799</v>
      </c>
      <c r="DY40" s="9">
        <f t="shared" si="60"/>
        <v>-8.6144021262857411</v>
      </c>
      <c r="DZ40" s="9">
        <f t="shared" si="60"/>
        <v>-8.7372704166708246</v>
      </c>
      <c r="EA40" s="9">
        <f t="shared" ref="EA40:FF40" si="61">IFERROR(-EA34/EA$21,"")</f>
        <v>-8.856669281180837</v>
      </c>
      <c r="EB40" s="9">
        <f t="shared" si="61"/>
        <v>-8.9722019494152363</v>
      </c>
      <c r="EC40" s="9">
        <f t="shared" si="61"/>
        <v>-9.0833519058638146</v>
      </c>
      <c r="ED40" s="9">
        <f t="shared" si="61"/>
        <v>-9.1895069865579373</v>
      </c>
      <c r="EE40" s="9">
        <f t="shared" si="61"/>
        <v>-9.2225893115122126</v>
      </c>
      <c r="EF40" s="9">
        <f t="shared" si="61"/>
        <v>-9.2250306478029955</v>
      </c>
      <c r="EG40" s="9">
        <f t="shared" si="61"/>
        <v>-9.1979237591669101</v>
      </c>
      <c r="EH40" s="9">
        <f t="shared" si="61"/>
        <v>-9.1520487503392811</v>
      </c>
      <c r="EI40" s="9">
        <f t="shared" si="61"/>
        <v>-9.0791101350195778</v>
      </c>
      <c r="EJ40" s="9">
        <f t="shared" si="61"/>
        <v>-8.9829080269804891</v>
      </c>
      <c r="EK40" s="9">
        <f t="shared" si="61"/>
        <v>-8.8677701873819164</v>
      </c>
      <c r="EL40" s="9">
        <f t="shared" si="61"/>
        <v>-8.7374602694259718</v>
      </c>
      <c r="EM40" s="9">
        <f t="shared" si="61"/>
        <v>-8.5874075284020144</v>
      </c>
      <c r="EN40" s="9">
        <f t="shared" si="61"/>
        <v>-8.4288635977481849</v>
      </c>
      <c r="EO40" s="9">
        <f t="shared" si="61"/>
        <v>-8.2643649274527498</v>
      </c>
      <c r="EP40" s="9">
        <f t="shared" si="61"/>
        <v>-8.103006626930652</v>
      </c>
      <c r="EQ40" s="9">
        <f t="shared" si="61"/>
        <v>-8.2252471429670226</v>
      </c>
      <c r="ER40" s="9">
        <f t="shared" si="61"/>
        <v>-8.1360928964527073</v>
      </c>
      <c r="ES40" s="9">
        <f t="shared" si="61"/>
        <v>-8.0290581636774743</v>
      </c>
      <c r="ET40" s="9">
        <f t="shared" si="61"/>
        <v>-7.914862065785325</v>
      </c>
      <c r="EU40" s="9">
        <f t="shared" si="61"/>
        <v>-7.795651778442112</v>
      </c>
      <c r="EV40" s="9">
        <f t="shared" si="61"/>
        <v>-7.6731484903550413</v>
      </c>
      <c r="EW40" s="9">
        <f t="shared" si="61"/>
        <v>-7.5517211217476561</v>
      </c>
      <c r="EX40" s="9">
        <f t="shared" si="61"/>
        <v>-7.4292940919342572</v>
      </c>
      <c r="EY40" s="9">
        <f t="shared" si="61"/>
        <v>-7.3067561505715162</v>
      </c>
      <c r="EZ40" s="9">
        <f t="shared" si="61"/>
        <v>-7.184815601677089</v>
      </c>
      <c r="FA40" s="9">
        <f t="shared" si="61"/>
        <v>-7.4069076994893273</v>
      </c>
      <c r="FB40" s="9">
        <f t="shared" si="61"/>
        <v>-7.3335612748744579</v>
      </c>
      <c r="FC40" s="9">
        <f t="shared" si="61"/>
        <v>-7.2575818515810315</v>
      </c>
      <c r="FD40" s="9">
        <f t="shared" si="61"/>
        <v>-7.1777666683517216</v>
      </c>
      <c r="FE40" s="9">
        <f t="shared" si="61"/>
        <v>-7.0954275684835046</v>
      </c>
      <c r="FF40" s="9">
        <f t="shared" si="61"/>
        <v>-7.0115543744574511</v>
      </c>
      <c r="FG40" s="9">
        <f t="shared" ref="FG40:GL40" si="62">IFERROR(-FG34/FG$21,"")</f>
        <v>-6.9268976860324418</v>
      </c>
      <c r="FH40" s="9">
        <f t="shared" si="62"/>
        <v>-6.8420291641338347</v>
      </c>
      <c r="FI40" s="9">
        <f t="shared" si="62"/>
        <v>-6.7573853842771578</v>
      </c>
      <c r="FJ40" s="9">
        <f t="shared" si="62"/>
        <v>-6.6732998273631559</v>
      </c>
      <c r="FK40" s="9">
        <f t="shared" si="62"/>
        <v>-6.5900263574845406</v>
      </c>
      <c r="FL40" s="9">
        <f t="shared" si="62"/>
        <v>-6.5077566050304201</v>
      </c>
      <c r="FM40" s="9">
        <f t="shared" si="62"/>
        <v>-6.4266329830705322</v>
      </c>
      <c r="FN40" s="9">
        <f t="shared" si="62"/>
        <v>-6.3467585637408144</v>
      </c>
      <c r="FO40" s="9">
        <f t="shared" si="62"/>
        <v>-6.6519955624117664</v>
      </c>
      <c r="FP40" s="9">
        <f t="shared" si="62"/>
        <v>-6.6063627930049753</v>
      </c>
      <c r="FQ40" s="9">
        <f t="shared" si="62"/>
        <v>-6.5674080606869865</v>
      </c>
      <c r="FR40" s="9">
        <f t="shared" si="62"/>
        <v>-6.5233135098892765</v>
      </c>
      <c r="FS40" s="9">
        <f t="shared" si="62"/>
        <v>-6.4757223392945003</v>
      </c>
      <c r="FT40" s="9">
        <f t="shared" si="62"/>
        <v>-6.4258130302387757</v>
      </c>
      <c r="FU40" s="9">
        <f t="shared" si="62"/>
        <v>-6.3744299760406875</v>
      </c>
      <c r="FV40" s="9">
        <f t="shared" si="62"/>
        <v>-6.3221783602499162</v>
      </c>
      <c r="FW40" s="9">
        <f t="shared" si="62"/>
        <v>-6.2689826910887652</v>
      </c>
      <c r="FX40" s="9">
        <f t="shared" si="62"/>
        <v>-6.2150015850675553</v>
      </c>
      <c r="FY40" s="9">
        <f t="shared" si="62"/>
        <v>-6.1604894106179167</v>
      </c>
      <c r="FZ40" s="9">
        <f t="shared" si="62"/>
        <v>-6.1056386544542924</v>
      </c>
      <c r="GA40" s="9">
        <f t="shared" si="62"/>
        <v>-6.050596800885093</v>
      </c>
      <c r="GB40" s="9">
        <f t="shared" si="62"/>
        <v>-5.9954783086086962</v>
      </c>
      <c r="GC40" s="9">
        <f t="shared" si="62"/>
        <v>-6.0263900679409073</v>
      </c>
      <c r="GD40" s="9">
        <f t="shared" si="62"/>
        <v>-7.3133479871566482</v>
      </c>
      <c r="GE40" s="9">
        <f t="shared" si="62"/>
        <v>-7.424271550694586</v>
      </c>
      <c r="GF40" s="9">
        <f t="shared" si="62"/>
        <v>-7.5321222136707009</v>
      </c>
      <c r="GG40" s="9">
        <f t="shared" si="62"/>
        <v>-7.637267951516824</v>
      </c>
      <c r="GH40" s="9">
        <f t="shared" si="62"/>
        <v>-7.7417919831911428</v>
      </c>
      <c r="GI40" s="9">
        <f t="shared" si="62"/>
        <v>-7.8437155641997895</v>
      </c>
      <c r="GJ40" s="9">
        <f t="shared" si="62"/>
        <v>-7.9428655878280852</v>
      </c>
      <c r="GK40" s="9">
        <f t="shared" si="62"/>
        <v>-8.0389570475806504</v>
      </c>
      <c r="GL40" s="9">
        <f t="shared" si="62"/>
        <v>-8.1316142310155044</v>
      </c>
      <c r="GM40" s="9">
        <f t="shared" ref="GM40:GT40" si="63">IFERROR(-GM34/GM$21,"")</f>
        <v>-8.2203893730332123</v>
      </c>
      <c r="GN40" s="9">
        <f t="shared" si="63"/>
        <v>-8.2534296329365002</v>
      </c>
      <c r="GO40" s="9">
        <f t="shared" si="63"/>
        <v>-8.2630433536461787</v>
      </c>
      <c r="GP40" s="9">
        <f t="shared" si="63"/>
        <v>-8.2499436629255758</v>
      </c>
      <c r="GQ40" s="9">
        <f t="shared" si="63"/>
        <v>-8.2222385282014159</v>
      </c>
      <c r="GR40" s="9">
        <f t="shared" si="63"/>
        <v>-8.1733886784691183</v>
      </c>
      <c r="GS40" s="9">
        <f t="shared" si="63"/>
        <v>-8.1060920499388462</v>
      </c>
      <c r="GT40" s="9">
        <f t="shared" si="63"/>
        <v>-8.0234729661176889</v>
      </c>
    </row>
    <row r="41" spans="1:202" ht="10.199999999999999">
      <c r="A41" s="10">
        <f>A35</f>
        <v>0.05</v>
      </c>
      <c r="B41" s="8" t="str">
        <f>B40</f>
        <v>€ tonna⁻¹ CO₂ ekv.</v>
      </c>
      <c r="C41" s="9">
        <f t="shared" ref="C41:AH41" si="64">IFERROR(-C35/C$21,"")</f>
        <v>-112.10799426395246</v>
      </c>
      <c r="D41" s="9">
        <f t="shared" si="64"/>
        <v>-187.43548906183594</v>
      </c>
      <c r="E41" s="9">
        <f t="shared" si="64"/>
        <v>-314.62623072622148</v>
      </c>
      <c r="F41" s="9">
        <f t="shared" si="64"/>
        <v>-696.65603438237588</v>
      </c>
      <c r="G41" s="9">
        <f t="shared" si="64"/>
        <v>17623.724434777872</v>
      </c>
      <c r="H41" s="9">
        <f t="shared" si="64"/>
        <v>612.55160684839188</v>
      </c>
      <c r="I41" s="9">
        <f t="shared" si="64"/>
        <v>301.54685052759464</v>
      </c>
      <c r="J41" s="9">
        <f t="shared" si="64"/>
        <v>194.85505181750716</v>
      </c>
      <c r="K41" s="9">
        <f t="shared" si="64"/>
        <v>140.76636846142347</v>
      </c>
      <c r="L41" s="9">
        <f t="shared" si="64"/>
        <v>108.03620835040093</v>
      </c>
      <c r="M41" s="9">
        <f t="shared" si="64"/>
        <v>66.287183656984396</v>
      </c>
      <c r="N41" s="9">
        <f t="shared" si="64"/>
        <v>44.607251613353824</v>
      </c>
      <c r="O41" s="9">
        <f t="shared" si="64"/>
        <v>31.996804214521958</v>
      </c>
      <c r="P41" s="9">
        <f t="shared" si="64"/>
        <v>24.33671090367303</v>
      </c>
      <c r="Q41" s="9">
        <f t="shared" si="64"/>
        <v>19.397986983843435</v>
      </c>
      <c r="R41" s="9">
        <f t="shared" si="64"/>
        <v>15.83590926322694</v>
      </c>
      <c r="S41" s="9">
        <f t="shared" si="64"/>
        <v>13.205198217486183</v>
      </c>
      <c r="T41" s="9">
        <f t="shared" si="64"/>
        <v>11.214544908333517</v>
      </c>
      <c r="U41" s="9">
        <f t="shared" si="64"/>
        <v>10.166248100161152</v>
      </c>
      <c r="V41" s="9">
        <f t="shared" si="64"/>
        <v>9.297848096365378</v>
      </c>
      <c r="W41" s="9">
        <f t="shared" si="64"/>
        <v>8.5684323911218723</v>
      </c>
      <c r="X41" s="9">
        <f t="shared" si="64"/>
        <v>7.6544318942955796</v>
      </c>
      <c r="Y41" s="9">
        <f t="shared" si="64"/>
        <v>5.6238036458234699</v>
      </c>
      <c r="Z41" s="9">
        <f t="shared" si="64"/>
        <v>5.2374673750371601</v>
      </c>
      <c r="AA41" s="9">
        <f t="shared" si="64"/>
        <v>4.8671045852711936</v>
      </c>
      <c r="AB41" s="9">
        <f t="shared" si="64"/>
        <v>4.5320654077496973</v>
      </c>
      <c r="AC41" s="9">
        <f t="shared" si="64"/>
        <v>4.2304258491375615</v>
      </c>
      <c r="AD41" s="9">
        <f t="shared" si="64"/>
        <v>3.9593735383846291</v>
      </c>
      <c r="AE41" s="9">
        <f t="shared" si="64"/>
        <v>3.7158252133419323</v>
      </c>
      <c r="AF41" s="9">
        <f t="shared" si="64"/>
        <v>3.4967507983901167</v>
      </c>
      <c r="AG41" s="9">
        <f t="shared" si="64"/>
        <v>3.299329381652504</v>
      </c>
      <c r="AH41" s="9">
        <f t="shared" si="64"/>
        <v>3.1210119923405673</v>
      </c>
      <c r="AI41" s="9">
        <f t="shared" ref="AI41:BN41" si="65">IFERROR(-AI35/AI$21,"")</f>
        <v>2.0478724771377652</v>
      </c>
      <c r="AJ41" s="9">
        <f t="shared" si="65"/>
        <v>1.9706191198989444</v>
      </c>
      <c r="AK41" s="9">
        <f t="shared" si="65"/>
        <v>1.8974037430843911</v>
      </c>
      <c r="AL41" s="9">
        <f t="shared" si="65"/>
        <v>1.8272094847393259</v>
      </c>
      <c r="AM41" s="9">
        <f t="shared" si="65"/>
        <v>1.7604509355882576</v>
      </c>
      <c r="AN41" s="9">
        <f t="shared" si="65"/>
        <v>1.6972855238600586</v>
      </c>
      <c r="AO41" s="9">
        <f t="shared" si="65"/>
        <v>1.6377102243814821</v>
      </c>
      <c r="AP41" s="9">
        <f t="shared" si="65"/>
        <v>1.5816251979989897</v>
      </c>
      <c r="AQ41" s="9">
        <f t="shared" si="65"/>
        <v>1.5288751232080744</v>
      </c>
      <c r="AR41" s="9">
        <f t="shared" si="65"/>
        <v>1.4792757168804207</v>
      </c>
      <c r="AS41" s="9">
        <f t="shared" si="65"/>
        <v>1.4326305221171303</v>
      </c>
      <c r="AT41" s="9">
        <f t="shared" si="65"/>
        <v>1.3887413456033126</v>
      </c>
      <c r="AU41" s="9">
        <f t="shared" si="65"/>
        <v>1.3474145748626134</v>
      </c>
      <c r="AV41" s="9">
        <f t="shared" si="65"/>
        <v>1.3084648374819512</v>
      </c>
      <c r="AW41" s="9">
        <f t="shared" si="65"/>
        <v>0.72395025954190451</v>
      </c>
      <c r="AX41" s="9">
        <f t="shared" si="65"/>
        <v>0.70979417935276579</v>
      </c>
      <c r="AY41" s="9">
        <f t="shared" si="65"/>
        <v>0.6973761201431079</v>
      </c>
      <c r="AZ41" s="9">
        <f t="shared" si="65"/>
        <v>0.68453488896204562</v>
      </c>
      <c r="BA41" s="9">
        <f t="shared" si="65"/>
        <v>0.67157844416779122</v>
      </c>
      <c r="BB41" s="9">
        <f t="shared" si="65"/>
        <v>0.65871051719285134</v>
      </c>
      <c r="BC41" s="9">
        <f t="shared" si="65"/>
        <v>0.64606256198733247</v>
      </c>
      <c r="BD41" s="9">
        <f t="shared" si="65"/>
        <v>0.63371647283646071</v>
      </c>
      <c r="BE41" s="9">
        <f t="shared" si="65"/>
        <v>0.62164182815921154</v>
      </c>
      <c r="BF41" s="9">
        <f t="shared" si="65"/>
        <v>0.60984588865869582</v>
      </c>
      <c r="BG41" s="9">
        <f t="shared" si="65"/>
        <v>0.59834930651693641</v>
      </c>
      <c r="BH41" s="9">
        <f t="shared" si="65"/>
        <v>0.58716197830364647</v>
      </c>
      <c r="BI41" s="9">
        <f t="shared" si="65"/>
        <v>0.57628654856085748</v>
      </c>
      <c r="BJ41" s="9">
        <f t="shared" si="65"/>
        <v>0.56572081440056432</v>
      </c>
      <c r="BK41" s="9">
        <f t="shared" si="65"/>
        <v>0.56734090911522361</v>
      </c>
      <c r="BL41" s="9">
        <f t="shared" si="65"/>
        <v>-0.83696156620373663</v>
      </c>
      <c r="BM41" s="9">
        <f t="shared" si="65"/>
        <v>-0.83838168252120282</v>
      </c>
      <c r="BN41" s="9">
        <f t="shared" si="65"/>
        <v>-0.83947936542028634</v>
      </c>
      <c r="BO41" s="9">
        <f t="shared" ref="BO41:CT41" si="66">IFERROR(-BO35/BO$21,"")</f>
        <v>-0.84033763666875916</v>
      </c>
      <c r="BP41" s="9">
        <f t="shared" si="66"/>
        <v>-0.85411563202806129</v>
      </c>
      <c r="BQ41" s="9">
        <f t="shared" si="66"/>
        <v>-0.86747404094417413</v>
      </c>
      <c r="BR41" s="9">
        <f t="shared" si="66"/>
        <v>-0.88037563165060073</v>
      </c>
      <c r="BS41" s="9">
        <f t="shared" si="66"/>
        <v>-0.89276298946097954</v>
      </c>
      <c r="BT41" s="9">
        <f t="shared" si="66"/>
        <v>-0.90456215570699205</v>
      </c>
      <c r="BU41" s="9">
        <f t="shared" si="66"/>
        <v>-0.9156860411779133</v>
      </c>
      <c r="BV41" s="9">
        <f t="shared" si="66"/>
        <v>-0.91667343188207417</v>
      </c>
      <c r="BW41" s="9">
        <f t="shared" si="66"/>
        <v>-0.91349928244029166</v>
      </c>
      <c r="BX41" s="9">
        <f t="shared" si="66"/>
        <v>-0.90640265407468312</v>
      </c>
      <c r="BY41" s="9">
        <f t="shared" si="66"/>
        <v>-0.89694480067951432</v>
      </c>
      <c r="BZ41" s="9">
        <f t="shared" si="66"/>
        <v>-0.88409549002264232</v>
      </c>
      <c r="CA41" s="9">
        <f t="shared" si="66"/>
        <v>-0.86847747174013512</v>
      </c>
      <c r="CB41" s="9">
        <f t="shared" si="66"/>
        <v>-0.85076231049601947</v>
      </c>
      <c r="CC41" s="9">
        <f t="shared" si="66"/>
        <v>-0.83151945508188352</v>
      </c>
      <c r="CD41" s="9">
        <f t="shared" si="66"/>
        <v>-0.80438937398372901</v>
      </c>
      <c r="CE41" s="9">
        <f t="shared" si="66"/>
        <v>-0.7772896713828934</v>
      </c>
      <c r="CF41" s="9">
        <f t="shared" si="66"/>
        <v>-0.7505228728701423</v>
      </c>
      <c r="CG41" s="9">
        <f t="shared" si="66"/>
        <v>-0.72977002099849053</v>
      </c>
      <c r="CH41" s="9">
        <f t="shared" si="66"/>
        <v>-0.77408249034250631</v>
      </c>
      <c r="CI41" s="9">
        <f t="shared" si="66"/>
        <v>-0.76151745890747924</v>
      </c>
      <c r="CJ41" s="9">
        <f t="shared" si="66"/>
        <v>-0.74704320298432436</v>
      </c>
      <c r="CK41" s="9">
        <f t="shared" si="66"/>
        <v>-0.73198091829506851</v>
      </c>
      <c r="CL41" s="9">
        <f t="shared" si="66"/>
        <v>-0.7165975134487762</v>
      </c>
      <c r="CM41" s="9">
        <f t="shared" si="66"/>
        <v>-0.70109875129247445</v>
      </c>
      <c r="CN41" s="9">
        <f t="shared" si="66"/>
        <v>-0.68564227039974412</v>
      </c>
      <c r="CO41" s="9">
        <f t="shared" si="66"/>
        <v>-0.67034773887034815</v>
      </c>
      <c r="CP41" s="9">
        <f t="shared" si="66"/>
        <v>-0.65530477542758292</v>
      </c>
      <c r="CQ41" s="9">
        <f t="shared" si="66"/>
        <v>-0.640579154255846</v>
      </c>
      <c r="CR41" s="9">
        <f t="shared" si="66"/>
        <v>-0.69013734829677675</v>
      </c>
      <c r="CS41" s="9">
        <f t="shared" si="66"/>
        <v>-0.68040469087644773</v>
      </c>
      <c r="CT41" s="9">
        <f t="shared" si="66"/>
        <v>-0.67050985146585329</v>
      </c>
      <c r="CU41" s="9">
        <f t="shared" ref="CU41:DZ41" si="67">IFERROR(-CU35/CU$21,"")</f>
        <v>-0.66032092350181215</v>
      </c>
      <c r="CV41" s="9">
        <f t="shared" si="67"/>
        <v>-0.6499883408401288</v>
      </c>
      <c r="CW41" s="9">
        <f t="shared" si="67"/>
        <v>-0.63962226086036711</v>
      </c>
      <c r="CX41" s="9">
        <f t="shared" si="67"/>
        <v>-0.62930321977916159</v>
      </c>
      <c r="CY41" s="9">
        <f t="shared" si="67"/>
        <v>-0.61908987768659163</v>
      </c>
      <c r="CZ41" s="9">
        <f t="shared" si="67"/>
        <v>-0.60902463669090867</v>
      </c>
      <c r="DA41" s="9">
        <f t="shared" si="67"/>
        <v>-0.5991377236972304</v>
      </c>
      <c r="DB41" s="9">
        <f t="shared" si="67"/>
        <v>-0.58945017214571238</v>
      </c>
      <c r="DC41" s="9">
        <f t="shared" si="67"/>
        <v>-0.57997601601214399</v>
      </c>
      <c r="DD41" s="9">
        <f t="shared" si="67"/>
        <v>-0.57072391958952817</v>
      </c>
      <c r="DE41" s="9">
        <f t="shared" si="67"/>
        <v>-0.5616984015053238</v>
      </c>
      <c r="DF41" s="9">
        <f t="shared" si="67"/>
        <v>-0.60954711544987572</v>
      </c>
      <c r="DG41" s="9">
        <f t="shared" si="67"/>
        <v>-0.60385152979861034</v>
      </c>
      <c r="DH41" s="9">
        <f t="shared" si="67"/>
        <v>-0.59891849620831206</v>
      </c>
      <c r="DI41" s="9">
        <f t="shared" si="67"/>
        <v>-0.59348607899096084</v>
      </c>
      <c r="DJ41" s="9">
        <f t="shared" si="67"/>
        <v>-0.58773349964404331</v>
      </c>
      <c r="DK41" s="9">
        <f t="shared" si="67"/>
        <v>-0.581787978754159</v>
      </c>
      <c r="DL41" s="9">
        <f t="shared" si="67"/>
        <v>-0.57573948622919402</v>
      </c>
      <c r="DM41" s="9">
        <f t="shared" si="67"/>
        <v>-0.56965144987309912</v>
      </c>
      <c r="DN41" s="9">
        <f t="shared" si="67"/>
        <v>-0.56351579549819897</v>
      </c>
      <c r="DO41" s="9">
        <f t="shared" si="67"/>
        <v>-0.55734867738284877</v>
      </c>
      <c r="DP41" s="9">
        <f t="shared" si="67"/>
        <v>-0.55117575597421398</v>
      </c>
      <c r="DQ41" s="9">
        <f t="shared" si="67"/>
        <v>-0.54501592922616415</v>
      </c>
      <c r="DR41" s="9">
        <f t="shared" si="67"/>
        <v>-0.53888320642172327</v>
      </c>
      <c r="DS41" s="9">
        <f t="shared" si="67"/>
        <v>-0.53278803394378305</v>
      </c>
      <c r="DT41" s="9">
        <f t="shared" si="67"/>
        <v>-0.53539977315416676</v>
      </c>
      <c r="DU41" s="9">
        <f t="shared" si="67"/>
        <v>-0.70339143337994492</v>
      </c>
      <c r="DV41" s="9">
        <f t="shared" si="67"/>
        <v>-0.71470570243961329</v>
      </c>
      <c r="DW41" s="9">
        <f t="shared" si="67"/>
        <v>-0.72570436339144839</v>
      </c>
      <c r="DX41" s="9">
        <f t="shared" si="67"/>
        <v>-0.73642619197097603</v>
      </c>
      <c r="DY41" s="9">
        <f t="shared" si="67"/>
        <v>-0.74736524539197058</v>
      </c>
      <c r="DZ41" s="9">
        <f t="shared" si="67"/>
        <v>-0.75802500896561897</v>
      </c>
      <c r="EA41" s="9">
        <f t="shared" ref="EA41:FF41" si="68">IFERROR(-EA35/EA$21,"")</f>
        <v>-0.76838377331930063</v>
      </c>
      <c r="EB41" s="9">
        <f t="shared" si="68"/>
        <v>-0.77840711558728237</v>
      </c>
      <c r="EC41" s="9">
        <f t="shared" si="68"/>
        <v>-0.78805022410006254</v>
      </c>
      <c r="ED41" s="9">
        <f t="shared" si="68"/>
        <v>-0.79725998895309658</v>
      </c>
      <c r="EE41" s="9">
        <f t="shared" si="68"/>
        <v>-0.80013013357197205</v>
      </c>
      <c r="EF41" s="9">
        <f t="shared" si="68"/>
        <v>-0.80034193816029953</v>
      </c>
      <c r="EG41" s="9">
        <f t="shared" si="68"/>
        <v>-0.79799020832689593</v>
      </c>
      <c r="EH41" s="9">
        <f t="shared" si="68"/>
        <v>-0.79401020057624749</v>
      </c>
      <c r="EI41" s="9">
        <f t="shared" si="68"/>
        <v>-0.78768221804909977</v>
      </c>
      <c r="EJ41" s="9">
        <f t="shared" si="68"/>
        <v>-0.77933594966879394</v>
      </c>
      <c r="EK41" s="9">
        <f t="shared" si="68"/>
        <v>-0.76934686180361089</v>
      </c>
      <c r="EL41" s="9">
        <f t="shared" si="68"/>
        <v>-0.7580414801436367</v>
      </c>
      <c r="EM41" s="9">
        <f t="shared" si="68"/>
        <v>-0.74544330499247702</v>
      </c>
      <c r="EN41" s="9">
        <f t="shared" si="68"/>
        <v>-0.73208963235743407</v>
      </c>
      <c r="EO41" s="9">
        <f t="shared" si="68"/>
        <v>-0.71819961959329903</v>
      </c>
      <c r="EP41" s="9">
        <f t="shared" si="68"/>
        <v>-0.70417706963689097</v>
      </c>
      <c r="EQ41" s="9">
        <f t="shared" si="68"/>
        <v>-0.71204182859740084</v>
      </c>
      <c r="ER41" s="9">
        <f t="shared" si="68"/>
        <v>-0.7043239385921678</v>
      </c>
      <c r="ES41" s="9">
        <f t="shared" si="68"/>
        <v>-0.69505817362194722</v>
      </c>
      <c r="ET41" s="9">
        <f t="shared" si="68"/>
        <v>-0.6851724647856674</v>
      </c>
      <c r="EU41" s="9">
        <f t="shared" si="68"/>
        <v>-0.67485268842976043</v>
      </c>
      <c r="EV41" s="9">
        <f t="shared" si="68"/>
        <v>-0.66424784413237103</v>
      </c>
      <c r="EW41" s="9">
        <f t="shared" si="68"/>
        <v>-0.65373613985380696</v>
      </c>
      <c r="EX41" s="9">
        <f t="shared" si="68"/>
        <v>-0.64313789706998759</v>
      </c>
      <c r="EY41" s="9">
        <f t="shared" si="68"/>
        <v>-0.63253005291358533</v>
      </c>
      <c r="EZ41" s="9">
        <f t="shared" si="68"/>
        <v>-0.62197392372916327</v>
      </c>
      <c r="FA41" s="9">
        <f t="shared" si="68"/>
        <v>-0.63761461383538354</v>
      </c>
      <c r="FB41" s="9">
        <f t="shared" si="68"/>
        <v>-0.63130067634562104</v>
      </c>
      <c r="FC41" s="9">
        <f t="shared" si="68"/>
        <v>-0.62476008037653497</v>
      </c>
      <c r="FD41" s="9">
        <f t="shared" si="68"/>
        <v>-0.61788928769250229</v>
      </c>
      <c r="FE41" s="9">
        <f t="shared" si="68"/>
        <v>-0.61080122672346293</v>
      </c>
      <c r="FF41" s="9">
        <f t="shared" si="68"/>
        <v>-0.6035811051302441</v>
      </c>
      <c r="FG41" s="9">
        <f t="shared" ref="FG41:GL41" si="69">IFERROR(-FG35/FG$21,"")</f>
        <v>-0.59629353737745361</v>
      </c>
      <c r="FH41" s="9">
        <f t="shared" si="69"/>
        <v>-0.58898773419849793</v>
      </c>
      <c r="FI41" s="9">
        <f t="shared" si="69"/>
        <v>-0.58170127766406532</v>
      </c>
      <c r="FJ41" s="9">
        <f t="shared" si="69"/>
        <v>-0.57446287507069282</v>
      </c>
      <c r="FK41" s="9">
        <f t="shared" si="69"/>
        <v>-0.5672943799991198</v>
      </c>
      <c r="FL41" s="9">
        <f t="shared" si="69"/>
        <v>-0.56021228871762818</v>
      </c>
      <c r="FM41" s="9">
        <f t="shared" si="69"/>
        <v>-0.55322886068160071</v>
      </c>
      <c r="FN41" s="9">
        <f t="shared" si="69"/>
        <v>-0.54635296873012484</v>
      </c>
      <c r="FO41" s="9">
        <f t="shared" si="69"/>
        <v>-0.56855475772156749</v>
      </c>
      <c r="FP41" s="9">
        <f t="shared" si="69"/>
        <v>-0.56465446525882934</v>
      </c>
      <c r="FQ41" s="9">
        <f t="shared" si="69"/>
        <v>-0.56132495335712085</v>
      </c>
      <c r="FR41" s="9">
        <f t="shared" si="69"/>
        <v>-0.55755613445001018</v>
      </c>
      <c r="FS41" s="9">
        <f t="shared" si="69"/>
        <v>-0.55348845487726728</v>
      </c>
      <c r="FT41" s="9">
        <f t="shared" si="69"/>
        <v>-0.54922264097946905</v>
      </c>
      <c r="FU41" s="9">
        <f t="shared" si="69"/>
        <v>-0.54483086415753801</v>
      </c>
      <c r="FV41" s="9">
        <f t="shared" si="69"/>
        <v>-0.54036485024069891</v>
      </c>
      <c r="FW41" s="9">
        <f t="shared" si="69"/>
        <v>-0.53581814684801221</v>
      </c>
      <c r="FX41" s="9">
        <f t="shared" si="69"/>
        <v>-0.53120431113999445</v>
      </c>
      <c r="FY41" s="9">
        <f t="shared" si="69"/>
        <v>-0.52654508431906533</v>
      </c>
      <c r="FZ41" s="9">
        <f t="shared" si="69"/>
        <v>-0.52185691847637083</v>
      </c>
      <c r="GA41" s="9">
        <f t="shared" si="69"/>
        <v>-0.5171524192885758</v>
      </c>
      <c r="GB41" s="9">
        <f t="shared" si="69"/>
        <v>-0.51244136969027709</v>
      </c>
      <c r="GC41" s="9">
        <f t="shared" si="69"/>
        <v>-0.51508343817528679</v>
      </c>
      <c r="GD41" s="9">
        <f t="shared" si="69"/>
        <v>-0.60937794342466034</v>
      </c>
      <c r="GE41" s="9">
        <f t="shared" si="69"/>
        <v>-0.61876481342068279</v>
      </c>
      <c r="GF41" s="9">
        <f t="shared" si="69"/>
        <v>-0.6278968840753808</v>
      </c>
      <c r="GG41" s="9">
        <f t="shared" si="69"/>
        <v>-0.63680457865653961</v>
      </c>
      <c r="GH41" s="9">
        <f t="shared" si="69"/>
        <v>-0.6455199180124972</v>
      </c>
      <c r="GI41" s="9">
        <f t="shared" si="69"/>
        <v>-0.65401842866727733</v>
      </c>
      <c r="GJ41" s="9">
        <f t="shared" si="69"/>
        <v>-0.66228567677500716</v>
      </c>
      <c r="GK41" s="9">
        <f t="shared" si="69"/>
        <v>-0.67029789815164109</v>
      </c>
      <c r="GL41" s="9">
        <f t="shared" si="69"/>
        <v>-0.67802376544231469</v>
      </c>
      <c r="GM41" s="9">
        <f t="shared" ref="GM41:GT41" si="70">IFERROR(-GM35/GM$21,"")</f>
        <v>-0.6854259434550074</v>
      </c>
      <c r="GN41" s="9">
        <f t="shared" si="70"/>
        <v>-0.68818088002656475</v>
      </c>
      <c r="GO41" s="9">
        <f t="shared" si="70"/>
        <v>-0.68898248361108105</v>
      </c>
      <c r="GP41" s="9">
        <f t="shared" si="70"/>
        <v>-0.68789021565834974</v>
      </c>
      <c r="GQ41" s="9">
        <f t="shared" si="70"/>
        <v>-0.68558012823485714</v>
      </c>
      <c r="GR41" s="9">
        <f t="shared" si="70"/>
        <v>-0.68150696906672392</v>
      </c>
      <c r="GS41" s="9">
        <f t="shared" si="70"/>
        <v>-0.67589569531696447</v>
      </c>
      <c r="GT41" s="9">
        <f t="shared" si="70"/>
        <v>-0.6690068168337534</v>
      </c>
    </row>
    <row r="42" spans="1:202" ht="10.199999999999999">
      <c r="A42" s="10">
        <f>A36</f>
        <v>7.4999999999999997E-2</v>
      </c>
      <c r="B42" s="8" t="str">
        <f>B41</f>
        <v>€ tonna⁻¹ CO₂ ekv.</v>
      </c>
      <c r="C42" s="9">
        <f t="shared" ref="C42:AH42" si="71">IFERROR(-C36/C$21,"")</f>
        <v>-109.50083160665125</v>
      </c>
      <c r="D42" s="9">
        <f t="shared" si="71"/>
        <v>-182.50586256817076</v>
      </c>
      <c r="E42" s="9">
        <f t="shared" si="71"/>
        <v>-304.8606540599248</v>
      </c>
      <c r="F42" s="9">
        <f t="shared" si="71"/>
        <v>-671.04697269505948</v>
      </c>
      <c r="G42" s="9">
        <f t="shared" si="71"/>
        <v>16975.87668217695</v>
      </c>
      <c r="H42" s="9">
        <f t="shared" si="71"/>
        <v>590.03422221057349</v>
      </c>
      <c r="I42" s="9">
        <f t="shared" si="71"/>
        <v>290.46199442120428</v>
      </c>
      <c r="J42" s="9">
        <f t="shared" si="71"/>
        <v>187.69218406670424</v>
      </c>
      <c r="K42" s="9">
        <f t="shared" si="71"/>
        <v>135.59179961321985</v>
      </c>
      <c r="L42" s="9">
        <f t="shared" si="71"/>
        <v>104.06479952371643</v>
      </c>
      <c r="M42" s="9">
        <f t="shared" si="71"/>
        <v>63.850468130856562</v>
      </c>
      <c r="N42" s="9">
        <f t="shared" si="71"/>
        <v>42.967489949219562</v>
      </c>
      <c r="O42" s="9">
        <f t="shared" si="71"/>
        <v>30.820602340876913</v>
      </c>
      <c r="P42" s="9">
        <f t="shared" si="71"/>
        <v>23.442093904695785</v>
      </c>
      <c r="Q42" s="9">
        <f t="shared" si="71"/>
        <v>18.684917375942288</v>
      </c>
      <c r="R42" s="9">
        <f t="shared" si="71"/>
        <v>15.253781560053795</v>
      </c>
      <c r="S42" s="9">
        <f t="shared" si="71"/>
        <v>12.719775398971946</v>
      </c>
      <c r="T42" s="9">
        <f t="shared" si="71"/>
        <v>10.802298465069294</v>
      </c>
      <c r="U42" s="9">
        <f t="shared" si="71"/>
        <v>9.6331687633824554</v>
      </c>
      <c r="V42" s="9">
        <f t="shared" si="71"/>
        <v>8.6779389648607559</v>
      </c>
      <c r="W42" s="9">
        <f t="shared" si="71"/>
        <v>7.8855631132464774</v>
      </c>
      <c r="X42" s="9">
        <f t="shared" si="71"/>
        <v>7.0444047456166778</v>
      </c>
      <c r="Y42" s="9">
        <f t="shared" si="71"/>
        <v>5.8506186548373327</v>
      </c>
      <c r="Z42" s="9">
        <f t="shared" si="71"/>
        <v>5.448700960825863</v>
      </c>
      <c r="AA42" s="9">
        <f t="shared" si="71"/>
        <v>5.0634009782292839</v>
      </c>
      <c r="AB42" s="9">
        <f t="shared" si="71"/>
        <v>4.7148492531767277</v>
      </c>
      <c r="AC42" s="9">
        <f t="shared" si="71"/>
        <v>4.4010441952843387</v>
      </c>
      <c r="AD42" s="9">
        <f t="shared" si="71"/>
        <v>4.1190600070729335</v>
      </c>
      <c r="AE42" s="9">
        <f t="shared" si="71"/>
        <v>3.8656890745889374</v>
      </c>
      <c r="AF42" s="9">
        <f t="shared" si="71"/>
        <v>3.6377791154874068</v>
      </c>
      <c r="AG42" s="9">
        <f t="shared" si="71"/>
        <v>3.4323954470004594</v>
      </c>
      <c r="AH42" s="9">
        <f t="shared" si="71"/>
        <v>3.2468862951713247</v>
      </c>
      <c r="AI42" s="9">
        <f t="shared" ref="AI42:BN42" si="72">IFERROR(-AI36/AI$21,"")</f>
        <v>2.8157260541721887</v>
      </c>
      <c r="AJ42" s="9">
        <f t="shared" si="72"/>
        <v>2.7095064075984703</v>
      </c>
      <c r="AK42" s="9">
        <f t="shared" si="72"/>
        <v>2.6088387896856076</v>
      </c>
      <c r="AL42" s="9">
        <f t="shared" si="72"/>
        <v>2.5123250642061095</v>
      </c>
      <c r="AM42" s="9">
        <f t="shared" si="72"/>
        <v>2.420535273444274</v>
      </c>
      <c r="AN42" s="9">
        <f t="shared" si="72"/>
        <v>2.3336858736348742</v>
      </c>
      <c r="AO42" s="9">
        <f t="shared" si="72"/>
        <v>2.2517727053103536</v>
      </c>
      <c r="AP42" s="9">
        <f t="shared" si="72"/>
        <v>2.1746584944416973</v>
      </c>
      <c r="AQ42" s="9">
        <f t="shared" si="72"/>
        <v>2.1021296814386994</v>
      </c>
      <c r="AR42" s="9">
        <f t="shared" si="72"/>
        <v>2.0339328858728725</v>
      </c>
      <c r="AS42" s="9">
        <f t="shared" si="72"/>
        <v>1.9697979889673278</v>
      </c>
      <c r="AT42" s="9">
        <f t="shared" si="72"/>
        <v>1.9094524844567924</v>
      </c>
      <c r="AU42" s="9">
        <f t="shared" si="72"/>
        <v>1.8526301645084202</v>
      </c>
      <c r="AV42" s="9">
        <f t="shared" si="72"/>
        <v>1.7990761509796194</v>
      </c>
      <c r="AW42" s="9">
        <f t="shared" si="72"/>
        <v>1.684778717519082</v>
      </c>
      <c r="AX42" s="9">
        <f t="shared" si="72"/>
        <v>1.6518346549791421</v>
      </c>
      <c r="AY42" s="9">
        <f t="shared" si="72"/>
        <v>1.6229353188803304</v>
      </c>
      <c r="AZ42" s="9">
        <f t="shared" si="72"/>
        <v>1.5930511759914445</v>
      </c>
      <c r="BA42" s="9">
        <f t="shared" si="72"/>
        <v>1.5628989077156057</v>
      </c>
      <c r="BB42" s="9">
        <f t="shared" si="72"/>
        <v>1.5329526383134968</v>
      </c>
      <c r="BC42" s="9">
        <f t="shared" si="72"/>
        <v>1.5035182877216804</v>
      </c>
      <c r="BD42" s="9">
        <f t="shared" si="72"/>
        <v>1.4747864405100448</v>
      </c>
      <c r="BE42" s="9">
        <f t="shared" si="72"/>
        <v>1.4466862995049059</v>
      </c>
      <c r="BF42" s="9">
        <f t="shared" si="72"/>
        <v>1.4192347618313272</v>
      </c>
      <c r="BG42" s="9">
        <f t="shared" si="72"/>
        <v>1.3924798892950532</v>
      </c>
      <c r="BH42" s="9">
        <f t="shared" si="72"/>
        <v>1.3664447132159974</v>
      </c>
      <c r="BI42" s="9">
        <f t="shared" si="72"/>
        <v>1.3411353879784886</v>
      </c>
      <c r="BJ42" s="9">
        <f t="shared" si="72"/>
        <v>1.3165467870164693</v>
      </c>
      <c r="BK42" s="9">
        <f t="shared" si="72"/>
        <v>1.3203170751815021</v>
      </c>
      <c r="BL42" s="9">
        <f t="shared" si="72"/>
        <v>1.3265392921217765</v>
      </c>
      <c r="BM42" s="9">
        <f t="shared" si="72"/>
        <v>1.3549422203708061</v>
      </c>
      <c r="BN42" s="9">
        <f t="shared" si="72"/>
        <v>1.3824338987573079</v>
      </c>
      <c r="BO42" s="9">
        <f t="shared" ref="BO42:CT42" si="73">IFERROR(-BO36/BO$21,"")</f>
        <v>1.4091061708553811</v>
      </c>
      <c r="BP42" s="9">
        <f t="shared" si="73"/>
        <v>1.4322095729114552</v>
      </c>
      <c r="BQ42" s="9">
        <f t="shared" si="73"/>
        <v>1.4546093984281647</v>
      </c>
      <c r="BR42" s="9">
        <f t="shared" si="73"/>
        <v>1.4762432159379262</v>
      </c>
      <c r="BS42" s="9">
        <f t="shared" si="73"/>
        <v>1.4970147505801128</v>
      </c>
      <c r="BT42" s="9">
        <f t="shared" si="73"/>
        <v>1.5167999859934809</v>
      </c>
      <c r="BU42" s="9">
        <f t="shared" si="73"/>
        <v>1.5354528880854317</v>
      </c>
      <c r="BV42" s="9">
        <f t="shared" si="73"/>
        <v>1.5371085777434526</v>
      </c>
      <c r="BW42" s="9">
        <f t="shared" si="73"/>
        <v>1.5317860581150762</v>
      </c>
      <c r="BX42" s="9">
        <f t="shared" si="73"/>
        <v>1.5198861950292248</v>
      </c>
      <c r="BY42" s="9">
        <f t="shared" si="73"/>
        <v>1.5040269510769857</v>
      </c>
      <c r="BZ42" s="9">
        <f t="shared" si="73"/>
        <v>1.4824807984976347</v>
      </c>
      <c r="CA42" s="9">
        <f t="shared" si="73"/>
        <v>1.4562919846469851</v>
      </c>
      <c r="CB42" s="9">
        <f t="shared" si="73"/>
        <v>1.4265866115475043</v>
      </c>
      <c r="CC42" s="9">
        <f t="shared" si="73"/>
        <v>1.3943195499216245</v>
      </c>
      <c r="CD42" s="9">
        <f t="shared" si="73"/>
        <v>1.3613414656267901</v>
      </c>
      <c r="CE42" s="9">
        <f t="shared" si="73"/>
        <v>1.327165595079481</v>
      </c>
      <c r="CF42" s="9">
        <f t="shared" si="73"/>
        <v>1.2923631846071912</v>
      </c>
      <c r="CG42" s="9">
        <f t="shared" si="73"/>
        <v>1.2566278023769821</v>
      </c>
      <c r="CH42" s="9">
        <f t="shared" si="73"/>
        <v>1.2631038461473048</v>
      </c>
      <c r="CI42" s="9">
        <f t="shared" si="73"/>
        <v>1.2426009414432826</v>
      </c>
      <c r="CJ42" s="9">
        <f t="shared" si="73"/>
        <v>1.218982672647966</v>
      </c>
      <c r="CK42" s="9">
        <f t="shared" si="73"/>
        <v>1.1944048919073802</v>
      </c>
      <c r="CL42" s="9">
        <f t="shared" si="73"/>
        <v>1.1693031255315574</v>
      </c>
      <c r="CM42" s="9">
        <f t="shared" si="73"/>
        <v>1.1440131256486183</v>
      </c>
      <c r="CN42" s="9">
        <f t="shared" si="73"/>
        <v>1.1187921179303433</v>
      </c>
      <c r="CO42" s="9">
        <f t="shared" si="73"/>
        <v>1.0938353699857497</v>
      </c>
      <c r="CP42" s="9">
        <f t="shared" si="73"/>
        <v>1.0692891165578975</v>
      </c>
      <c r="CQ42" s="9">
        <f t="shared" si="73"/>
        <v>1.0452606842254477</v>
      </c>
      <c r="CR42" s="9">
        <f t="shared" si="73"/>
        <v>1.0689325823480849</v>
      </c>
      <c r="CS42" s="9">
        <f t="shared" si="73"/>
        <v>1.0538579676281352</v>
      </c>
      <c r="CT42" s="9">
        <f t="shared" si="73"/>
        <v>1.0385321541952157</v>
      </c>
      <c r="CU42" s="9">
        <f t="shared" ref="CU42:DZ42" si="74">IFERROR(-CU36/CU$21,"")</f>
        <v>1.0227508360172612</v>
      </c>
      <c r="CV42" s="9">
        <f t="shared" si="74"/>
        <v>1.0067470154819196</v>
      </c>
      <c r="CW42" s="9">
        <f t="shared" si="74"/>
        <v>0.99069131197747973</v>
      </c>
      <c r="CX42" s="9">
        <f t="shared" si="74"/>
        <v>0.97470846558101765</v>
      </c>
      <c r="CY42" s="9">
        <f t="shared" si="74"/>
        <v>0.95888933310780955</v>
      </c>
      <c r="CZ42" s="9">
        <f t="shared" si="74"/>
        <v>0.94329958988347318</v>
      </c>
      <c r="DA42" s="9">
        <f t="shared" si="74"/>
        <v>0.92798605343472762</v>
      </c>
      <c r="DB42" s="9">
        <f t="shared" si="74"/>
        <v>0.91298130181224135</v>
      </c>
      <c r="DC42" s="9">
        <f t="shared" si="74"/>
        <v>0.89830707181089786</v>
      </c>
      <c r="DD42" s="9">
        <f t="shared" si="74"/>
        <v>0.88397678328852203</v>
      </c>
      <c r="DE42" s="9">
        <f t="shared" si="74"/>
        <v>0.86999743500866455</v>
      </c>
      <c r="DF42" s="9">
        <f t="shared" si="74"/>
        <v>0.9065257512276903</v>
      </c>
      <c r="DG42" s="9">
        <f t="shared" si="74"/>
        <v>0.8980552082125135</v>
      </c>
      <c r="DH42" s="9">
        <f t="shared" si="74"/>
        <v>0.89071874173120469</v>
      </c>
      <c r="DI42" s="9">
        <f t="shared" si="74"/>
        <v>0.88263958595453107</v>
      </c>
      <c r="DJ42" s="9">
        <f t="shared" si="74"/>
        <v>0.87408428123438242</v>
      </c>
      <c r="DK42" s="9">
        <f t="shared" si="74"/>
        <v>0.86524203154681834</v>
      </c>
      <c r="DL42" s="9">
        <f t="shared" si="74"/>
        <v>0.85624664121355076</v>
      </c>
      <c r="DM42" s="9">
        <f t="shared" si="74"/>
        <v>0.84719244082226985</v>
      </c>
      <c r="DN42" s="9">
        <f t="shared" si="74"/>
        <v>0.8380674223446174</v>
      </c>
      <c r="DO42" s="9">
        <f t="shared" si="74"/>
        <v>0.82889561061632877</v>
      </c>
      <c r="DP42" s="9">
        <f t="shared" si="74"/>
        <v>0.81971516816094592</v>
      </c>
      <c r="DQ42" s="9">
        <f t="shared" si="74"/>
        <v>0.81055420024120284</v>
      </c>
      <c r="DR42" s="9">
        <f t="shared" si="74"/>
        <v>0.80143354163015534</v>
      </c>
      <c r="DS42" s="9">
        <f t="shared" si="74"/>
        <v>0.79236872831322414</v>
      </c>
      <c r="DT42" s="9">
        <f t="shared" si="74"/>
        <v>0.79625293806451869</v>
      </c>
      <c r="DU42" s="9">
        <f t="shared" si="74"/>
        <v>0.95704867449407738</v>
      </c>
      <c r="DV42" s="9">
        <f t="shared" si="74"/>
        <v>0.97319552887418703</v>
      </c>
      <c r="DW42" s="9">
        <f t="shared" si="74"/>
        <v>0.98890014839637863</v>
      </c>
      <c r="DX42" s="9">
        <f t="shared" si="74"/>
        <v>1.0042145084356524</v>
      </c>
      <c r="DY42" s="9">
        <f t="shared" si="74"/>
        <v>1.0191313545142997</v>
      </c>
      <c r="DZ42" s="9">
        <f t="shared" si="74"/>
        <v>1.0336673519487494</v>
      </c>
      <c r="EA42" s="9">
        <f t="shared" ref="EA42:FF42" si="75">IFERROR(-EA36/EA$21,"")</f>
        <v>1.0477928971382708</v>
      </c>
      <c r="EB42" s="9">
        <f t="shared" si="75"/>
        <v>1.0614610499528576</v>
      </c>
      <c r="EC42" s="9">
        <f t="shared" si="75"/>
        <v>1.0746107037545991</v>
      </c>
      <c r="ED42" s="9">
        <f t="shared" si="75"/>
        <v>1.0871694361646247</v>
      </c>
      <c r="EE42" s="9">
        <f t="shared" si="75"/>
        <v>1.091083257942024</v>
      </c>
      <c r="EF42" s="9">
        <f t="shared" si="75"/>
        <v>1.0913720815103198</v>
      </c>
      <c r="EG42" s="9">
        <f t="shared" si="75"/>
        <v>1.0881651868556037</v>
      </c>
      <c r="EH42" s="9">
        <f t="shared" si="75"/>
        <v>1.08273791991363</v>
      </c>
      <c r="EI42" s="9">
        <f t="shared" si="75"/>
        <v>1.0741088788336526</v>
      </c>
      <c r="EJ42" s="9">
        <f t="shared" si="75"/>
        <v>1.0627276380654924</v>
      </c>
      <c r="EK42" s="9">
        <f t="shared" si="75"/>
        <v>1.0491061956594208</v>
      </c>
      <c r="EL42" s="9">
        <f t="shared" si="75"/>
        <v>1.033689812578364</v>
      </c>
      <c r="EM42" s="9">
        <f t="shared" si="75"/>
        <v>1.0168794737015097</v>
      </c>
      <c r="EN42" s="9">
        <f t="shared" si="75"/>
        <v>0.99900847261824899</v>
      </c>
      <c r="EO42" s="9">
        <f t="shared" si="75"/>
        <v>0.98037664047181872</v>
      </c>
      <c r="EP42" s="9">
        <f t="shared" si="75"/>
        <v>0.96123519282680836</v>
      </c>
      <c r="EQ42" s="9">
        <f t="shared" si="75"/>
        <v>0.96989888409276948</v>
      </c>
      <c r="ER42" s="9">
        <f t="shared" si="75"/>
        <v>0.9593860566113116</v>
      </c>
      <c r="ES42" s="9">
        <f t="shared" si="75"/>
        <v>0.94676481057779505</v>
      </c>
      <c r="ET42" s="9">
        <f t="shared" si="75"/>
        <v>0.93329911574964042</v>
      </c>
      <c r="EU42" s="9">
        <f t="shared" si="75"/>
        <v>0.91924216127071967</v>
      </c>
      <c r="EV42" s="9">
        <f t="shared" si="75"/>
        <v>0.90479690505553856</v>
      </c>
      <c r="EW42" s="9">
        <f t="shared" si="75"/>
        <v>0.89047851835376934</v>
      </c>
      <c r="EX42" s="9">
        <f t="shared" si="75"/>
        <v>0.87604225430785099</v>
      </c>
      <c r="EY42" s="9">
        <f t="shared" si="75"/>
        <v>0.86159291187218079</v>
      </c>
      <c r="EZ42" s="9">
        <f t="shared" si="75"/>
        <v>0.84721401233972227</v>
      </c>
      <c r="FA42" s="9">
        <f t="shared" si="75"/>
        <v>0.86662386628565768</v>
      </c>
      <c r="FB42" s="9">
        <f t="shared" si="75"/>
        <v>0.85804217947965755</v>
      </c>
      <c r="FC42" s="9">
        <f t="shared" si="75"/>
        <v>0.84915242625953269</v>
      </c>
      <c r="FD42" s="9">
        <f t="shared" si="75"/>
        <v>0.83981388101436216</v>
      </c>
      <c r="FE42" s="9">
        <f t="shared" si="75"/>
        <v>0.83018003218441183</v>
      </c>
      <c r="FF42" s="9">
        <f t="shared" si="75"/>
        <v>0.82036669109341964</v>
      </c>
      <c r="FG42" s="9">
        <f t="shared" ref="FG42:GL42" si="76">IFERROR(-FG36/FG$21,"")</f>
        <v>0.81046167950067627</v>
      </c>
      <c r="FH42" s="9">
        <f t="shared" si="76"/>
        <v>0.80053188294349886</v>
      </c>
      <c r="FI42" s="9">
        <f t="shared" si="76"/>
        <v>0.79062838168055161</v>
      </c>
      <c r="FJ42" s="9">
        <f t="shared" si="76"/>
        <v>0.78079019368252667</v>
      </c>
      <c r="FK42" s="9">
        <f t="shared" si="76"/>
        <v>0.7710470215851879</v>
      </c>
      <c r="FL42" s="9">
        <f t="shared" si="76"/>
        <v>0.76142128654935515</v>
      </c>
      <c r="FM42" s="9">
        <f t="shared" si="76"/>
        <v>0.75192965120538813</v>
      </c>
      <c r="FN42" s="9">
        <f t="shared" si="76"/>
        <v>0.74258417521118691</v>
      </c>
      <c r="FO42" s="9">
        <f t="shared" si="76"/>
        <v>0.77137509455526254</v>
      </c>
      <c r="FP42" s="9">
        <f t="shared" si="76"/>
        <v>0.76608345214724816</v>
      </c>
      <c r="FQ42" s="9">
        <f t="shared" si="76"/>
        <v>0.76156620464712066</v>
      </c>
      <c r="FR42" s="9">
        <f t="shared" si="76"/>
        <v>0.7564529363095478</v>
      </c>
      <c r="FS42" s="9">
        <f t="shared" si="76"/>
        <v>0.75093419484721413</v>
      </c>
      <c r="FT42" s="9">
        <f t="shared" si="76"/>
        <v>0.74514663867240372</v>
      </c>
      <c r="FU42" s="9">
        <f t="shared" si="76"/>
        <v>0.73918818486426296</v>
      </c>
      <c r="FV42" s="9">
        <f t="shared" si="76"/>
        <v>0.73312901138870845</v>
      </c>
      <c r="FW42" s="9">
        <f t="shared" si="76"/>
        <v>0.72696036410923914</v>
      </c>
      <c r="FX42" s="9">
        <f t="shared" si="76"/>
        <v>0.72070063642742888</v>
      </c>
      <c r="FY42" s="9">
        <f t="shared" si="76"/>
        <v>0.71437932527711623</v>
      </c>
      <c r="FZ42" s="9">
        <f t="shared" si="76"/>
        <v>0.70801875169807993</v>
      </c>
      <c r="GA42" s="9">
        <f t="shared" si="76"/>
        <v>0.70163601818554522</v>
      </c>
      <c r="GB42" s="9">
        <f t="shared" si="76"/>
        <v>0.69524439753689371</v>
      </c>
      <c r="GC42" s="9">
        <f t="shared" si="76"/>
        <v>0.69882897017438783</v>
      </c>
      <c r="GD42" s="9">
        <f t="shared" si="76"/>
        <v>0.82329259184199466</v>
      </c>
      <c r="GE42" s="9">
        <f t="shared" si="76"/>
        <v>0.83600638261618165</v>
      </c>
      <c r="GF42" s="9">
        <f t="shared" si="76"/>
        <v>0.84837532786199399</v>
      </c>
      <c r="GG42" s="9">
        <f t="shared" si="76"/>
        <v>0.86044050508975167</v>
      </c>
      <c r="GH42" s="9">
        <f t="shared" si="76"/>
        <v>0.87221653693501455</v>
      </c>
      <c r="GI42" s="9">
        <f t="shared" si="76"/>
        <v>0.88369959319025804</v>
      </c>
      <c r="GJ42" s="9">
        <f t="shared" si="76"/>
        <v>0.89487017106600852</v>
      </c>
      <c r="GK42" s="9">
        <f t="shared" si="76"/>
        <v>0.90569616076405079</v>
      </c>
      <c r="GL42" s="9">
        <f t="shared" si="76"/>
        <v>0.91613523324664514</v>
      </c>
      <c r="GM42" s="9">
        <f t="shared" ref="GM42:GT42" si="77">IFERROR(-GM36/GM$21,"")</f>
        <v>0.9261369417793357</v>
      </c>
      <c r="GN42" s="9">
        <f t="shared" si="77"/>
        <v>0.92985936949824743</v>
      </c>
      <c r="GO42" s="9">
        <f t="shared" si="77"/>
        <v>0.93094248387314427</v>
      </c>
      <c r="GP42" s="9">
        <f t="shared" si="77"/>
        <v>0.92946662829603099</v>
      </c>
      <c r="GQ42" s="9">
        <f t="shared" si="77"/>
        <v>0.92634527387099719</v>
      </c>
      <c r="GR42" s="9">
        <f t="shared" si="77"/>
        <v>0.92084168415225898</v>
      </c>
      <c r="GS42" s="9">
        <f t="shared" si="77"/>
        <v>0.91325981778184773</v>
      </c>
      <c r="GT42" s="9">
        <f t="shared" si="77"/>
        <v>0.90395167164052903</v>
      </c>
    </row>
    <row r="43" spans="1:202" ht="10.199999999999999">
      <c r="A43" s="10">
        <f>A37</f>
        <v>0.1</v>
      </c>
      <c r="B43" s="8" t="str">
        <f>B42</f>
        <v>€ tonna⁻¹ CO₂ ekv.</v>
      </c>
      <c r="C43" s="9">
        <f t="shared" ref="C43:AH43" si="78">IFERROR(-C37/C$21,"")</f>
        <v>-107.0121763428637</v>
      </c>
      <c r="D43" s="9">
        <f t="shared" si="78"/>
        <v>-177.8256596446368</v>
      </c>
      <c r="E43" s="9">
        <f t="shared" si="78"/>
        <v>-295.68204579322082</v>
      </c>
      <c r="F43" s="9">
        <f t="shared" si="78"/>
        <v>-647.27984584167723</v>
      </c>
      <c r="G43" s="9">
        <f t="shared" si="78"/>
        <v>16374.625456897942</v>
      </c>
      <c r="H43" s="9">
        <f t="shared" si="78"/>
        <v>569.13640316402507</v>
      </c>
      <c r="I43" s="9">
        <f t="shared" si="78"/>
        <v>280.17441792001011</v>
      </c>
      <c r="J43" s="9">
        <f t="shared" si="78"/>
        <v>181.04450643813846</v>
      </c>
      <c r="K43" s="9">
        <f t="shared" si="78"/>
        <v>130.78941225016678</v>
      </c>
      <c r="L43" s="9">
        <f t="shared" si="78"/>
        <v>100.37903475330312</v>
      </c>
      <c r="M43" s="9">
        <f t="shared" si="78"/>
        <v>61.589013661254896</v>
      </c>
      <c r="N43" s="9">
        <f t="shared" si="78"/>
        <v>41.445668339484655</v>
      </c>
      <c r="O43" s="9">
        <f t="shared" si="78"/>
        <v>29.728998928091464</v>
      </c>
      <c r="P43" s="9">
        <f t="shared" si="78"/>
        <v>22.611822340688615</v>
      </c>
      <c r="Q43" s="9">
        <f t="shared" si="78"/>
        <v>18.023135385129567</v>
      </c>
      <c r="R43" s="9">
        <f t="shared" si="78"/>
        <v>14.713523461763664</v>
      </c>
      <c r="S43" s="9">
        <f t="shared" si="78"/>
        <v>12.269266674910874</v>
      </c>
      <c r="T43" s="9">
        <f t="shared" si="78"/>
        <v>10.419702896690108</v>
      </c>
      <c r="U43" s="9">
        <f t="shared" si="78"/>
        <v>9.19172391006426</v>
      </c>
      <c r="V43" s="9">
        <f t="shared" si="78"/>
        <v>8.1976369270570633</v>
      </c>
      <c r="W43" s="9">
        <f t="shared" si="78"/>
        <v>7.3801182214293393</v>
      </c>
      <c r="X43" s="9">
        <f t="shared" si="78"/>
        <v>6.5928760033530862</v>
      </c>
      <c r="Y43" s="9">
        <f t="shared" si="78"/>
        <v>5.8781501968977361</v>
      </c>
      <c r="Z43" s="9">
        <f t="shared" si="78"/>
        <v>5.4743411791561938</v>
      </c>
      <c r="AA43" s="9">
        <f t="shared" si="78"/>
        <v>5.0872280716060754</v>
      </c>
      <c r="AB43" s="9">
        <f t="shared" si="78"/>
        <v>4.7370361496709927</v>
      </c>
      <c r="AC43" s="9">
        <f t="shared" si="78"/>
        <v>4.4217544039854273</v>
      </c>
      <c r="AD43" s="9">
        <f t="shared" si="78"/>
        <v>4.1384432690020443</v>
      </c>
      <c r="AE43" s="9">
        <f t="shared" si="78"/>
        <v>3.8838800365415667</v>
      </c>
      <c r="AF43" s="9">
        <f t="shared" si="78"/>
        <v>3.6548975904100014</v>
      </c>
      <c r="AG43" s="9">
        <f t="shared" si="78"/>
        <v>3.4485474379593812</v>
      </c>
      <c r="AH43" s="9">
        <f t="shared" si="78"/>
        <v>3.2621653266506616</v>
      </c>
      <c r="AI43" s="9">
        <f t="shared" ref="AI43:BN43" si="79">IFERROR(-AI37/AI$21,"")</f>
        <v>3.1203505058353391</v>
      </c>
      <c r="AJ43" s="9">
        <f t="shared" si="79"/>
        <v>3.0026392933312533</v>
      </c>
      <c r="AK43" s="9">
        <f t="shared" si="79"/>
        <v>2.8910807658210231</v>
      </c>
      <c r="AL43" s="9">
        <f t="shared" si="79"/>
        <v>2.7841255271628564</v>
      </c>
      <c r="AM43" s="9">
        <f t="shared" si="79"/>
        <v>2.682405290703838</v>
      </c>
      <c r="AN43" s="9">
        <f t="shared" si="79"/>
        <v>2.5861599303907488</v>
      </c>
      <c r="AO43" s="9">
        <f t="shared" si="79"/>
        <v>2.4953848367564575</v>
      </c>
      <c r="AP43" s="9">
        <f t="shared" si="79"/>
        <v>2.4099278845310943</v>
      </c>
      <c r="AQ43" s="9">
        <f t="shared" si="79"/>
        <v>2.329552409791213</v>
      </c>
      <c r="AR43" s="9">
        <f t="shared" si="79"/>
        <v>2.2539776196851711</v>
      </c>
      <c r="AS43" s="9">
        <f t="shared" si="79"/>
        <v>2.1829041721442137</v>
      </c>
      <c r="AT43" s="9">
        <f t="shared" si="79"/>
        <v>2.1160300793164235</v>
      </c>
      <c r="AU43" s="9">
        <f t="shared" si="79"/>
        <v>2.0530603331896939</v>
      </c>
      <c r="AV43" s="9">
        <f t="shared" si="79"/>
        <v>1.9937124811653482</v>
      </c>
      <c r="AW43" s="9">
        <f t="shared" si="79"/>
        <v>2.0350191581484807</v>
      </c>
      <c r="AX43" s="9">
        <f t="shared" si="79"/>
        <v>1.9952265149254333</v>
      </c>
      <c r="AY43" s="9">
        <f t="shared" si="79"/>
        <v>1.9603194366205416</v>
      </c>
      <c r="AZ43" s="9">
        <f t="shared" si="79"/>
        <v>1.9242228248392139</v>
      </c>
      <c r="BA43" s="9">
        <f t="shared" si="79"/>
        <v>1.8878023483903419</v>
      </c>
      <c r="BB43" s="9">
        <f t="shared" si="79"/>
        <v>1.8516306949175905</v>
      </c>
      <c r="BC43" s="9">
        <f t="shared" si="79"/>
        <v>1.8160773805629253</v>
      </c>
      <c r="BD43" s="9">
        <f t="shared" si="79"/>
        <v>1.7813726095940865</v>
      </c>
      <c r="BE43" s="9">
        <f t="shared" si="79"/>
        <v>1.7474308671578229</v>
      </c>
      <c r="BF43" s="9">
        <f t="shared" si="79"/>
        <v>1.7142725630402171</v>
      </c>
      <c r="BG43" s="9">
        <f t="shared" si="79"/>
        <v>1.6819557503816898</v>
      </c>
      <c r="BH43" s="9">
        <f t="shared" si="79"/>
        <v>1.65050824837106</v>
      </c>
      <c r="BI43" s="9">
        <f t="shared" si="79"/>
        <v>1.6199374907976352</v>
      </c>
      <c r="BJ43" s="9">
        <f t="shared" si="79"/>
        <v>1.5902372853585132</v>
      </c>
      <c r="BK43" s="9">
        <f t="shared" si="79"/>
        <v>1.594791360364209</v>
      </c>
      <c r="BL43" s="9">
        <f t="shared" si="79"/>
        <v>1.9539019196708989</v>
      </c>
      <c r="BM43" s="9">
        <f t="shared" si="79"/>
        <v>1.9916801322750437</v>
      </c>
      <c r="BN43" s="9">
        <f t="shared" si="79"/>
        <v>2.0282416699503103</v>
      </c>
      <c r="BO43" s="9">
        <f t="shared" ref="BO43:CT43" si="80">IFERROR(-BO37/BO$21,"")</f>
        <v>2.063724400074296</v>
      </c>
      <c r="BP43" s="9">
        <f t="shared" si="80"/>
        <v>2.0975607819836193</v>
      </c>
      <c r="BQ43" s="9">
        <f t="shared" si="80"/>
        <v>2.130366731905887</v>
      </c>
      <c r="BR43" s="9">
        <f t="shared" si="80"/>
        <v>2.162050815039628</v>
      </c>
      <c r="BS43" s="9">
        <f t="shared" si="80"/>
        <v>2.1924720308107912</v>
      </c>
      <c r="BT43" s="9">
        <f t="shared" si="80"/>
        <v>2.2214487494770614</v>
      </c>
      <c r="BU43" s="9">
        <f t="shared" si="80"/>
        <v>2.2487670949470751</v>
      </c>
      <c r="BV43" s="9">
        <f t="shared" si="80"/>
        <v>2.2511919563357203</v>
      </c>
      <c r="BW43" s="9">
        <f t="shared" si="80"/>
        <v>2.2433967923841727</v>
      </c>
      <c r="BX43" s="9">
        <f t="shared" si="80"/>
        <v>2.2259686962507867</v>
      </c>
      <c r="BY43" s="9">
        <f t="shared" si="80"/>
        <v>2.202741838411467</v>
      </c>
      <c r="BZ43" s="9">
        <f t="shared" si="80"/>
        <v>2.171186146068754</v>
      </c>
      <c r="CA43" s="9">
        <f t="shared" si="80"/>
        <v>2.1328309849954183</v>
      </c>
      <c r="CB43" s="9">
        <f t="shared" si="80"/>
        <v>2.0893256022594282</v>
      </c>
      <c r="CC43" s="9">
        <f t="shared" si="80"/>
        <v>2.0420684659461252</v>
      </c>
      <c r="CD43" s="9">
        <f t="shared" si="80"/>
        <v>1.9924102084395705</v>
      </c>
      <c r="CE43" s="9">
        <f t="shared" si="80"/>
        <v>1.9411568884742498</v>
      </c>
      <c r="CF43" s="9">
        <f t="shared" si="80"/>
        <v>1.8891337495916456</v>
      </c>
      <c r="CG43" s="9">
        <f t="shared" si="80"/>
        <v>1.8368969500373742</v>
      </c>
      <c r="CH43" s="9">
        <f t="shared" si="80"/>
        <v>1.853210470101271</v>
      </c>
      <c r="CI43" s="9">
        <f t="shared" si="80"/>
        <v>1.8231288598038455</v>
      </c>
      <c r="CJ43" s="9">
        <f t="shared" si="80"/>
        <v>1.7884764255240737</v>
      </c>
      <c r="CK43" s="9">
        <f t="shared" si="80"/>
        <v>1.7524162070873741</v>
      </c>
      <c r="CL43" s="9">
        <f t="shared" si="80"/>
        <v>1.7155872033537525</v>
      </c>
      <c r="CM43" s="9">
        <f t="shared" si="80"/>
        <v>1.6784820257273227</v>
      </c>
      <c r="CN43" s="9">
        <f t="shared" si="80"/>
        <v>1.6414780725586442</v>
      </c>
      <c r="CO43" s="9">
        <f t="shared" si="80"/>
        <v>1.6048618380885566</v>
      </c>
      <c r="CP43" s="9">
        <f t="shared" si="80"/>
        <v>1.5688478761383924</v>
      </c>
      <c r="CQ43" s="9">
        <f t="shared" si="80"/>
        <v>1.5335936549479183</v>
      </c>
      <c r="CR43" s="9">
        <f t="shared" si="80"/>
        <v>1.5731873144361237</v>
      </c>
      <c r="CS43" s="9">
        <f t="shared" si="80"/>
        <v>1.5510014506697274</v>
      </c>
      <c r="CT43" s="9">
        <f t="shared" si="80"/>
        <v>1.5284458885377159</v>
      </c>
      <c r="CU43" s="9">
        <f t="shared" ref="CU43:DZ43" si="81">IFERROR(-CU37/CU$21,"")</f>
        <v>1.5052199433540621</v>
      </c>
      <c r="CV43" s="9">
        <f t="shared" si="81"/>
        <v>1.4816665332845453</v>
      </c>
      <c r="CW43" s="9">
        <f t="shared" si="81"/>
        <v>1.458036765145148</v>
      </c>
      <c r="CX43" s="9">
        <f t="shared" si="81"/>
        <v>1.4345142234856336</v>
      </c>
      <c r="CY43" s="9">
        <f t="shared" si="81"/>
        <v>1.4112326256157584</v>
      </c>
      <c r="CZ43" s="9">
        <f t="shared" si="81"/>
        <v>1.3882886283227129</v>
      </c>
      <c r="DA43" s="9">
        <f t="shared" si="81"/>
        <v>1.365751134678912</v>
      </c>
      <c r="DB43" s="9">
        <f t="shared" si="81"/>
        <v>1.3436680909972354</v>
      </c>
      <c r="DC43" s="9">
        <f t="shared" si="81"/>
        <v>1.3220714881165176</v>
      </c>
      <c r="DD43" s="9">
        <f t="shared" si="81"/>
        <v>1.3009810765340686</v>
      </c>
      <c r="DE43" s="9">
        <f t="shared" si="81"/>
        <v>1.2804071565870809</v>
      </c>
      <c r="DF43" s="9">
        <f t="shared" si="81"/>
        <v>1.3366920285655099</v>
      </c>
      <c r="DG43" s="9">
        <f t="shared" si="81"/>
        <v>1.324202027800861</v>
      </c>
      <c r="DH43" s="9">
        <f t="shared" si="81"/>
        <v>1.3133842476659638</v>
      </c>
      <c r="DI43" s="9">
        <f t="shared" si="81"/>
        <v>1.3014713559366409</v>
      </c>
      <c r="DJ43" s="9">
        <f t="shared" si="81"/>
        <v>1.2888563721858932</v>
      </c>
      <c r="DK43" s="9">
        <f t="shared" si="81"/>
        <v>1.2758182818106931</v>
      </c>
      <c r="DL43" s="9">
        <f t="shared" si="81"/>
        <v>1.2625543822071463</v>
      </c>
      <c r="DM43" s="9">
        <f t="shared" si="81"/>
        <v>1.2492037658880075</v>
      </c>
      <c r="DN43" s="9">
        <f t="shared" si="81"/>
        <v>1.2357487267530769</v>
      </c>
      <c r="DO43" s="9">
        <f t="shared" si="81"/>
        <v>1.2222246899476095</v>
      </c>
      <c r="DP43" s="9">
        <f t="shared" si="81"/>
        <v>1.2086879269464532</v>
      </c>
      <c r="DQ43" s="9">
        <f t="shared" si="81"/>
        <v>1.195179879573633</v>
      </c>
      <c r="DR43" s="9">
        <f t="shared" si="81"/>
        <v>1.1817312691572783</v>
      </c>
      <c r="DS43" s="9">
        <f t="shared" si="81"/>
        <v>1.1683650038473665</v>
      </c>
      <c r="DT43" s="9">
        <f t="shared" si="81"/>
        <v>1.1740923559990295</v>
      </c>
      <c r="DU43" s="9">
        <f t="shared" si="81"/>
        <v>1.4157106144078699</v>
      </c>
      <c r="DV43" s="9">
        <f t="shared" si="81"/>
        <v>1.4395549213387435</v>
      </c>
      <c r="DW43" s="9">
        <f t="shared" si="81"/>
        <v>1.4627465987432231</v>
      </c>
      <c r="DX43" s="9">
        <f t="shared" si="81"/>
        <v>1.485362513315674</v>
      </c>
      <c r="DY43" s="9">
        <f t="shared" si="81"/>
        <v>1.5074264486561804</v>
      </c>
      <c r="DZ43" s="9">
        <f t="shared" si="81"/>
        <v>1.5289270598317934</v>
      </c>
      <c r="EA43" s="9">
        <f t="shared" ref="EA43:FF43" si="82">IFERROR(-EA37/EA$21,"")</f>
        <v>1.5498205593066678</v>
      </c>
      <c r="EB43" s="9">
        <f t="shared" si="82"/>
        <v>1.5700375165867251</v>
      </c>
      <c r="EC43" s="9">
        <f t="shared" si="82"/>
        <v>1.5894875470892842</v>
      </c>
      <c r="ED43" s="9">
        <f t="shared" si="82"/>
        <v>1.6080635287943024</v>
      </c>
      <c r="EE43" s="9">
        <f t="shared" si="82"/>
        <v>1.6138525749623402</v>
      </c>
      <c r="EF43" s="9">
        <f t="shared" si="82"/>
        <v>1.6142797821951627</v>
      </c>
      <c r="EG43" s="9">
        <f t="shared" si="82"/>
        <v>1.6095363722321974</v>
      </c>
      <c r="EH43" s="9">
        <f t="shared" si="82"/>
        <v>1.6015087458658717</v>
      </c>
      <c r="EI43" s="9">
        <f t="shared" si="82"/>
        <v>1.5887452834398743</v>
      </c>
      <c r="EJ43" s="9">
        <f t="shared" si="82"/>
        <v>1.5719109634315132</v>
      </c>
      <c r="EK43" s="9">
        <f t="shared" si="82"/>
        <v>1.5517630968578808</v>
      </c>
      <c r="EL43" s="9">
        <f t="shared" si="82"/>
        <v>1.5289602819939658</v>
      </c>
      <c r="EM43" s="9">
        <f t="shared" si="82"/>
        <v>1.5040818760277914</v>
      </c>
      <c r="EN43" s="9">
        <f t="shared" si="82"/>
        <v>1.4776360324573645</v>
      </c>
      <c r="EO43" s="9">
        <f t="shared" si="82"/>
        <v>1.4500661553347534</v>
      </c>
      <c r="EP43" s="9">
        <f t="shared" si="82"/>
        <v>1.4217542145476048</v>
      </c>
      <c r="EQ43" s="9">
        <f t="shared" si="82"/>
        <v>1.4346391527522462</v>
      </c>
      <c r="ER43" s="9">
        <f t="shared" si="82"/>
        <v>1.4190889607081172</v>
      </c>
      <c r="ES43" s="9">
        <f t="shared" si="82"/>
        <v>1.4004200726279552</v>
      </c>
      <c r="ET43" s="9">
        <f t="shared" si="82"/>
        <v>1.3805021066045648</v>
      </c>
      <c r="EU43" s="9">
        <f t="shared" si="82"/>
        <v>1.359709570810713</v>
      </c>
      <c r="EV43" s="9">
        <f t="shared" si="82"/>
        <v>1.3383426732116697</v>
      </c>
      <c r="EW43" s="9">
        <f t="shared" si="82"/>
        <v>1.3171634363824412</v>
      </c>
      <c r="EX43" s="9">
        <f t="shared" si="82"/>
        <v>1.2958098396731135</v>
      </c>
      <c r="EY43" s="9">
        <f t="shared" si="82"/>
        <v>1.2744368978853444</v>
      </c>
      <c r="EZ43" s="9">
        <f t="shared" si="82"/>
        <v>1.2531681526778977</v>
      </c>
      <c r="FA43" s="9">
        <f t="shared" si="82"/>
        <v>1.2819301182684018</v>
      </c>
      <c r="FB43" s="9">
        <f t="shared" si="82"/>
        <v>1.2692358881529668</v>
      </c>
      <c r="FC43" s="9">
        <f t="shared" si="82"/>
        <v>1.2560859590543199</v>
      </c>
      <c r="FD43" s="9">
        <f t="shared" si="82"/>
        <v>1.2422721663856442</v>
      </c>
      <c r="FE43" s="9">
        <f t="shared" si="82"/>
        <v>1.2280215538068679</v>
      </c>
      <c r="FF43" s="9">
        <f t="shared" si="82"/>
        <v>1.213505432113495</v>
      </c>
      <c r="FG43" s="9">
        <f t="shared" ref="FG43:GL43" si="83">IFERROR(-FG37/FG$21,"")</f>
        <v>1.1988537092882783</v>
      </c>
      <c r="FH43" s="9">
        <f t="shared" si="83"/>
        <v>1.1841653239689569</v>
      </c>
      <c r="FI43" s="9">
        <f t="shared" si="83"/>
        <v>1.1695158352585959</v>
      </c>
      <c r="FJ43" s="9">
        <f t="shared" si="83"/>
        <v>1.1549629594441906</v>
      </c>
      <c r="FK43" s="9">
        <f t="shared" si="83"/>
        <v>1.1405506333533075</v>
      </c>
      <c r="FL43" s="9">
        <f t="shared" si="83"/>
        <v>1.1263120228869323</v>
      </c>
      <c r="FM43" s="9">
        <f t="shared" si="83"/>
        <v>1.1122717757942664</v>
      </c>
      <c r="FN43" s="9">
        <f t="shared" si="83"/>
        <v>1.0984477310009144</v>
      </c>
      <c r="FO43" s="9">
        <f t="shared" si="83"/>
        <v>1.141063414641422</v>
      </c>
      <c r="FP43" s="9">
        <f t="shared" si="83"/>
        <v>1.133235705919984</v>
      </c>
      <c r="FQ43" s="9">
        <f t="shared" si="83"/>
        <v>1.1265535276987031</v>
      </c>
      <c r="FR43" s="9">
        <f t="shared" si="83"/>
        <v>1.1189896803948014</v>
      </c>
      <c r="FS43" s="9">
        <f t="shared" si="83"/>
        <v>1.1108260333935143</v>
      </c>
      <c r="FT43" s="9">
        <f t="shared" si="83"/>
        <v>1.1022647398569816</v>
      </c>
      <c r="FU43" s="9">
        <f t="shared" si="83"/>
        <v>1.0934506444884757</v>
      </c>
      <c r="FV43" s="9">
        <f t="shared" si="83"/>
        <v>1.0844875586632752</v>
      </c>
      <c r="FW43" s="9">
        <f t="shared" si="83"/>
        <v>1.075362532747721</v>
      </c>
      <c r="FX43" s="9">
        <f t="shared" si="83"/>
        <v>1.0661027753433807</v>
      </c>
      <c r="FY43" s="9">
        <f t="shared" si="83"/>
        <v>1.0567519200498929</v>
      </c>
      <c r="FZ43" s="9">
        <f t="shared" si="83"/>
        <v>1.0473429854622942</v>
      </c>
      <c r="GA43" s="9">
        <f t="shared" si="83"/>
        <v>1.0379012705975459</v>
      </c>
      <c r="GB43" s="9">
        <f t="shared" si="83"/>
        <v>1.0284464093582837</v>
      </c>
      <c r="GC43" s="9">
        <f t="shared" si="83"/>
        <v>1.0337489200598089</v>
      </c>
      <c r="GD43" s="9">
        <f t="shared" si="83"/>
        <v>1.2179116823446177</v>
      </c>
      <c r="GE43" s="9">
        <f t="shared" si="83"/>
        <v>1.2367189847593816</v>
      </c>
      <c r="GF43" s="9">
        <f t="shared" si="83"/>
        <v>1.2550161689279058</v>
      </c>
      <c r="GG43" s="9">
        <f t="shared" si="83"/>
        <v>1.2728640011733079</v>
      </c>
      <c r="GH43" s="9">
        <f t="shared" si="83"/>
        <v>1.2902844816409751</v>
      </c>
      <c r="GI43" s="9">
        <f t="shared" si="83"/>
        <v>1.3072715584281409</v>
      </c>
      <c r="GJ43" s="9">
        <f t="shared" si="83"/>
        <v>1.3237963807328075</v>
      </c>
      <c r="GK43" s="9">
        <f t="shared" si="83"/>
        <v>1.3398114479945162</v>
      </c>
      <c r="GL43" s="9">
        <f t="shared" si="83"/>
        <v>1.3552541421612063</v>
      </c>
      <c r="GM43" s="9">
        <f t="shared" ref="GM43:GT43" si="84">IFERROR(-GM37/GM$21,"")</f>
        <v>1.3700498365365679</v>
      </c>
      <c r="GN43" s="9">
        <f t="shared" si="84"/>
        <v>1.3755564859938458</v>
      </c>
      <c r="GO43" s="9">
        <f t="shared" si="84"/>
        <v>1.377158755167373</v>
      </c>
      <c r="GP43" s="9">
        <f t="shared" si="84"/>
        <v>1.3749754973779893</v>
      </c>
      <c r="GQ43" s="9">
        <f t="shared" si="84"/>
        <v>1.3703580256771259</v>
      </c>
      <c r="GR43" s="9">
        <f t="shared" si="84"/>
        <v>1.36221647354334</v>
      </c>
      <c r="GS43" s="9">
        <f t="shared" si="84"/>
        <v>1.3510004920692968</v>
      </c>
      <c r="GT43" s="9">
        <f t="shared" si="84"/>
        <v>1.337230796116049</v>
      </c>
    </row>
    <row r="45" spans="1:202" ht="10.199999999999999">
      <c r="A45" s="10" t="s">
        <v>26</v>
      </c>
      <c r="B45" s="8"/>
      <c r="C45" s="10" t="str">
        <f>IFERROR(IF(IRR($C18:C18)&lt;0,"",IRR($C18:C18)),"")</f>
        <v/>
      </c>
      <c r="D45" s="10" t="str">
        <f>IFERROR(IF(IRR($C18:D18)&lt;0,"",IRR($C18:D18)),"")</f>
        <v/>
      </c>
      <c r="E45" s="10" t="str">
        <f>IFERROR(IF(IRR($C18:E18)&lt;0,"",IRR($C18:E18)),"")</f>
        <v/>
      </c>
      <c r="F45" s="10" t="str">
        <f>IFERROR(IF(IRR($C18:F18)&lt;0,"",IRR($C18:F18)),"")</f>
        <v/>
      </c>
      <c r="G45" s="10" t="str">
        <f>IFERROR(IF(IRR($C18:G18)&lt;0,"",IRR($C18:G18)),"")</f>
        <v/>
      </c>
      <c r="H45" s="10" t="str">
        <f>IFERROR(IF(IRR($C18:H18)&lt;0,"",IRR($C18:H18)),"")</f>
        <v/>
      </c>
      <c r="I45" s="10" t="str">
        <f>IFERROR(IF(IRR($C18:I18)&lt;0,"",IRR($C18:I18)),"")</f>
        <v/>
      </c>
      <c r="J45" s="10" t="str">
        <f>IFERROR(IF(IRR($C18:J18)&lt;0,"",IRR($C18:J18)),"")</f>
        <v/>
      </c>
      <c r="K45" s="10" t="str">
        <f>IFERROR(IF(IRR($C18:K18)&lt;0,"",IRR($C18:K18)),"")</f>
        <v/>
      </c>
      <c r="L45" s="10" t="str">
        <f>IFERROR(IF(IRR($C18:L18)&lt;0,"",IRR($C18:L18)),"")</f>
        <v/>
      </c>
      <c r="M45" s="10" t="str">
        <f>IFERROR(IF(IRR($C18:M18)&lt;0,"",IRR($C18:M18)),"")</f>
        <v/>
      </c>
      <c r="N45" s="10" t="str">
        <f>IFERROR(IF(IRR($C18:N18)&lt;0,"",IRR($C18:N18)),"")</f>
        <v/>
      </c>
      <c r="O45" s="10" t="str">
        <f>IFERROR(IF(IRR($C18:O18)&lt;0,"",IRR($C18:O18)),"")</f>
        <v/>
      </c>
      <c r="P45" s="10" t="str">
        <f>IFERROR(IF(IRR($C18:P18)&lt;0,"",IRR($C18:P18)),"")</f>
        <v/>
      </c>
      <c r="Q45" s="10" t="str">
        <f>IFERROR(IF(IRR($C18:Q18)&lt;0,"",IRR($C18:Q18)),"")</f>
        <v/>
      </c>
      <c r="R45" s="10" t="str">
        <f>IFERROR(IF(IRR($C18:R18)&lt;0,"",IRR($C18:R18)),"")</f>
        <v/>
      </c>
      <c r="S45" s="10" t="str">
        <f>IFERROR(IF(IRR($C18:S18)&lt;0,"",IRR($C18:S18)),"")</f>
        <v/>
      </c>
      <c r="T45" s="10" t="str">
        <f>IFERROR(IF(IRR($C18:T18)&lt;0,"",IRR($C18:T18)),"")</f>
        <v/>
      </c>
      <c r="U45" s="10" t="str">
        <f>IFERROR(IF(IRR($C18:U18)&lt;0,"",IRR($C18:U18)),"")</f>
        <v/>
      </c>
      <c r="V45" s="10" t="str">
        <f>IFERROR(IF(IRR($C18:V18)&lt;0,"",IRR($C18:V18)),"")</f>
        <v/>
      </c>
      <c r="W45" s="10" t="str">
        <f>IFERROR(IF(IRR($C18:W18)&lt;0,"",IRR($C18:W18)),"")</f>
        <v/>
      </c>
      <c r="X45" s="10" t="str">
        <f>IFERROR(IF(IRR($C18:X18)&lt;0,"",IRR($C18:X18)),"")</f>
        <v/>
      </c>
      <c r="Y45" s="10" t="str">
        <f>IFERROR(IF(IRR($C18:Y18)&lt;0,"",IRR($C18:Y18)),"")</f>
        <v/>
      </c>
      <c r="Z45" s="10" t="str">
        <f>IFERROR(IF(IRR($C18:Z18)&lt;0,"",IRR($C18:Z18)),"")</f>
        <v/>
      </c>
      <c r="AA45" s="10" t="str">
        <f>IFERROR(IF(IRR($C18:AA18)&lt;0,"",IRR($C18:AA18)),"")</f>
        <v/>
      </c>
      <c r="AB45" s="10" t="str">
        <f>IFERROR(IF(IRR($C18:AB18)&lt;0,"",IRR($C18:AB18)),"")</f>
        <v/>
      </c>
      <c r="AC45" s="10" t="str">
        <f>IFERROR(IF(IRR($C18:AC18)&lt;0,"",IRR($C18:AC18)),"")</f>
        <v/>
      </c>
      <c r="AD45" s="10" t="str">
        <f>IFERROR(IF(IRR($C18:AD18)&lt;0,"",IRR($C18:AD18)),"")</f>
        <v/>
      </c>
      <c r="AE45" s="10" t="str">
        <f>IFERROR(IF(IRR($C18:AE18)&lt;0,"",IRR($C18:AE18)),"")</f>
        <v/>
      </c>
      <c r="AF45" s="10" t="str">
        <f>IFERROR(IF(IRR($C18:AF18)&lt;0,"",IRR($C18:AF18)),"")</f>
        <v/>
      </c>
      <c r="AG45" s="10" t="str">
        <f>IFERROR(IF(IRR($C18:AG18)&lt;0,"",IRR($C18:AG18)),"")</f>
        <v/>
      </c>
      <c r="AH45" s="10" t="str">
        <f>IFERROR(IF(IRR($C18:AH18)&lt;0,"",IRR($C18:AH18)),"")</f>
        <v/>
      </c>
      <c r="AI45" s="10">
        <f>IFERROR(IF(IRR($C18:AI18)&lt;0,"",IRR($C18:AI18)),"")</f>
        <v>2.2622706254740388E-2</v>
      </c>
      <c r="AJ45" s="10">
        <f>IFERROR(IF(IRR($C18:AJ18)&lt;0,"",IRR($C18:AJ18)),"")</f>
        <v>2.2622706254740388E-2</v>
      </c>
      <c r="AK45" s="10">
        <f>IFERROR(IF(IRR($C18:AK18)&lt;0,"",IRR($C18:AK18)),"")</f>
        <v>2.2622706254740388E-2</v>
      </c>
      <c r="AL45" s="10">
        <f>IFERROR(IF(IRR($C18:AL18)&lt;0,"",IRR($C18:AL18)),"")</f>
        <v>2.2622706254740388E-2</v>
      </c>
      <c r="AM45" s="10">
        <f>IFERROR(IF(IRR($C18:AM18)&lt;0,"",IRR($C18:AM18)),"")</f>
        <v>2.2622706254740388E-2</v>
      </c>
      <c r="AN45" s="10">
        <f>IFERROR(IF(IRR($C18:AN18)&lt;0,"",IRR($C18:AN18)),"")</f>
        <v>2.2622706254740388E-2</v>
      </c>
      <c r="AO45" s="10">
        <f>IFERROR(IF(IRR($C18:AO18)&lt;0,"",IRR($C18:AO18)),"")</f>
        <v>2.2622706254740388E-2</v>
      </c>
      <c r="AP45" s="10">
        <f>IFERROR(IF(IRR($C18:AP18)&lt;0,"",IRR($C18:AP18)),"")</f>
        <v>2.2622706254740388E-2</v>
      </c>
      <c r="AQ45" s="10">
        <f>IFERROR(IF(IRR($C18:AQ18)&lt;0,"",IRR($C18:AQ18)),"")</f>
        <v>2.2622706254740388E-2</v>
      </c>
      <c r="AR45" s="10">
        <f>IFERROR(IF(IRR($C18:AR18)&lt;0,"",IRR($C18:AR18)),"")</f>
        <v>2.2622706254740388E-2</v>
      </c>
      <c r="AS45" s="10">
        <f>IFERROR(IF(IRR($C18:AS18)&lt;0,"",IRR($C18:AS18)),"")</f>
        <v>2.2622706254740388E-2</v>
      </c>
      <c r="AT45" s="10">
        <f>IFERROR(IF(IRR($C18:AT18)&lt;0,"",IRR($C18:AT18)),"")</f>
        <v>2.2622706254740388E-2</v>
      </c>
      <c r="AU45" s="10">
        <f>IFERROR(IF(IRR($C18:AU18)&lt;0,"",IRR($C18:AU18)),"")</f>
        <v>2.2622706254740388E-2</v>
      </c>
      <c r="AV45" s="10">
        <f>IFERROR(IF(IRR($C18:AV18)&lt;0,"",IRR($C18:AV18)),"")</f>
        <v>2.2622706254740388E-2</v>
      </c>
      <c r="AW45" s="10">
        <f>IFERROR(IF(IRR($C18:AW18)&lt;0,"",IRR($C18:AW18)),"")</f>
        <v>4.0211669736276656E-2</v>
      </c>
      <c r="AX45" s="10">
        <f>IFERROR(IF(IRR($C18:AX18)&lt;0,"",IRR($C18:AX18)),"")</f>
        <v>4.0211669736276656E-2</v>
      </c>
      <c r="AY45" s="10">
        <f>IFERROR(IF(IRR($C18:AY18)&lt;0,"",IRR($C18:AY18)),"")</f>
        <v>4.0211669736276656E-2</v>
      </c>
      <c r="AZ45" s="10">
        <f>IFERROR(IF(IRR($C18:AZ18)&lt;0,"",IRR($C18:AZ18)),"")</f>
        <v>4.0211669736276656E-2</v>
      </c>
      <c r="BA45" s="10">
        <f>IFERROR(IF(IRR($C18:BA18)&lt;0,"",IRR($C18:BA18)),"")</f>
        <v>4.0211669736276656E-2</v>
      </c>
      <c r="BB45" s="10">
        <f>IFERROR(IF(IRR($C18:BB18)&lt;0,"",IRR($C18:BB18)),"")</f>
        <v>4.0211669736276656E-2</v>
      </c>
      <c r="BC45" s="10">
        <f>IFERROR(IF(IRR($C18:BC18)&lt;0,"",IRR($C18:BC18)),"")</f>
        <v>4.0211669736276656E-2</v>
      </c>
      <c r="BD45" s="10">
        <f>IFERROR(IF(IRR($C18:BD18)&lt;0,"",IRR($C18:BD18)),"")</f>
        <v>4.0211669736276656E-2</v>
      </c>
      <c r="BE45" s="10">
        <f>IFERROR(IF(IRR($C18:BE18)&lt;0,"",IRR($C18:BE18)),"")</f>
        <v>4.0211669736276656E-2</v>
      </c>
      <c r="BF45" s="10">
        <f>IFERROR(IF(IRR($C18:BF18)&lt;0,"",IRR($C18:BF18)),"")</f>
        <v>4.0211669736276656E-2</v>
      </c>
      <c r="BG45" s="10">
        <f>IFERROR(IF(IRR($C18:BG18)&lt;0,"",IRR($C18:BG18)),"")</f>
        <v>4.0211669736276656E-2</v>
      </c>
      <c r="BH45" s="10">
        <f>IFERROR(IF(IRR($C18:BH18)&lt;0,"",IRR($C18:BH18)),"")</f>
        <v>4.0211669736276656E-2</v>
      </c>
      <c r="BI45" s="10">
        <f>IFERROR(IF(IRR($C18:BI18)&lt;0,"",IRR($C18:BI18)),"")</f>
        <v>4.0211669736276656E-2</v>
      </c>
      <c r="BJ45" s="10">
        <f>IFERROR(IF(IRR($C18:BJ18)&lt;0,"",IRR($C18:BJ18)),"")</f>
        <v>4.0211669736276656E-2</v>
      </c>
      <c r="BK45" s="10">
        <f>IFERROR(IF(IRR($C18:BK18)&lt;0,"",IRR($C18:BK18)),"")</f>
        <v>4.0211669736276656E-2</v>
      </c>
      <c r="BL45" s="10">
        <f>IFERROR(IF(IRR($C18:BL18)&lt;0,"",IRR($C18:BL18)),"")</f>
        <v>5.6427427102240246E-2</v>
      </c>
      <c r="BM45" s="10">
        <f>IFERROR(IF(IRR($C18:BM18)&lt;0,"",IRR($C18:BM18)),"")</f>
        <v>5.6339436949996546E-2</v>
      </c>
      <c r="BN45" s="10">
        <f>IFERROR(IF(IRR($C18:BN18)&lt;0,"",IRR($C18:BN18)),"")</f>
        <v>5.625564291265106E-2</v>
      </c>
      <c r="BO45" s="10">
        <f>IFERROR(IF(IRR($C18:BO18)&lt;0,"",IRR($C18:BO18)),"")</f>
        <v>5.6175848494352199E-2</v>
      </c>
      <c r="BP45" s="10">
        <f>IFERROR(IF(IRR($C18:BP18)&lt;0,"",IRR($C18:BP18)),"")</f>
        <v>5.6175848494352199E-2</v>
      </c>
      <c r="BQ45" s="10">
        <f>IFERROR(IF(IRR($C18:BQ18)&lt;0,"",IRR($C18:BQ18)),"")</f>
        <v>5.6175848494352199E-2</v>
      </c>
      <c r="BR45" s="10">
        <f>IFERROR(IF(IRR($C18:BR18)&lt;0,"",IRR($C18:BR18)),"")</f>
        <v>5.6175848494352199E-2</v>
      </c>
      <c r="BS45" s="10">
        <f>IFERROR(IF(IRR($C18:BS18)&lt;0,"",IRR($C18:BS18)),"")</f>
        <v>5.6175848494352199E-2</v>
      </c>
      <c r="BT45" s="10">
        <f>IFERROR(IF(IRR($C18:BT18)&lt;0,"",IRR($C18:BT18)),"")</f>
        <v>5.6175848494352199E-2</v>
      </c>
      <c r="BU45" s="10">
        <f>IFERROR(IF(IRR($C18:BU18)&lt;0,"",IRR($C18:BU18)),"")</f>
        <v>5.6175848494352199E-2</v>
      </c>
      <c r="BV45" s="10">
        <f>IFERROR(IF(IRR($C18:BV18)&lt;0,"",IRR($C18:BV18)),"")</f>
        <v>5.6175848494352199E-2</v>
      </c>
      <c r="BW45" s="10">
        <f>IFERROR(IF(IRR($C18:BW18)&lt;0,"",IRR($C18:BW18)),"")</f>
        <v>5.6175848494352199E-2</v>
      </c>
      <c r="BX45" s="10">
        <f>IFERROR(IF(IRR($C18:BX18)&lt;0,"",IRR($C18:BX18)),"")</f>
        <v>5.6175848494352199E-2</v>
      </c>
      <c r="BY45" s="10">
        <f>IFERROR(IF(IRR($C18:BY18)&lt;0,"",IRR($C18:BY18)),"")</f>
        <v>5.6175848494352199E-2</v>
      </c>
      <c r="BZ45" s="10">
        <f>IFERROR(IF(IRR($C18:BZ18)&lt;0,"",IRR($C18:BZ18)),"")</f>
        <v>5.6175848494352199E-2</v>
      </c>
      <c r="CA45" s="10">
        <f>IFERROR(IF(IRR($C18:CA18)&lt;0,"",IRR($C18:CA18)),"")</f>
        <v>5.6175848494352199E-2</v>
      </c>
      <c r="CB45" s="10">
        <f>IFERROR(IF(IRR($C18:CB18)&lt;0,"",IRR($C18:CB18)),"")</f>
        <v>5.6175848494352199E-2</v>
      </c>
      <c r="CC45" s="10">
        <f>IFERROR(IF(IRR($C18:CC18)&lt;0,"",IRR($C18:CC18)),"")</f>
        <v>5.6175848494352199E-2</v>
      </c>
      <c r="CD45" s="10">
        <f>IFERROR(IF(IRR($C18:CD18)&lt;0,"",IRR($C18:CD18)),"")</f>
        <v>5.6137455348440612E-2</v>
      </c>
      <c r="CE45" s="10">
        <f>IFERROR(IF(IRR($C18:CE18)&lt;0,"",IRR($C18:CE18)),"")</f>
        <v>5.6100964374750539E-2</v>
      </c>
      <c r="CF45" s="10">
        <f>IFERROR(IF(IRR($C18:CF18)&lt;0,"",IRR($C18:CF18)),"")</f>
        <v>5.6066284244149056E-2</v>
      </c>
      <c r="CG45" s="10">
        <f>IFERROR(IF(IRR($C18:CG18)&lt;0,"",IRR($C18:CG18)),"")</f>
        <v>5.6066284244149056E-2</v>
      </c>
      <c r="CH45" s="10">
        <f>IFERROR(IF(IRR($C18:CH18)&lt;0,"",IRR($C18:CH18)),"")</f>
        <v>5.6286881251965237E-2</v>
      </c>
      <c r="CI45" s="10">
        <f>IFERROR(IF(IRR($C18:CI18)&lt;0,"",IRR($C18:CI18)),"")</f>
        <v>5.6286881251965237E-2</v>
      </c>
      <c r="CJ45" s="10">
        <f>IFERROR(IF(IRR($C18:CJ18)&lt;0,"",IRR($C18:CJ18)),"")</f>
        <v>5.6286881251965237E-2</v>
      </c>
      <c r="CK45" s="10">
        <f>IFERROR(IF(IRR($C18:CK18)&lt;0,"",IRR($C18:CK18)),"")</f>
        <v>5.6286881251965237E-2</v>
      </c>
      <c r="CL45" s="10">
        <f>IFERROR(IF(IRR($C18:CL18)&lt;0,"",IRR($C18:CL18)),"")</f>
        <v>5.6286881251965237E-2</v>
      </c>
      <c r="CM45" s="10">
        <f>IFERROR(IF(IRR($C18:CM18)&lt;0,"",IRR($C18:CM18)),"")</f>
        <v>5.6286881251965237E-2</v>
      </c>
      <c r="CN45" s="10">
        <f>IFERROR(IF(IRR($C18:CN18)&lt;0,"",IRR($C18:CN18)),"")</f>
        <v>5.6286881251965237E-2</v>
      </c>
      <c r="CO45" s="10">
        <f>IFERROR(IF(IRR($C18:CO18)&lt;0,"",IRR($C18:CO18)),"")</f>
        <v>5.6286881251965237E-2</v>
      </c>
      <c r="CP45" s="10">
        <f>IFERROR(IF(IRR($C18:CP18)&lt;0,"",IRR($C18:CP18)),"")</f>
        <v>5.6286881251965237E-2</v>
      </c>
      <c r="CQ45" s="10">
        <f>IFERROR(IF(IRR($C18:CQ18)&lt;0,"",IRR($C18:CQ18)),"")</f>
        <v>5.6286881251965237E-2</v>
      </c>
      <c r="CR45" s="10">
        <f>IFERROR(IF(IRR($C18:CR18)&lt;0,"",IRR($C18:CR18)),"")</f>
        <v>5.6495752452924153E-2</v>
      </c>
      <c r="CS45" s="10">
        <f>IFERROR(IF(IRR($C18:CS18)&lt;0,"",IRR($C18:CS18)),"")</f>
        <v>5.6495752452924153E-2</v>
      </c>
      <c r="CT45" s="10">
        <f>IFERROR(IF(IRR($C18:CT18)&lt;0,"",IRR($C18:CT18)),"")</f>
        <v>5.6495752452924153E-2</v>
      </c>
      <c r="CU45" s="10">
        <f>IFERROR(IF(IRR($C18:CU18)&lt;0,"",IRR($C18:CU18)),"")</f>
        <v>5.6495752452924153E-2</v>
      </c>
      <c r="CV45" s="10">
        <f>IFERROR(IF(IRR($C18:CV18)&lt;0,"",IRR($C18:CV18)),"")</f>
        <v>5.6495752452924153E-2</v>
      </c>
      <c r="CW45" s="10">
        <f>IFERROR(IF(IRR($C18:CW18)&lt;0,"",IRR($C18:CW18)),"")</f>
        <v>5.6495752452924153E-2</v>
      </c>
      <c r="CX45" s="10">
        <f>IFERROR(IF(IRR($C18:CX18)&lt;0,"",IRR($C18:CX18)),"")</f>
        <v>5.6495752452924153E-2</v>
      </c>
      <c r="CY45" s="10">
        <f>IFERROR(IF(IRR($C18:CY18)&lt;0,"",IRR($C18:CY18)),"")</f>
        <v>5.6495752452924153E-2</v>
      </c>
      <c r="CZ45" s="10">
        <f>IFERROR(IF(IRR($C18:CZ18)&lt;0,"",IRR($C18:CZ18)),"")</f>
        <v>5.6495752452924153E-2</v>
      </c>
      <c r="DA45" s="10">
        <f>IFERROR(IF(IRR($C18:DA18)&lt;0,"",IRR($C18:DA18)),"")</f>
        <v>5.6495752452924153E-2</v>
      </c>
      <c r="DB45" s="10">
        <f>IFERROR(IF(IRR($C18:DB18)&lt;0,"",IRR($C18:DB18)),"")</f>
        <v>5.6495752452924153E-2</v>
      </c>
      <c r="DC45" s="10">
        <f>IFERROR(IF(IRR($C18:DC18)&lt;0,"",IRR($C18:DC18)),"")</f>
        <v>5.6495752452924153E-2</v>
      </c>
      <c r="DD45" s="10">
        <f>IFERROR(IF(IRR($C18:DD18)&lt;0,"",IRR($C18:DD18)),"")</f>
        <v>5.6495752452924153E-2</v>
      </c>
      <c r="DE45" s="10">
        <f>IFERROR(IF(IRR($C18:DE18)&lt;0,"",IRR($C18:DE18)),"")</f>
        <v>5.6495752452924153E-2</v>
      </c>
      <c r="DF45" s="10">
        <f>IFERROR(IF(IRR($C18:DF18)&lt;0,"",IRR($C18:DF18)),"")</f>
        <v>5.6650341808405003E-2</v>
      </c>
      <c r="DG45" s="10">
        <f>IFERROR(IF(IRR($C18:DG18)&lt;0,"",IRR($C18:DG18)),"")</f>
        <v>5.6650341808405003E-2</v>
      </c>
      <c r="DH45" s="10">
        <f>IFERROR(IF(IRR($C18:DH18)&lt;0,"",IRR($C18:DH18)),"")</f>
        <v>5.6650341808405003E-2</v>
      </c>
      <c r="DI45" s="10">
        <f>IFERROR(IF(IRR($C18:DI18)&lt;0,"",IRR($C18:DI18)),"")</f>
        <v>5.6650341808405003E-2</v>
      </c>
      <c r="DJ45" s="10">
        <f>IFERROR(IF(IRR($C18:DJ18)&lt;0,"",IRR($C18:DJ18)),"")</f>
        <v>5.6650341808405003E-2</v>
      </c>
      <c r="DK45" s="10">
        <f>IFERROR(IF(IRR($C18:DK18)&lt;0,"",IRR($C18:DK18)),"")</f>
        <v>5.6650341808405003E-2</v>
      </c>
      <c r="DL45" s="10">
        <f>IFERROR(IF(IRR($C18:DL18)&lt;0,"",IRR($C18:DL18)),"")</f>
        <v>5.6650341808405003E-2</v>
      </c>
      <c r="DM45" s="10">
        <f>IFERROR(IF(IRR($C18:DM18)&lt;0,"",IRR($C18:DM18)),"")</f>
        <v>5.6650341808405003E-2</v>
      </c>
      <c r="DN45" s="10">
        <f>IFERROR(IF(IRR($C18:DN18)&lt;0,"",IRR($C18:DN18)),"")</f>
        <v>5.6650341808405003E-2</v>
      </c>
      <c r="DO45" s="10">
        <f>IFERROR(IF(IRR($C18:DO18)&lt;0,"",IRR($C18:DO18)),"")</f>
        <v>5.6650341808405003E-2</v>
      </c>
      <c r="DP45" s="10">
        <f>IFERROR(IF(IRR($C18:DP18)&lt;0,"",IRR($C18:DP18)),"")</f>
        <v>5.6650341808405003E-2</v>
      </c>
      <c r="DQ45" s="10">
        <f>IFERROR(IF(IRR($C18:DQ18)&lt;0,"",IRR($C18:DQ18)),"")</f>
        <v>5.6650341808405003E-2</v>
      </c>
      <c r="DR45" s="10">
        <f>IFERROR(IF(IRR($C18:DR18)&lt;0,"",IRR($C18:DR18)),"")</f>
        <v>5.6650341808405003E-2</v>
      </c>
      <c r="DS45" s="10">
        <f>IFERROR(IF(IRR($C18:DS18)&lt;0,"",IRR($C18:DS18)),"")</f>
        <v>5.6650341808405003E-2</v>
      </c>
      <c r="DT45" s="10">
        <f>IFERROR(IF(IRR($C18:DT18)&lt;0,"",IRR($C18:DT18)),"")</f>
        <v>5.6650341808405003E-2</v>
      </c>
      <c r="DU45" s="10">
        <f>IFERROR(IF(IRR($C18:DU18)&lt;0,"",IRR($C18:DU18)),"")</f>
        <v>5.6969058741284329E-2</v>
      </c>
      <c r="DV45" s="10">
        <f>IFERROR(IF(IRR($C18:DV18)&lt;0,"",IRR($C18:DV18)),"")</f>
        <v>5.6966269203628572E-2</v>
      </c>
      <c r="DW45" s="10">
        <f>IFERROR(IF(IRR($C18:DW18)&lt;0,"",IRR($C18:DW18)),"")</f>
        <v>5.6963628715968495E-2</v>
      </c>
      <c r="DX45" s="10">
        <f>IFERROR(IF(IRR($C18:DX18)&lt;0,"",IRR($C18:DX18)),"")</f>
        <v>5.6961129361268181E-2</v>
      </c>
      <c r="DY45" s="10">
        <f>IFERROR(IF(IRR($C18:DY18)&lt;0,"",IRR($C18:DY18)),"")</f>
        <v>5.6961129361268181E-2</v>
      </c>
      <c r="DZ45" s="10">
        <f>IFERROR(IF(IRR($C18:DZ18)&lt;0,"",IRR($C18:DZ18)),"")</f>
        <v>5.6961129361268181E-2</v>
      </c>
      <c r="EA45" s="10">
        <f>IFERROR(IF(IRR($C18:EA18)&lt;0,"",IRR($C18:EA18)),"")</f>
        <v>5.6961129361268181E-2</v>
      </c>
      <c r="EB45" s="10">
        <f>IFERROR(IF(IRR($C18:EB18)&lt;0,"",IRR($C18:EB18)),"")</f>
        <v>5.6961129361268181E-2</v>
      </c>
      <c r="EC45" s="10">
        <f>IFERROR(IF(IRR($C18:EC18)&lt;0,"",IRR($C18:EC18)),"")</f>
        <v>5.6961129361268181E-2</v>
      </c>
      <c r="ED45" s="10">
        <f>IFERROR(IF(IRR($C18:ED18)&lt;0,"",IRR($C18:ED18)),"")</f>
        <v>5.6961129361268181E-2</v>
      </c>
      <c r="EE45" s="10">
        <f>IFERROR(IF(IRR($C18:EE18)&lt;0,"",IRR($C18:EE18)),"")</f>
        <v>5.6961129361268181E-2</v>
      </c>
      <c r="EF45" s="10">
        <f>IFERROR(IF(IRR($C18:EF18)&lt;0,"",IRR($C18:EF18)),"")</f>
        <v>5.6961129361268181E-2</v>
      </c>
      <c r="EG45" s="10">
        <f>IFERROR(IF(IRR($C18:EG18)&lt;0,"",IRR($C18:EG18)),"")</f>
        <v>5.6961129361268181E-2</v>
      </c>
      <c r="EH45" s="10">
        <f>IFERROR(IF(IRR($C18:EH18)&lt;0,"",IRR($C18:EH18)),"")</f>
        <v>5.6961129361268181E-2</v>
      </c>
      <c r="EI45" s="10">
        <f>IFERROR(IF(IRR($C18:EI18)&lt;0,"",IRR($C18:EI18)),"")</f>
        <v>5.6961129361268181E-2</v>
      </c>
      <c r="EJ45" s="10">
        <f>IFERROR(IF(IRR($C18:EJ18)&lt;0,"",IRR($C18:EJ18)),"")</f>
        <v>5.6961129361268181E-2</v>
      </c>
      <c r="EK45" s="10">
        <f>IFERROR(IF(IRR($C18:EK18)&lt;0,"",IRR($C18:EK18)),"")</f>
        <v>5.6961129361268181E-2</v>
      </c>
      <c r="EL45" s="10">
        <f>IFERROR(IF(IRR($C18:EL18)&lt;0,"",IRR($C18:EL18)),"")</f>
        <v>5.6961129361268181E-2</v>
      </c>
      <c r="EM45" s="10">
        <f>IFERROR(IF(IRR($C18:EM18)&lt;0,"",IRR($C18:EM18)),"")</f>
        <v>5.6959945416561242E-2</v>
      </c>
      <c r="EN45" s="10">
        <f>IFERROR(IF(IRR($C18:EN18)&lt;0,"",IRR($C18:EN18)),"")</f>
        <v>5.6958825000246183E-2</v>
      </c>
      <c r="EO45" s="10">
        <f>IFERROR(IF(IRR($C18:EO18)&lt;0,"",IRR($C18:EO18)),"")</f>
        <v>5.6957764714131276E-2</v>
      </c>
      <c r="EP45" s="10">
        <f>IFERROR(IF(IRR($C18:EP18)&lt;0,"",IRR($C18:EP18)),"")</f>
        <v>5.6957764714131276E-2</v>
      </c>
      <c r="EQ45" s="10">
        <f>IFERROR(IF(IRR($C18:EQ18)&lt;0,"",IRR($C18:EQ18)),"")</f>
        <v>5.6964562095557225E-2</v>
      </c>
      <c r="ER45" s="10">
        <f>IFERROR(IF(IRR($C18:ER18)&lt;0,"",IRR($C18:ER18)),"")</f>
        <v>5.6964562095557225E-2</v>
      </c>
      <c r="ES45" s="10">
        <f>IFERROR(IF(IRR($C18:ES18)&lt;0,"",IRR($C18:ES18)),"")</f>
        <v>5.6964562095557225E-2</v>
      </c>
      <c r="ET45" s="10">
        <f>IFERROR(IF(IRR($C18:ET18)&lt;0,"",IRR($C18:ET18)),"")</f>
        <v>5.6964562095557225E-2</v>
      </c>
      <c r="EU45" s="10">
        <f>IFERROR(IF(IRR($C18:EU18)&lt;0,"",IRR($C18:EU18)),"")</f>
        <v>5.6964562095557225E-2</v>
      </c>
      <c r="EV45" s="10">
        <f>IFERROR(IF(IRR($C18:EV18)&lt;0,"",IRR($C18:EV18)),"")</f>
        <v>5.6964562095557225E-2</v>
      </c>
      <c r="EW45" s="10">
        <f>IFERROR(IF(IRR($C18:EW18)&lt;0,"",IRR($C18:EW18)),"")</f>
        <v>5.6964562095557225E-2</v>
      </c>
      <c r="EX45" s="10">
        <f>IFERROR(IF(IRR($C18:EX18)&lt;0,"",IRR($C18:EX18)),"")</f>
        <v>5.6964562095557225E-2</v>
      </c>
      <c r="EY45" s="10">
        <f>IFERROR(IF(IRR($C18:EY18)&lt;0,"",IRR($C18:EY18)),"")</f>
        <v>5.6964562095557225E-2</v>
      </c>
      <c r="EZ45" s="10">
        <f>IFERROR(IF(IRR($C18:EZ18)&lt;0,"",IRR($C18:EZ18)),"")</f>
        <v>5.6964562095557225E-2</v>
      </c>
      <c r="FA45" s="10">
        <f>IFERROR(IF(IRR($C18:FA18)&lt;0,"",IRR($C18:FA18)),"")</f>
        <v>5.6971109845374457E-2</v>
      </c>
      <c r="FB45" s="10">
        <f>IFERROR(IF(IRR($C18:FB18)&lt;0,"",IRR($C18:FB18)),"")</f>
        <v>5.6971109845374457E-2</v>
      </c>
      <c r="FC45" s="10">
        <f>IFERROR(IF(IRR($C18:FC18)&lt;0,"",IRR($C18:FC18)),"")</f>
        <v>5.6971109845374457E-2</v>
      </c>
      <c r="FD45" s="10">
        <f>IFERROR(IF(IRR($C18:FD18)&lt;0,"",IRR($C18:FD18)),"")</f>
        <v>5.6971109845374457E-2</v>
      </c>
      <c r="FE45" s="10">
        <f>IFERROR(IF(IRR($C18:FE18)&lt;0,"",IRR($C18:FE18)),"")</f>
        <v>5.6971109845374457E-2</v>
      </c>
      <c r="FF45" s="10">
        <f>IFERROR(IF(IRR($C18:FF18)&lt;0,"",IRR($C18:FF18)),"")</f>
        <v>5.6971109845374457E-2</v>
      </c>
      <c r="FG45" s="10">
        <f>IFERROR(IF(IRR($C18:FG18)&lt;0,"",IRR($C18:FG18)),"")</f>
        <v>5.6971109845374457E-2</v>
      </c>
      <c r="FH45" s="10">
        <f>IFERROR(IF(IRR($C18:FH18)&lt;0,"",IRR($C18:FH18)),"")</f>
        <v>5.6971109845374457E-2</v>
      </c>
      <c r="FI45" s="10">
        <f>IFERROR(IF(IRR($C18:FI18)&lt;0,"",IRR($C18:FI18)),"")</f>
        <v>5.6971109845374457E-2</v>
      </c>
      <c r="FJ45" s="10">
        <f>IFERROR(IF(IRR($C18:FJ18)&lt;0,"",IRR($C18:FJ18)),"")</f>
        <v>5.6971109845374457E-2</v>
      </c>
      <c r="FK45" s="10">
        <f>IFERROR(IF(IRR($C18:FK18)&lt;0,"",IRR($C18:FK18)),"")</f>
        <v>5.6971109845374457E-2</v>
      </c>
      <c r="FL45" s="10">
        <f>IFERROR(IF(IRR($C18:FL18)&lt;0,"",IRR($C18:FL18)),"")</f>
        <v>5.6971109845374457E-2</v>
      </c>
      <c r="FM45" s="10">
        <f>IFERROR(IF(IRR($C18:FM18)&lt;0,"",IRR($C18:FM18)),"")</f>
        <v>5.6971109845374457E-2</v>
      </c>
      <c r="FN45" s="10">
        <f>IFERROR(IF(IRR($C18:FN18)&lt;0,"",IRR($C18:FN18)),"")</f>
        <v>5.6971109845374457E-2</v>
      </c>
      <c r="FO45" s="10">
        <f>IFERROR(IF(IRR($C18:FO18)&lt;0,"",IRR($C18:FO18)),"")</f>
        <v>5.6976040186010879E-2</v>
      </c>
      <c r="FP45" s="10">
        <f>IFERROR(IF(IRR($C18:FP18)&lt;0,"",IRR($C18:FP18)),"")</f>
        <v>5.6976040186010879E-2</v>
      </c>
      <c r="FQ45" s="10">
        <f>IFERROR(IF(IRR($C18:FQ18)&lt;0,"",IRR($C18:FQ18)),"")</f>
        <v>5.6976040186010879E-2</v>
      </c>
      <c r="FR45" s="10">
        <f>IFERROR(IF(IRR($C18:FR18)&lt;0,"",IRR($C18:FR18)),"")</f>
        <v>5.6976040186010879E-2</v>
      </c>
      <c r="FS45" s="10">
        <f>IFERROR(IF(IRR($C18:FS18)&lt;0,"",IRR($C18:FS18)),"")</f>
        <v>5.6976040186010879E-2</v>
      </c>
      <c r="FT45" s="10">
        <f>IFERROR(IF(IRR($C18:FT18)&lt;0,"",IRR($C18:FT18)),"")</f>
        <v>5.6976040186010879E-2</v>
      </c>
      <c r="FU45" s="10">
        <f>IFERROR(IF(IRR($C18:FU18)&lt;0,"",IRR($C18:FU18)),"")</f>
        <v>5.6976040186010879E-2</v>
      </c>
      <c r="FV45" s="10">
        <f>IFERROR(IF(IRR($C18:FV18)&lt;0,"",IRR($C18:FV18)),"")</f>
        <v>5.6976040186010879E-2</v>
      </c>
      <c r="FW45" s="10">
        <f>IFERROR(IF(IRR($C18:FW18)&lt;0,"",IRR($C18:FW18)),"")</f>
        <v>5.6976040186010879E-2</v>
      </c>
      <c r="FX45" s="10">
        <f>IFERROR(IF(IRR($C18:FX18)&lt;0,"",IRR($C18:FX18)),"")</f>
        <v>5.6976040186010879E-2</v>
      </c>
      <c r="FY45" s="10">
        <f>IFERROR(IF(IRR($C18:FY18)&lt;0,"",IRR($C18:FY18)),"")</f>
        <v>5.6976040186010879E-2</v>
      </c>
      <c r="FZ45" s="10">
        <f>IFERROR(IF(IRR($C18:FZ18)&lt;0,"",IRR($C18:FZ18)),"")</f>
        <v>5.6976040186010879E-2</v>
      </c>
      <c r="GA45" s="10">
        <f>IFERROR(IF(IRR($C18:GA18)&lt;0,"",IRR($C18:GA18)),"")</f>
        <v>5.6976040186010879E-2</v>
      </c>
      <c r="GB45" s="10">
        <f>IFERROR(IF(IRR($C18:GB18)&lt;0,"",IRR($C18:GB18)),"")</f>
        <v>5.6976040186010879E-2</v>
      </c>
      <c r="GC45" s="10">
        <f>IFERROR(IF(IRR($C18:GC18)&lt;0,"",IRR($C18:GC18)),"")</f>
        <v>5.6976040186010879E-2</v>
      </c>
      <c r="GD45" s="10">
        <f>IFERROR(IF(IRR($C18:GD18)&lt;0,"",IRR($C18:GD18)),"")</f>
        <v>5.6986552831023829E-2</v>
      </c>
      <c r="GE45" s="10">
        <f>IFERROR(IF(IRR($C18:GE18)&lt;0,"",IRR($C18:GE18)),"")</f>
        <v>5.6986458345841484E-2</v>
      </c>
      <c r="GF45" s="10">
        <f>IFERROR(IF(IRR($C18:GF18)&lt;0,"",IRR($C18:GF18)),"")</f>
        <v>5.698636895246656E-2</v>
      </c>
      <c r="GG45" s="10">
        <f>IFERROR(IF(IRR($C18:GG18)&lt;0,"",IRR($C18:GG18)),"")</f>
        <v>5.6986284376160379E-2</v>
      </c>
      <c r="GH45" s="10">
        <f>IFERROR(IF(IRR($C18:GH18)&lt;0,"",IRR($C18:GH18)),"")</f>
        <v>5.6986284376160379E-2</v>
      </c>
      <c r="GI45" s="10">
        <f>IFERROR(IF(IRR($C18:GI18)&lt;0,"",IRR($C18:GI18)),"")</f>
        <v>5.6986284376160379E-2</v>
      </c>
      <c r="GJ45" s="10">
        <f>IFERROR(IF(IRR($C18:GJ18)&lt;0,"",IRR($C18:GJ18)),"")</f>
        <v>5.6986284376160379E-2</v>
      </c>
      <c r="GK45" s="10">
        <f>IFERROR(IF(IRR($C18:GK18)&lt;0,"",IRR($C18:GK18)),"")</f>
        <v>5.6986284376160379E-2</v>
      </c>
      <c r="GL45" s="10">
        <f>IFERROR(IF(IRR($C18:GL18)&lt;0,"",IRR($C18:GL18)),"")</f>
        <v>5.6986284376160379E-2</v>
      </c>
      <c r="GM45" s="10">
        <f>IFERROR(IF(IRR($C18:GM18)&lt;0,"",IRR($C18:GM18)),"")</f>
        <v>5.6986284376160379E-2</v>
      </c>
      <c r="GN45" s="10">
        <f>IFERROR(IF(IRR($C18:GN18)&lt;0,"",IRR($C18:GN18)),"")</f>
        <v>5.6986284376160379E-2</v>
      </c>
      <c r="GO45" s="10">
        <f>IFERROR(IF(IRR($C18:GO18)&lt;0,"",IRR($C18:GO18)),"")</f>
        <v>5.6986284376160379E-2</v>
      </c>
      <c r="GP45" s="10">
        <f>IFERROR(IF(IRR($C18:GP18)&lt;0,"",IRR($C18:GP18)),"")</f>
        <v>5.6986284376160379E-2</v>
      </c>
      <c r="GQ45" s="10">
        <f>IFERROR(IF(IRR($C18:GQ18)&lt;0,"",IRR($C18:GQ18)),"")</f>
        <v>5.6986284376160379E-2</v>
      </c>
      <c r="GR45" s="10">
        <f>IFERROR(IF(IRR($C18:GR18)&lt;0,"",IRR($C18:GR18)),"")</f>
        <v>5.6986284376160379E-2</v>
      </c>
      <c r="GS45" s="10">
        <f>IFERROR(IF(IRR($C18:GS18)&lt;0,"",IRR($C18:GS18)),"")</f>
        <v>5.6986284376160379E-2</v>
      </c>
      <c r="GT45" s="10">
        <f>IFERROR(IF(IRR($C18:GT18)&lt;0,"",IRR($C18:GT18)),"")</f>
        <v>5.6986284376160379E-2</v>
      </c>
    </row>
    <row r="47" spans="1:202" ht="10.199999999999999">
      <c r="A47" s="2" t="s">
        <v>27</v>
      </c>
      <c r="B47" s="8" t="s">
        <v>28</v>
      </c>
      <c r="C47" s="12">
        <v>200</v>
      </c>
    </row>
    <row r="48" spans="1:202" ht="10.199999999999999">
      <c r="A48" s="2" t="s">
        <v>29</v>
      </c>
      <c r="B48" s="8" t="s">
        <v>30</v>
      </c>
      <c r="C48" s="12">
        <v>1</v>
      </c>
    </row>
    <row r="49" spans="1:7" ht="20.399999999999999">
      <c r="A49" s="2" t="s">
        <v>31</v>
      </c>
      <c r="B49" s="8" t="s">
        <v>32</v>
      </c>
      <c r="C49" s="13">
        <f ca="1">INDIRECT(CELL("address",INDEX(C21:GT21,MATCH(C47+C48-C11,C11:GT11,0))))</f>
        <v>738.24613834254421</v>
      </c>
    </row>
    <row r="50" spans="1:7" ht="20.399999999999999">
      <c r="A50" s="2" t="s">
        <v>33</v>
      </c>
      <c r="B50" s="8" t="str">
        <f>B49</f>
        <v>tonnas CO₂ ekv. ha⁻¹</v>
      </c>
      <c r="C50" s="13">
        <f ca="1">INDIRECT(CELL("address",INDEX(C22:GT22,MATCH(C47+C48-C11,C11:GT11,0))))</f>
        <v>1310.6914867872638</v>
      </c>
    </row>
    <row r="51" spans="1:7" ht="20.399999999999999">
      <c r="A51" s="2" t="s">
        <v>34</v>
      </c>
      <c r="B51" s="8" t="str">
        <f>B50</f>
        <v>tonnas CO₂ ekv. ha⁻¹</v>
      </c>
      <c r="C51" s="13">
        <f ca="1">C50-C49</f>
        <v>572.44534844471957</v>
      </c>
    </row>
    <row r="52" spans="1:7" ht="10.199999999999999">
      <c r="A52" s="7"/>
      <c r="B52" s="7" t="s">
        <v>35</v>
      </c>
      <c r="C52" s="14">
        <f t="array" ref="C52:G52">TRANSPOSE(A39:A43)</f>
        <v>0</v>
      </c>
      <c r="D52" s="14">
        <v>2.5000000000000001E-2</v>
      </c>
      <c r="E52" s="14">
        <v>0.05</v>
      </c>
      <c r="F52" s="14">
        <v>7.4999999999999997E-2</v>
      </c>
      <c r="G52" s="14">
        <v>0.1</v>
      </c>
    </row>
    <row r="53" spans="1:7" ht="12.75" customHeight="1">
      <c r="A53" s="21" t="s">
        <v>36</v>
      </c>
      <c r="B53" s="21"/>
      <c r="C53" s="21"/>
    </row>
    <row r="54" spans="1:7" ht="10.199999999999999">
      <c r="A54" s="2" t="s">
        <v>24</v>
      </c>
      <c r="B54" s="8" t="s">
        <v>14</v>
      </c>
      <c r="C54" s="13">
        <f ca="1">SUM(INDIRECT(CELL("address",INDEX(C27:GT27,MATCH(C48,C25:GT25,0)))):INDIRECT(CELL("address",INDEX(C27:GT27,MATCH(C47+C48-C25,C25:GT25,0)))))</f>
        <v>64079.45780601196</v>
      </c>
      <c r="D54" s="13">
        <f ca="1">SUM(INDIRECT(CELL("address",INDEX(C28:GT28,MATCH(C48,C25:GT25,0)))):INDIRECT(CELL("address",INDEX(C28:GT28,MATCH(C47+C48-C25,C25:GT25,0)))))</f>
        <v>5923.2979333321828</v>
      </c>
      <c r="E54" s="13">
        <f ca="1">SUM(INDIRECT(CELL("address",INDEX(C29:GT29,MATCH(C48,C25:GT25,0)))):INDIRECT(CELL("address",INDEX(C29:GT29,MATCH(C47+C48-C25,C25:GT25,0)))))</f>
        <v>493.89169905235627</v>
      </c>
      <c r="F54" s="13">
        <f ca="1">SUM(INDIRECT(CELL("address",INDEX(C30:GT30,MATCH(C48,C25:GT25,0)))):INDIRECT(CELL("address",INDEX(C30:GT30,MATCH(C47+C48-C25,C25:GT25,0)))))</f>
        <v>-667.33883083690807</v>
      </c>
      <c r="G54" s="13">
        <f ca="1">SUM(INDIRECT(CELL("address",INDEX(C31:GT31,MATCH(C48,C25:GT25,0)))):INDIRECT(CELL("address",INDEX(C31:GT31,MATCH(C47+C48-C25,C25:GT25,0)))))</f>
        <v>-987.20547130539921</v>
      </c>
    </row>
    <row r="55" spans="1:7" ht="10.199999999999999">
      <c r="A55" s="2" t="s">
        <v>37</v>
      </c>
      <c r="B55" s="8" t="s">
        <v>38</v>
      </c>
      <c r="C55" s="9">
        <f ca="1">-C54/$C49</f>
        <v>-86.799584146662028</v>
      </c>
      <c r="D55" s="9">
        <f ca="1">-D54/$C49</f>
        <v>-8.0234729661176889</v>
      </c>
      <c r="E55" s="9">
        <f ca="1">-E54/$C49</f>
        <v>-0.6690068168337534</v>
      </c>
      <c r="F55" s="9">
        <f ca="1">-F54/$C49</f>
        <v>0.90395167164052903</v>
      </c>
      <c r="G55" s="9">
        <f ca="1">-G54/$C49</f>
        <v>1.337230796116049</v>
      </c>
    </row>
    <row r="56" spans="1:7" ht="12.75" customHeight="1">
      <c r="A56" s="21" t="s">
        <v>39</v>
      </c>
      <c r="B56" s="21"/>
      <c r="C56" s="21"/>
    </row>
    <row r="57" spans="1:7" ht="10.199999999999999">
      <c r="A57" s="2" t="str">
        <f>A55</f>
        <v>SEG emisiju samazinājuma izmaksas</v>
      </c>
      <c r="B57" s="8" t="str">
        <f>B55</f>
        <v>€ tonna⁻¹ CO₂ ekv.</v>
      </c>
      <c r="C57" s="9">
        <f ca="1">-C54/$C50</f>
        <v>-48.889810036900464</v>
      </c>
      <c r="D57" s="9">
        <f ca="1">-D54/$C50</f>
        <v>-4.5192159963220879</v>
      </c>
      <c r="E57" s="9">
        <f ca="1">-E54/$C50</f>
        <v>-0.37681766001469347</v>
      </c>
      <c r="F57" s="9">
        <f ca="1">-F54/$C50</f>
        <v>0.50915019862734701</v>
      </c>
      <c r="G57" s="9">
        <f ca="1">-G54/$C50</f>
        <v>0.75319438728118548</v>
      </c>
    </row>
  </sheetData>
  <mergeCells count="2">
    <mergeCell ref="A53:C53"/>
    <mergeCell ref="A56:C56"/>
  </mergeCells>
  <dataValidations count="2">
    <dataValidation operator="equal" allowBlank="1" showErrorMessage="1" sqref="B2:B3" xr:uid="{00000000-0002-0000-0000-000000000000}">
      <formula1>0</formula1>
      <formula2>0</formula2>
    </dataValidation>
    <dataValidation type="list" operator="equal" allowBlank="1" showErrorMessage="1" sqref="C47:C48" xr:uid="{00000000-0002-0000-0000-000001000000}">
      <formula1>#REF!</formula1>
      <formula2>0</formula2>
    </dataValidation>
  </dataValidations>
  <pageMargins left="0.78749999999999998" right="0.78749999999999998" top="0.78749999999999998" bottom="0.78749999999999998"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T242"/>
  <sheetViews>
    <sheetView showGridLines="0" topLeftCell="GK116" zoomScale="150" zoomScaleNormal="150" workbookViewId="0">
      <selection activeCell="C130" sqref="C130"/>
    </sheetView>
  </sheetViews>
  <sheetFormatPr defaultColWidth="16" defaultRowHeight="12.75" customHeight="1"/>
  <cols>
    <col min="1" max="1" width="5.6640625" customWidth="1"/>
    <col min="2" max="2" width="18.1640625" customWidth="1"/>
    <col min="3" max="202" width="10.33203125" customWidth="1"/>
  </cols>
  <sheetData>
    <row r="1" spans="1:202" ht="22.8">
      <c r="A1" s="15" t="s">
        <v>40</v>
      </c>
    </row>
    <row r="2" spans="1:202" ht="10.199999999999999">
      <c r="A2" s="7" t="s">
        <v>41</v>
      </c>
      <c r="B2" s="7" t="s">
        <v>42</v>
      </c>
      <c r="C2" s="7">
        <v>1</v>
      </c>
      <c r="D2" s="7">
        <v>2</v>
      </c>
      <c r="E2" s="7">
        <v>3</v>
      </c>
      <c r="F2" s="7">
        <v>4</v>
      </c>
      <c r="G2" s="7">
        <v>5</v>
      </c>
      <c r="H2" s="7">
        <v>6</v>
      </c>
      <c r="I2" s="7">
        <v>7</v>
      </c>
      <c r="J2" s="7">
        <v>8</v>
      </c>
      <c r="K2" s="7">
        <v>9</v>
      </c>
      <c r="L2" s="7">
        <v>10</v>
      </c>
      <c r="M2" s="7">
        <v>11</v>
      </c>
      <c r="N2" s="7">
        <v>12</v>
      </c>
      <c r="O2" s="7">
        <v>13</v>
      </c>
      <c r="P2" s="7">
        <v>14</v>
      </c>
      <c r="Q2" s="7">
        <v>15</v>
      </c>
      <c r="R2" s="7">
        <v>16</v>
      </c>
      <c r="S2" s="7">
        <v>17</v>
      </c>
      <c r="T2" s="7">
        <v>18</v>
      </c>
      <c r="U2" s="7">
        <v>19</v>
      </c>
      <c r="V2" s="7">
        <v>20</v>
      </c>
      <c r="W2" s="7">
        <v>21</v>
      </c>
      <c r="X2" s="7">
        <v>22</v>
      </c>
      <c r="Y2" s="7">
        <v>23</v>
      </c>
      <c r="Z2" s="7">
        <v>24</v>
      </c>
      <c r="AA2" s="7">
        <v>25</v>
      </c>
      <c r="AB2" s="7">
        <v>26</v>
      </c>
      <c r="AC2" s="7">
        <v>27</v>
      </c>
      <c r="AD2" s="7">
        <v>28</v>
      </c>
      <c r="AE2" s="7">
        <v>29</v>
      </c>
      <c r="AF2" s="7">
        <v>30</v>
      </c>
      <c r="AG2" s="7">
        <v>31</v>
      </c>
      <c r="AH2" s="7">
        <v>32</v>
      </c>
      <c r="AI2" s="7">
        <v>33</v>
      </c>
      <c r="AJ2" s="7">
        <v>34</v>
      </c>
      <c r="AK2" s="7">
        <v>35</v>
      </c>
      <c r="AL2" s="7">
        <v>36</v>
      </c>
      <c r="AM2" s="7">
        <v>37</v>
      </c>
      <c r="AN2" s="7">
        <v>38</v>
      </c>
      <c r="AO2" s="7">
        <v>39</v>
      </c>
      <c r="AP2" s="7">
        <v>40</v>
      </c>
      <c r="AQ2" s="7">
        <v>41</v>
      </c>
      <c r="AR2" s="7">
        <v>42</v>
      </c>
      <c r="AS2" s="7">
        <v>43</v>
      </c>
      <c r="AT2" s="7">
        <v>44</v>
      </c>
      <c r="AU2" s="7">
        <v>45</v>
      </c>
      <c r="AV2" s="7">
        <v>46</v>
      </c>
      <c r="AW2" s="7">
        <v>47</v>
      </c>
      <c r="AX2" s="7">
        <v>48</v>
      </c>
      <c r="AY2" s="7">
        <v>49</v>
      </c>
      <c r="AZ2" s="7">
        <v>50</v>
      </c>
      <c r="BA2" s="7">
        <v>51</v>
      </c>
      <c r="BB2" s="7">
        <v>52</v>
      </c>
      <c r="BC2" s="7">
        <v>53</v>
      </c>
      <c r="BD2" s="7">
        <v>54</v>
      </c>
      <c r="BE2" s="7">
        <v>55</v>
      </c>
      <c r="BF2" s="7">
        <v>56</v>
      </c>
      <c r="BG2" s="7">
        <v>57</v>
      </c>
      <c r="BH2" s="7">
        <v>58</v>
      </c>
      <c r="BI2" s="7">
        <v>59</v>
      </c>
      <c r="BJ2" s="7">
        <v>60</v>
      </c>
      <c r="BK2" s="7">
        <v>61</v>
      </c>
      <c r="BL2" s="7">
        <v>62</v>
      </c>
      <c r="BM2" s="7">
        <v>63</v>
      </c>
      <c r="BN2" s="7">
        <v>64</v>
      </c>
      <c r="BO2" s="7">
        <v>65</v>
      </c>
      <c r="BP2" s="7">
        <v>66</v>
      </c>
      <c r="BQ2" s="7">
        <v>67</v>
      </c>
      <c r="BR2" s="7">
        <v>68</v>
      </c>
      <c r="BS2" s="7">
        <v>69</v>
      </c>
      <c r="BT2" s="7">
        <v>70</v>
      </c>
      <c r="BU2" s="7">
        <v>71</v>
      </c>
      <c r="BV2" s="7">
        <v>72</v>
      </c>
      <c r="BW2" s="7">
        <v>73</v>
      </c>
      <c r="BX2" s="7">
        <v>74</v>
      </c>
      <c r="BY2" s="7">
        <v>75</v>
      </c>
      <c r="BZ2" s="7">
        <v>76</v>
      </c>
      <c r="CA2" s="7">
        <v>77</v>
      </c>
      <c r="CB2" s="7">
        <v>78</v>
      </c>
      <c r="CC2" s="7">
        <v>79</v>
      </c>
      <c r="CD2" s="7">
        <v>80</v>
      </c>
      <c r="CE2" s="7">
        <v>81</v>
      </c>
      <c r="CF2" s="7">
        <v>82</v>
      </c>
      <c r="CG2" s="7">
        <v>83</v>
      </c>
      <c r="CH2" s="7">
        <v>84</v>
      </c>
      <c r="CI2" s="7">
        <v>85</v>
      </c>
      <c r="CJ2" s="7">
        <v>86</v>
      </c>
      <c r="CK2" s="7">
        <v>87</v>
      </c>
      <c r="CL2" s="7">
        <v>88</v>
      </c>
      <c r="CM2" s="7">
        <v>89</v>
      </c>
      <c r="CN2" s="7">
        <v>90</v>
      </c>
      <c r="CO2" s="7">
        <v>91</v>
      </c>
      <c r="CP2" s="7">
        <v>92</v>
      </c>
      <c r="CQ2" s="7">
        <v>93</v>
      </c>
      <c r="CR2" s="7">
        <v>94</v>
      </c>
      <c r="CS2" s="7">
        <v>95</v>
      </c>
      <c r="CT2" s="7">
        <v>96</v>
      </c>
      <c r="CU2" s="7">
        <v>97</v>
      </c>
      <c r="CV2" s="7">
        <v>98</v>
      </c>
      <c r="CW2" s="7">
        <v>99</v>
      </c>
      <c r="CX2" s="7">
        <v>100</v>
      </c>
      <c r="CY2" s="7">
        <v>101</v>
      </c>
      <c r="CZ2" s="7">
        <v>102</v>
      </c>
      <c r="DA2" s="7">
        <v>103</v>
      </c>
      <c r="DB2" s="7">
        <v>104</v>
      </c>
      <c r="DC2" s="7">
        <v>105</v>
      </c>
      <c r="DD2" s="7">
        <v>106</v>
      </c>
      <c r="DE2" s="7">
        <v>107</v>
      </c>
      <c r="DF2" s="7">
        <v>108</v>
      </c>
      <c r="DG2" s="7">
        <v>109</v>
      </c>
      <c r="DH2" s="7">
        <v>110</v>
      </c>
      <c r="DI2" s="7">
        <v>111</v>
      </c>
      <c r="DJ2" s="7">
        <v>112</v>
      </c>
      <c r="DK2" s="7">
        <v>113</v>
      </c>
      <c r="DL2" s="7">
        <v>114</v>
      </c>
      <c r="DM2" s="7">
        <v>115</v>
      </c>
      <c r="DN2" s="7">
        <v>116</v>
      </c>
      <c r="DO2" s="7">
        <v>117</v>
      </c>
      <c r="DP2" s="7">
        <v>118</v>
      </c>
      <c r="DQ2" s="7">
        <v>119</v>
      </c>
      <c r="DR2" s="7">
        <v>120</v>
      </c>
      <c r="DS2" s="7">
        <v>121</v>
      </c>
      <c r="DT2" s="7">
        <v>122</v>
      </c>
      <c r="DU2" s="7">
        <v>123</v>
      </c>
      <c r="DV2" s="7">
        <v>124</v>
      </c>
      <c r="DW2" s="7">
        <v>125</v>
      </c>
      <c r="DX2" s="7">
        <v>126</v>
      </c>
      <c r="DY2" s="7">
        <v>127</v>
      </c>
      <c r="DZ2" s="7">
        <v>128</v>
      </c>
      <c r="EA2" s="7">
        <v>129</v>
      </c>
      <c r="EB2" s="7">
        <v>130</v>
      </c>
      <c r="EC2" s="7">
        <v>131</v>
      </c>
      <c r="ED2" s="7">
        <v>132</v>
      </c>
      <c r="EE2" s="7">
        <v>133</v>
      </c>
      <c r="EF2" s="7">
        <v>134</v>
      </c>
      <c r="EG2" s="7">
        <v>135</v>
      </c>
      <c r="EH2" s="7">
        <v>136</v>
      </c>
      <c r="EI2" s="7">
        <v>137</v>
      </c>
      <c r="EJ2" s="7">
        <v>138</v>
      </c>
      <c r="EK2" s="7">
        <v>139</v>
      </c>
      <c r="EL2" s="7">
        <v>140</v>
      </c>
      <c r="EM2" s="7">
        <v>141</v>
      </c>
      <c r="EN2" s="7">
        <v>142</v>
      </c>
      <c r="EO2" s="7">
        <v>143</v>
      </c>
      <c r="EP2" s="7">
        <v>144</v>
      </c>
      <c r="EQ2" s="7">
        <v>145</v>
      </c>
      <c r="ER2" s="7">
        <v>146</v>
      </c>
      <c r="ES2" s="7">
        <v>147</v>
      </c>
      <c r="ET2" s="7">
        <v>148</v>
      </c>
      <c r="EU2" s="7">
        <v>149</v>
      </c>
      <c r="EV2" s="7">
        <v>150</v>
      </c>
      <c r="EW2" s="7">
        <v>151</v>
      </c>
      <c r="EX2" s="7">
        <v>152</v>
      </c>
      <c r="EY2" s="7">
        <v>153</v>
      </c>
      <c r="EZ2" s="7">
        <v>154</v>
      </c>
      <c r="FA2" s="7">
        <v>155</v>
      </c>
      <c r="FB2" s="7">
        <v>156</v>
      </c>
      <c r="FC2" s="7">
        <v>157</v>
      </c>
      <c r="FD2" s="7">
        <v>158</v>
      </c>
      <c r="FE2" s="7">
        <v>159</v>
      </c>
      <c r="FF2" s="7">
        <v>160</v>
      </c>
      <c r="FG2" s="7">
        <v>161</v>
      </c>
      <c r="FH2" s="7">
        <v>162</v>
      </c>
      <c r="FI2" s="7">
        <v>163</v>
      </c>
      <c r="FJ2" s="7">
        <v>164</v>
      </c>
      <c r="FK2" s="7">
        <v>165</v>
      </c>
      <c r="FL2" s="7">
        <v>166</v>
      </c>
      <c r="FM2" s="7">
        <v>167</v>
      </c>
      <c r="FN2" s="7">
        <v>168</v>
      </c>
      <c r="FO2" s="7">
        <v>169</v>
      </c>
      <c r="FP2" s="7">
        <v>170</v>
      </c>
      <c r="FQ2" s="7">
        <v>171</v>
      </c>
      <c r="FR2" s="7">
        <v>172</v>
      </c>
      <c r="FS2" s="7">
        <v>173</v>
      </c>
      <c r="FT2" s="7">
        <v>174</v>
      </c>
      <c r="FU2" s="7">
        <v>175</v>
      </c>
      <c r="FV2" s="7">
        <v>176</v>
      </c>
      <c r="FW2" s="7">
        <v>177</v>
      </c>
      <c r="FX2" s="7">
        <v>178</v>
      </c>
      <c r="FY2" s="7">
        <v>179</v>
      </c>
      <c r="FZ2" s="7">
        <v>180</v>
      </c>
      <c r="GA2" s="7">
        <v>181</v>
      </c>
      <c r="GB2" s="7">
        <v>182</v>
      </c>
      <c r="GC2" s="7">
        <v>183</v>
      </c>
      <c r="GD2" s="7">
        <v>184</v>
      </c>
      <c r="GE2" s="7">
        <v>185</v>
      </c>
      <c r="GF2" s="7">
        <v>186</v>
      </c>
      <c r="GG2" s="7">
        <v>187</v>
      </c>
      <c r="GH2" s="7">
        <v>188</v>
      </c>
      <c r="GI2" s="7">
        <v>189</v>
      </c>
      <c r="GJ2" s="7">
        <v>190</v>
      </c>
      <c r="GK2" s="7">
        <v>191</v>
      </c>
      <c r="GL2" s="7">
        <v>192</v>
      </c>
      <c r="GM2" s="7">
        <v>193</v>
      </c>
      <c r="GN2" s="7">
        <v>194</v>
      </c>
      <c r="GO2" s="7">
        <v>195</v>
      </c>
      <c r="GP2" s="7">
        <v>196</v>
      </c>
      <c r="GQ2" s="7">
        <v>197</v>
      </c>
      <c r="GR2" s="7">
        <v>198</v>
      </c>
      <c r="GS2" s="7">
        <v>199</v>
      </c>
      <c r="GT2" s="7">
        <v>200</v>
      </c>
    </row>
    <row r="3" spans="1:202" ht="10.199999999999999">
      <c r="A3" s="12">
        <v>6</v>
      </c>
      <c r="B3" s="2" t="s">
        <v>43</v>
      </c>
      <c r="C3" s="9">
        <v>8.4606644043502701</v>
      </c>
      <c r="D3" s="9">
        <v>8.4606644043502701</v>
      </c>
      <c r="E3" s="9">
        <v>8.4606644043502701</v>
      </c>
      <c r="F3" s="9">
        <v>8.4606644043502701</v>
      </c>
      <c r="G3" s="9">
        <v>8.4606644043502701</v>
      </c>
      <c r="H3" s="9">
        <v>8.4606644043502701</v>
      </c>
      <c r="I3" s="9">
        <v>8.4606644043502701</v>
      </c>
      <c r="J3" s="9">
        <v>8.4606644043502701</v>
      </c>
      <c r="K3" s="9">
        <v>8.4606644043502701</v>
      </c>
      <c r="L3" s="9">
        <v>8.4606644043502701</v>
      </c>
      <c r="M3" s="9">
        <v>8.4606644043502701</v>
      </c>
      <c r="N3" s="9">
        <v>8.4606644043502701</v>
      </c>
      <c r="O3" s="9">
        <v>8.4606644043502701</v>
      </c>
      <c r="P3" s="9">
        <v>8.4606644043502701</v>
      </c>
      <c r="Q3" s="9">
        <v>8.4606644043502701</v>
      </c>
      <c r="R3" s="9">
        <v>8.4606644043502701</v>
      </c>
      <c r="S3" s="9">
        <v>8.4606644043502701</v>
      </c>
      <c r="T3" s="9">
        <v>8.4606644043502701</v>
      </c>
      <c r="U3" s="9">
        <v>8.4606644043502701</v>
      </c>
      <c r="V3" s="9">
        <v>8.4606644043502701</v>
      </c>
      <c r="W3" s="9">
        <v>8.4606644043502701</v>
      </c>
      <c r="X3" s="9">
        <v>8.4606644043502701</v>
      </c>
      <c r="Y3" s="9">
        <v>8.4606644043502701</v>
      </c>
      <c r="Z3" s="9">
        <v>8.4606644043502701</v>
      </c>
      <c r="AA3" s="9">
        <v>8.4606644043502701</v>
      </c>
      <c r="AB3" s="9">
        <v>8.4606644043502701</v>
      </c>
      <c r="AC3" s="9">
        <v>8.4606644043502701</v>
      </c>
      <c r="AD3" s="9">
        <v>8.4606644043502701</v>
      </c>
      <c r="AE3" s="9">
        <v>8.4606644043502701</v>
      </c>
      <c r="AF3" s="9">
        <v>8.4606644043502701</v>
      </c>
      <c r="AG3" s="9">
        <v>8.4606644043502701</v>
      </c>
      <c r="AH3" s="9">
        <v>8.4606644043502701</v>
      </c>
      <c r="AI3" s="9">
        <v>8.4606644043502701</v>
      </c>
      <c r="AJ3" s="9">
        <v>8.4606644043502701</v>
      </c>
      <c r="AK3" s="9">
        <v>8.4606644043502701</v>
      </c>
      <c r="AL3" s="9">
        <v>8.4606644043502701</v>
      </c>
      <c r="AM3" s="9">
        <v>8.4606644043502701</v>
      </c>
      <c r="AN3" s="9">
        <v>8.4606644043502701</v>
      </c>
      <c r="AO3" s="9">
        <v>8.4606644043502701</v>
      </c>
      <c r="AP3" s="9">
        <v>8.4606644043502701</v>
      </c>
      <c r="AQ3" s="9">
        <v>8.4606644043502701</v>
      </c>
      <c r="AR3" s="9">
        <v>8.4606644043502701</v>
      </c>
      <c r="AS3" s="9">
        <v>8.4606644043502701</v>
      </c>
      <c r="AT3" s="9">
        <v>8.4606644043502701</v>
      </c>
      <c r="AU3" s="9">
        <v>8.4606644043502701</v>
      </c>
      <c r="AV3" s="9">
        <v>8.4606644043502701</v>
      </c>
      <c r="AW3" s="9">
        <v>8.4606644043502701</v>
      </c>
      <c r="AX3" s="9">
        <v>8.4606644043502701</v>
      </c>
      <c r="AY3" s="9">
        <v>8.4606644043502701</v>
      </c>
      <c r="AZ3" s="9">
        <v>8.4606644043502701</v>
      </c>
      <c r="BA3" s="9">
        <v>8.4606644043502701</v>
      </c>
      <c r="BB3" s="9">
        <v>8.4606644043502701</v>
      </c>
      <c r="BC3" s="9">
        <v>8.4606644043502701</v>
      </c>
      <c r="BD3" s="9">
        <v>8.4606644043502701</v>
      </c>
      <c r="BE3" s="9">
        <v>8.4606644043502701</v>
      </c>
      <c r="BF3" s="9">
        <v>8.4606644043502701</v>
      </c>
      <c r="BG3" s="9">
        <v>8.4606644043502701</v>
      </c>
      <c r="BH3" s="9">
        <v>8.4606644043502701</v>
      </c>
      <c r="BI3" s="9">
        <v>8.4606644043502701</v>
      </c>
      <c r="BJ3" s="9">
        <v>8.4606644043502701</v>
      </c>
      <c r="BK3" s="9">
        <v>8.4606644043502701</v>
      </c>
      <c r="BL3" s="9">
        <v>8.4606644043502701</v>
      </c>
      <c r="BM3" s="9">
        <v>8.4606644043502701</v>
      </c>
      <c r="BN3" s="9">
        <v>8.4606644043502701</v>
      </c>
      <c r="BO3" s="9">
        <v>8.4606644043502701</v>
      </c>
      <c r="BP3" s="9">
        <v>8.4606644043502701</v>
      </c>
      <c r="BQ3" s="9">
        <v>8.4606644043502701</v>
      </c>
      <c r="BR3" s="9">
        <v>8.4606644043502701</v>
      </c>
      <c r="BS3" s="9">
        <v>8.4606644043502701</v>
      </c>
      <c r="BT3" s="9">
        <v>8.4606644043502701</v>
      </c>
      <c r="BU3" s="9">
        <v>8.4606644043502701</v>
      </c>
      <c r="BV3" s="9">
        <v>8.4606644043502701</v>
      </c>
      <c r="BW3" s="9">
        <v>8.4606644043502701</v>
      </c>
      <c r="BX3" s="9">
        <v>8.4606644043502701</v>
      </c>
      <c r="BY3" s="9">
        <v>8.4606644043502701</v>
      </c>
      <c r="BZ3" s="9">
        <v>8.4606644043502701</v>
      </c>
      <c r="CA3" s="9">
        <v>8.4606644043502701</v>
      </c>
      <c r="CB3" s="9">
        <v>8.4606644043502701</v>
      </c>
      <c r="CC3" s="9">
        <v>8.4606644043502701</v>
      </c>
      <c r="CD3" s="9">
        <v>8.4606644043502701</v>
      </c>
      <c r="CE3" s="9">
        <v>8.4606644043502701</v>
      </c>
      <c r="CF3" s="9">
        <v>8.4606644043502701</v>
      </c>
      <c r="CG3" s="9">
        <v>8.4606644043502701</v>
      </c>
      <c r="CH3" s="9">
        <v>8.4606644043502701</v>
      </c>
      <c r="CI3" s="9">
        <v>8.4606644043502701</v>
      </c>
      <c r="CJ3" s="9">
        <v>8.4606644043502701</v>
      </c>
      <c r="CK3" s="9">
        <v>8.4606644043502701</v>
      </c>
      <c r="CL3" s="9">
        <v>8.4606644043502701</v>
      </c>
      <c r="CM3" s="9">
        <v>8.4606644043502701</v>
      </c>
      <c r="CN3" s="9">
        <v>8.4606644043502701</v>
      </c>
      <c r="CO3" s="9">
        <v>8.4606644043502701</v>
      </c>
      <c r="CP3" s="9">
        <v>8.4606644043502701</v>
      </c>
      <c r="CQ3" s="9">
        <v>8.4606644043502701</v>
      </c>
      <c r="CR3" s="9">
        <v>8.4606644043502701</v>
      </c>
      <c r="CS3" s="9">
        <v>8.4606644043502701</v>
      </c>
      <c r="CT3" s="9">
        <v>8.4606644043502701</v>
      </c>
      <c r="CU3" s="9">
        <v>8.4606644043502701</v>
      </c>
      <c r="CV3" s="9">
        <v>8.4606644043502701</v>
      </c>
      <c r="CW3" s="9">
        <v>8.4606644043502701</v>
      </c>
      <c r="CX3" s="9">
        <v>8.4606644043502701</v>
      </c>
      <c r="CY3" s="9">
        <v>8.4606644043502701</v>
      </c>
      <c r="CZ3" s="9">
        <v>8.4606644043502701</v>
      </c>
      <c r="DA3" s="9">
        <v>8.4606644043502701</v>
      </c>
      <c r="DB3" s="9">
        <v>8.4606644043502701</v>
      </c>
      <c r="DC3" s="9">
        <v>8.4606644043502701</v>
      </c>
      <c r="DD3" s="9">
        <v>8.4606644043502701</v>
      </c>
      <c r="DE3" s="9">
        <v>8.4606644043502701</v>
      </c>
      <c r="DF3" s="9">
        <v>8.4606644043502701</v>
      </c>
      <c r="DG3" s="9">
        <v>8.4606644043502701</v>
      </c>
      <c r="DH3" s="9">
        <v>8.4606644043502701</v>
      </c>
      <c r="DI3" s="9">
        <v>8.4606644043502701</v>
      </c>
      <c r="DJ3" s="9">
        <v>8.4606644043502701</v>
      </c>
      <c r="DK3" s="9">
        <v>8.4606644043502701</v>
      </c>
      <c r="DL3" s="9">
        <v>8.4606644043502701</v>
      </c>
      <c r="DM3" s="9">
        <v>8.4606644043502701</v>
      </c>
      <c r="DN3" s="9">
        <v>8.4606644043502701</v>
      </c>
      <c r="DO3" s="9">
        <v>8.4606644043502701</v>
      </c>
      <c r="DP3" s="9">
        <v>8.4606644043502701</v>
      </c>
      <c r="DQ3" s="9">
        <v>8.4606644043502701</v>
      </c>
      <c r="DR3" s="9">
        <v>8.4606644043502701</v>
      </c>
      <c r="DS3" s="9">
        <v>8.4606644043502701</v>
      </c>
      <c r="DT3" s="9">
        <v>8.4606644043502701</v>
      </c>
      <c r="DU3" s="9">
        <v>8.4606644043502701</v>
      </c>
      <c r="DV3" s="9">
        <v>8.4606644043502701</v>
      </c>
      <c r="DW3" s="9">
        <v>8.4606644043502701</v>
      </c>
      <c r="DX3" s="9">
        <v>8.4606644043502701</v>
      </c>
      <c r="DY3" s="9">
        <v>8.4606644043502701</v>
      </c>
      <c r="DZ3" s="9">
        <v>8.4606644043502701</v>
      </c>
      <c r="EA3" s="9">
        <v>8.4606644043502701</v>
      </c>
      <c r="EB3" s="9">
        <v>8.4606644043502701</v>
      </c>
      <c r="EC3" s="9">
        <v>8.4606644043502701</v>
      </c>
      <c r="ED3" s="9">
        <v>8.4606644043502701</v>
      </c>
      <c r="EE3" s="9">
        <v>8.4606644043502701</v>
      </c>
      <c r="EF3" s="9">
        <v>8.4606644043502701</v>
      </c>
      <c r="EG3" s="9">
        <v>8.4606644043502701</v>
      </c>
      <c r="EH3" s="9">
        <v>8.4606644043502701</v>
      </c>
      <c r="EI3" s="9">
        <v>8.4606644043502701</v>
      </c>
      <c r="EJ3" s="9">
        <v>8.4606644043502701</v>
      </c>
      <c r="EK3" s="9">
        <v>8.4606644043502701</v>
      </c>
      <c r="EL3" s="9">
        <v>8.4606644043502701</v>
      </c>
      <c r="EM3" s="9">
        <v>8.4606644043502701</v>
      </c>
      <c r="EN3" s="9">
        <v>8.4606644043502701</v>
      </c>
      <c r="EO3" s="9">
        <v>8.4606644043502701</v>
      </c>
      <c r="EP3" s="9">
        <v>8.4606644043502701</v>
      </c>
      <c r="EQ3" s="9">
        <v>8.4606644043502701</v>
      </c>
      <c r="ER3" s="9">
        <v>8.4606644043502701</v>
      </c>
      <c r="ES3" s="9">
        <v>8.4606644043502701</v>
      </c>
      <c r="ET3" s="9">
        <v>8.4606644043502701</v>
      </c>
      <c r="EU3" s="9">
        <v>8.4606644043502701</v>
      </c>
      <c r="EV3" s="9">
        <v>8.4606644043502701</v>
      </c>
      <c r="EW3" s="9">
        <v>8.4606644043502701</v>
      </c>
      <c r="EX3" s="9">
        <v>8.4606644043502701</v>
      </c>
      <c r="EY3" s="9">
        <v>8.4606644043502701</v>
      </c>
      <c r="EZ3" s="9">
        <v>8.4606644043502701</v>
      </c>
      <c r="FA3" s="9">
        <v>8.4606644043502701</v>
      </c>
      <c r="FB3" s="9">
        <v>8.4606644043502701</v>
      </c>
      <c r="FC3" s="9">
        <v>8.4606644043502701</v>
      </c>
      <c r="FD3" s="9">
        <v>8.4606644043502701</v>
      </c>
      <c r="FE3" s="9">
        <v>8.4606644043502701</v>
      </c>
      <c r="FF3" s="9">
        <v>8.4606644043502701</v>
      </c>
      <c r="FG3" s="9">
        <v>8.4606644043502701</v>
      </c>
      <c r="FH3" s="9">
        <v>8.4606644043502701</v>
      </c>
      <c r="FI3" s="9">
        <v>8.4606644043502701</v>
      </c>
      <c r="FJ3" s="9">
        <v>8.4606644043502701</v>
      </c>
      <c r="FK3" s="9">
        <v>8.4606644043502701</v>
      </c>
      <c r="FL3" s="9">
        <v>8.4606644043502701</v>
      </c>
      <c r="FM3" s="9">
        <v>8.4606644043502701</v>
      </c>
      <c r="FN3" s="9">
        <v>8.4606644043502701</v>
      </c>
      <c r="FO3" s="9">
        <v>8.4606644043502701</v>
      </c>
      <c r="FP3" s="9">
        <v>8.4606644043502701</v>
      </c>
      <c r="FQ3" s="9">
        <v>8.4606644043502701</v>
      </c>
      <c r="FR3" s="9">
        <v>8.4606644043502701</v>
      </c>
      <c r="FS3" s="9">
        <v>8.4606644043502701</v>
      </c>
      <c r="FT3" s="9">
        <v>8.4606644043502701</v>
      </c>
      <c r="FU3" s="9">
        <v>8.4606644043502701</v>
      </c>
      <c r="FV3" s="9">
        <v>8.4606644043502701</v>
      </c>
      <c r="FW3" s="9">
        <v>8.4606644043502701</v>
      </c>
      <c r="FX3" s="9">
        <v>8.4606644043502701</v>
      </c>
      <c r="FY3" s="9">
        <v>8.4606644043502701</v>
      </c>
      <c r="FZ3" s="9">
        <v>8.4606644043502701</v>
      </c>
      <c r="GA3" s="9">
        <v>8.4606644043502701</v>
      </c>
      <c r="GB3" s="9">
        <v>8.4606644043502701</v>
      </c>
      <c r="GC3" s="9">
        <v>8.4606644043502701</v>
      </c>
      <c r="GD3" s="9">
        <v>8.4606644043502701</v>
      </c>
      <c r="GE3" s="9">
        <v>8.4606644043502701</v>
      </c>
      <c r="GF3" s="9">
        <v>8.4606644043502701</v>
      </c>
      <c r="GG3" s="9">
        <v>8.4606644043502701</v>
      </c>
      <c r="GH3" s="9">
        <v>8.4606644043502701</v>
      </c>
      <c r="GI3" s="9">
        <v>8.4606644043502701</v>
      </c>
      <c r="GJ3" s="9">
        <v>8.4606644043502701</v>
      </c>
      <c r="GK3" s="9">
        <v>8.4606644043502701</v>
      </c>
      <c r="GL3" s="9">
        <v>8.4606644043502701</v>
      </c>
      <c r="GM3" s="9">
        <v>8.4606644043502701</v>
      </c>
      <c r="GN3" s="9">
        <v>8.4606644043502701</v>
      </c>
      <c r="GO3" s="9">
        <v>8.4606644043502701</v>
      </c>
      <c r="GP3" s="9">
        <v>8.4606644043502701</v>
      </c>
      <c r="GQ3" s="9">
        <v>8.4606644043502701</v>
      </c>
      <c r="GR3" s="9">
        <v>8.4606644043502701</v>
      </c>
      <c r="GS3" s="9">
        <v>8.4606644043502701</v>
      </c>
      <c r="GT3" s="9">
        <v>8.4606644043502701</v>
      </c>
    </row>
    <row r="4" spans="1:202" ht="10.199999999999999">
      <c r="A4" s="12">
        <v>7</v>
      </c>
      <c r="B4" s="2" t="s">
        <v>44</v>
      </c>
      <c r="C4" s="9">
        <v>7.2665247363398002</v>
      </c>
      <c r="D4" s="9">
        <v>7.2665247363398002</v>
      </c>
      <c r="E4" s="9">
        <v>7.2665247363398002</v>
      </c>
      <c r="F4" s="9">
        <v>7.2665247363398002</v>
      </c>
      <c r="G4" s="9">
        <v>7.2665247363398002</v>
      </c>
      <c r="H4" s="9">
        <v>7.2665247363398002</v>
      </c>
      <c r="I4" s="9">
        <v>7.2665247363398002</v>
      </c>
      <c r="J4" s="9">
        <v>7.2665247363398002</v>
      </c>
      <c r="K4" s="9">
        <v>7.2665247363398002</v>
      </c>
      <c r="L4" s="9">
        <v>7.2665247363398002</v>
      </c>
      <c r="M4" s="9">
        <v>7.2665247363398002</v>
      </c>
      <c r="N4" s="9">
        <v>7.2665247363398002</v>
      </c>
      <c r="O4" s="9">
        <v>7.2665247363398002</v>
      </c>
      <c r="P4" s="9">
        <v>7.2665247363398002</v>
      </c>
      <c r="Q4" s="9">
        <v>7.2665247363398002</v>
      </c>
      <c r="R4" s="9">
        <v>7.2665247363398002</v>
      </c>
      <c r="S4" s="9">
        <v>7.2665247363398002</v>
      </c>
      <c r="T4" s="9">
        <v>7.2665247363398002</v>
      </c>
      <c r="U4" s="9">
        <v>7.2665247363398002</v>
      </c>
      <c r="V4" s="9">
        <v>7.2665247363398002</v>
      </c>
      <c r="W4" s="9">
        <v>7.2665247363398002</v>
      </c>
      <c r="X4" s="9">
        <v>7.2665247363398002</v>
      </c>
      <c r="Y4" s="9">
        <v>7.2665247363398002</v>
      </c>
      <c r="Z4" s="9">
        <v>7.2665247363398002</v>
      </c>
      <c r="AA4" s="9">
        <v>7.2665247363398002</v>
      </c>
      <c r="AB4" s="9">
        <v>7.2665247363398002</v>
      </c>
      <c r="AC4" s="9">
        <v>7.2665247363398002</v>
      </c>
      <c r="AD4" s="9">
        <v>7.2665247363398002</v>
      </c>
      <c r="AE4" s="9">
        <v>7.2665247363398002</v>
      </c>
      <c r="AF4" s="9">
        <v>7.2665247363398002</v>
      </c>
      <c r="AG4" s="9">
        <v>7.2665247363398002</v>
      </c>
      <c r="AH4" s="9">
        <v>7.2665247363398002</v>
      </c>
      <c r="AI4" s="9">
        <v>7.2665247363398002</v>
      </c>
      <c r="AJ4" s="9">
        <v>7.2665247363398002</v>
      </c>
      <c r="AK4" s="9">
        <v>7.2665247363398002</v>
      </c>
      <c r="AL4" s="9">
        <v>7.2665247363398002</v>
      </c>
      <c r="AM4" s="9">
        <v>7.2665247363398002</v>
      </c>
      <c r="AN4" s="9">
        <v>7.2665247363398002</v>
      </c>
      <c r="AO4" s="9">
        <v>7.2665247363398002</v>
      </c>
      <c r="AP4" s="9">
        <v>7.2665247363398002</v>
      </c>
      <c r="AQ4" s="9">
        <v>7.2665247363398002</v>
      </c>
      <c r="AR4" s="9">
        <v>7.2665247363398002</v>
      </c>
      <c r="AS4" s="9">
        <v>7.2665247363398002</v>
      </c>
      <c r="AT4" s="9">
        <v>7.2665247363398002</v>
      </c>
      <c r="AU4" s="9">
        <v>7.2665247363398002</v>
      </c>
      <c r="AV4" s="9">
        <v>7.2665247363398002</v>
      </c>
      <c r="AW4" s="9">
        <v>7.2665247363398002</v>
      </c>
      <c r="AX4" s="9">
        <v>7.2665247363398002</v>
      </c>
      <c r="AY4" s="9">
        <v>7.2665247363398002</v>
      </c>
      <c r="AZ4" s="9">
        <v>7.2665247363398002</v>
      </c>
      <c r="BA4" s="9">
        <v>7.2665247363398002</v>
      </c>
      <c r="BB4" s="9">
        <v>7.2665247363398002</v>
      </c>
      <c r="BC4" s="9">
        <v>7.2665247363398002</v>
      </c>
      <c r="BD4" s="9">
        <v>7.2665247363398002</v>
      </c>
      <c r="BE4" s="9">
        <v>7.2665247363398002</v>
      </c>
      <c r="BF4" s="9">
        <v>7.2665247363398002</v>
      </c>
      <c r="BG4" s="9">
        <v>7.2665247363398002</v>
      </c>
      <c r="BH4" s="9">
        <v>7.2665247363398002</v>
      </c>
      <c r="BI4" s="9">
        <v>7.2665247363398002</v>
      </c>
      <c r="BJ4" s="9">
        <v>7.2665247363398002</v>
      </c>
      <c r="BK4" s="9">
        <v>7.2665247363398002</v>
      </c>
      <c r="BL4" s="9">
        <v>7.2665247363398002</v>
      </c>
      <c r="BM4" s="9">
        <v>7.2665247363398002</v>
      </c>
      <c r="BN4" s="9">
        <v>7.2665247363398002</v>
      </c>
      <c r="BO4" s="9">
        <v>7.2665247363398002</v>
      </c>
      <c r="BP4" s="9">
        <v>7.2665247363398002</v>
      </c>
      <c r="BQ4" s="9">
        <v>7.2665247363398002</v>
      </c>
      <c r="BR4" s="9">
        <v>7.2665247363398002</v>
      </c>
      <c r="BS4" s="9">
        <v>7.2665247363398002</v>
      </c>
      <c r="BT4" s="9">
        <v>7.2665247363398002</v>
      </c>
      <c r="BU4" s="9">
        <v>7.2665247363398002</v>
      </c>
      <c r="BV4" s="9">
        <v>7.2665247363398002</v>
      </c>
      <c r="BW4" s="9">
        <v>7.2665247363398002</v>
      </c>
      <c r="BX4" s="9">
        <v>7.2665247363398002</v>
      </c>
      <c r="BY4" s="9">
        <v>7.2665247363398002</v>
      </c>
      <c r="BZ4" s="9">
        <v>7.2665247363398002</v>
      </c>
      <c r="CA4" s="9">
        <v>7.2665247363398002</v>
      </c>
      <c r="CB4" s="9">
        <v>7.2665247363398002</v>
      </c>
      <c r="CC4" s="9">
        <v>7.2665247363398002</v>
      </c>
      <c r="CD4" s="9">
        <v>7.2665247363398002</v>
      </c>
      <c r="CE4" s="9">
        <v>7.2665247363398002</v>
      </c>
      <c r="CF4" s="9">
        <v>7.2665247363398002</v>
      </c>
      <c r="CG4" s="9">
        <v>7.2665247363398002</v>
      </c>
      <c r="CH4" s="9">
        <v>7.2665247363398002</v>
      </c>
      <c r="CI4" s="9">
        <v>7.2665247363398002</v>
      </c>
      <c r="CJ4" s="9">
        <v>7.2665247363398002</v>
      </c>
      <c r="CK4" s="9">
        <v>7.2665247363398002</v>
      </c>
      <c r="CL4" s="9">
        <v>7.2665247363398002</v>
      </c>
      <c r="CM4" s="9">
        <v>7.2665247363398002</v>
      </c>
      <c r="CN4" s="9">
        <v>7.2665247363398002</v>
      </c>
      <c r="CO4" s="9">
        <v>7.2665247363398002</v>
      </c>
      <c r="CP4" s="9">
        <v>7.2665247363398002</v>
      </c>
      <c r="CQ4" s="9">
        <v>7.2665247363398002</v>
      </c>
      <c r="CR4" s="9">
        <v>7.2665247363398002</v>
      </c>
      <c r="CS4" s="9">
        <v>7.2665247363398002</v>
      </c>
      <c r="CT4" s="9">
        <v>7.2665247363398002</v>
      </c>
      <c r="CU4" s="9">
        <v>7.2665247363398002</v>
      </c>
      <c r="CV4" s="9">
        <v>7.2665247363398002</v>
      </c>
      <c r="CW4" s="9">
        <v>7.2665247363398002</v>
      </c>
      <c r="CX4" s="9">
        <v>7.2665247363398002</v>
      </c>
      <c r="CY4" s="9">
        <v>7.2665247363398002</v>
      </c>
      <c r="CZ4" s="9">
        <v>7.2665247363398002</v>
      </c>
      <c r="DA4" s="9">
        <v>7.2665247363398002</v>
      </c>
      <c r="DB4" s="9">
        <v>7.2665247363398002</v>
      </c>
      <c r="DC4" s="9">
        <v>7.2665247363398002</v>
      </c>
      <c r="DD4" s="9">
        <v>7.2665247363398002</v>
      </c>
      <c r="DE4" s="9">
        <v>7.2665247363398002</v>
      </c>
      <c r="DF4" s="9">
        <v>7.2665247363398002</v>
      </c>
      <c r="DG4" s="9">
        <v>7.2665247363398002</v>
      </c>
      <c r="DH4" s="9">
        <v>7.2665247363398002</v>
      </c>
      <c r="DI4" s="9">
        <v>7.2665247363398002</v>
      </c>
      <c r="DJ4" s="9">
        <v>7.2665247363398002</v>
      </c>
      <c r="DK4" s="9">
        <v>7.2665247363398002</v>
      </c>
      <c r="DL4" s="9">
        <v>7.2665247363398002</v>
      </c>
      <c r="DM4" s="9">
        <v>7.2665247363398002</v>
      </c>
      <c r="DN4" s="9">
        <v>7.2665247363398002</v>
      </c>
      <c r="DO4" s="9">
        <v>7.2665247363398002</v>
      </c>
      <c r="DP4" s="9">
        <v>7.2665247363398002</v>
      </c>
      <c r="DQ4" s="9">
        <v>7.2665247363398002</v>
      </c>
      <c r="DR4" s="9">
        <v>7.2665247363398002</v>
      </c>
      <c r="DS4" s="9">
        <v>7.2665247363398002</v>
      </c>
      <c r="DT4" s="9">
        <v>7.2665247363398002</v>
      </c>
      <c r="DU4" s="9">
        <v>7.2665247363398002</v>
      </c>
      <c r="DV4" s="9">
        <v>7.2665247363398002</v>
      </c>
      <c r="DW4" s="9">
        <v>7.2665247363398002</v>
      </c>
      <c r="DX4" s="9">
        <v>7.2665247363398002</v>
      </c>
      <c r="DY4" s="9">
        <v>7.2665247363398002</v>
      </c>
      <c r="DZ4" s="9">
        <v>7.2665247363398002</v>
      </c>
      <c r="EA4" s="9">
        <v>7.2665247363398002</v>
      </c>
      <c r="EB4" s="9">
        <v>7.2665247363398002</v>
      </c>
      <c r="EC4" s="9">
        <v>7.2665247363398002</v>
      </c>
      <c r="ED4" s="9">
        <v>7.2665247363398002</v>
      </c>
      <c r="EE4" s="9">
        <v>7.2665247363398002</v>
      </c>
      <c r="EF4" s="9">
        <v>7.2665247363398002</v>
      </c>
      <c r="EG4" s="9">
        <v>7.2665247363398002</v>
      </c>
      <c r="EH4" s="9">
        <v>7.2665247363398002</v>
      </c>
      <c r="EI4" s="9">
        <v>7.2665247363398002</v>
      </c>
      <c r="EJ4" s="9">
        <v>7.2665247363398002</v>
      </c>
      <c r="EK4" s="9">
        <v>7.2665247363398002</v>
      </c>
      <c r="EL4" s="9">
        <v>7.2665247363398002</v>
      </c>
      <c r="EM4" s="9">
        <v>7.2665247363398002</v>
      </c>
      <c r="EN4" s="9">
        <v>7.2665247363398002</v>
      </c>
      <c r="EO4" s="9">
        <v>7.2665247363398002</v>
      </c>
      <c r="EP4" s="9">
        <v>7.2665247363398002</v>
      </c>
      <c r="EQ4" s="9">
        <v>7.2665247363398002</v>
      </c>
      <c r="ER4" s="9">
        <v>7.2665247363398002</v>
      </c>
      <c r="ES4" s="9">
        <v>7.2665247363398002</v>
      </c>
      <c r="ET4" s="9">
        <v>7.2665247363398002</v>
      </c>
      <c r="EU4" s="9">
        <v>7.2665247363398002</v>
      </c>
      <c r="EV4" s="9">
        <v>7.2665247363398002</v>
      </c>
      <c r="EW4" s="9">
        <v>7.2665247363398002</v>
      </c>
      <c r="EX4" s="9">
        <v>7.2665247363398002</v>
      </c>
      <c r="EY4" s="9">
        <v>7.2665247363398002</v>
      </c>
      <c r="EZ4" s="9">
        <v>7.2665247363398002</v>
      </c>
      <c r="FA4" s="9">
        <v>7.2665247363398002</v>
      </c>
      <c r="FB4" s="9">
        <v>7.2665247363398002</v>
      </c>
      <c r="FC4" s="9">
        <v>7.2665247363398002</v>
      </c>
      <c r="FD4" s="9">
        <v>7.2665247363398002</v>
      </c>
      <c r="FE4" s="9">
        <v>7.2665247363398002</v>
      </c>
      <c r="FF4" s="9">
        <v>7.2665247363398002</v>
      </c>
      <c r="FG4" s="9">
        <v>7.2665247363398002</v>
      </c>
      <c r="FH4" s="9">
        <v>7.2665247363398002</v>
      </c>
      <c r="FI4" s="9">
        <v>7.2665247363398002</v>
      </c>
      <c r="FJ4" s="9">
        <v>7.2665247363398002</v>
      </c>
      <c r="FK4" s="9">
        <v>7.2665247363398002</v>
      </c>
      <c r="FL4" s="9">
        <v>7.2665247363398002</v>
      </c>
      <c r="FM4" s="9">
        <v>7.2665247363398002</v>
      </c>
      <c r="FN4" s="9">
        <v>7.2665247363398002</v>
      </c>
      <c r="FO4" s="9">
        <v>7.2665247363398002</v>
      </c>
      <c r="FP4" s="9">
        <v>7.2665247363398002</v>
      </c>
      <c r="FQ4" s="9">
        <v>7.2665247363398002</v>
      </c>
      <c r="FR4" s="9">
        <v>7.2665247363398002</v>
      </c>
      <c r="FS4" s="9">
        <v>7.2665247363398002</v>
      </c>
      <c r="FT4" s="9">
        <v>7.2665247363398002</v>
      </c>
      <c r="FU4" s="9">
        <v>7.2665247363398002</v>
      </c>
      <c r="FV4" s="9">
        <v>7.2665247363398002</v>
      </c>
      <c r="FW4" s="9">
        <v>7.2665247363398002</v>
      </c>
      <c r="FX4" s="9">
        <v>7.2665247363398002</v>
      </c>
      <c r="FY4" s="9">
        <v>7.2665247363398002</v>
      </c>
      <c r="FZ4" s="9">
        <v>7.2665247363398002</v>
      </c>
      <c r="GA4" s="9">
        <v>7.2665247363398002</v>
      </c>
      <c r="GB4" s="9">
        <v>7.2665247363398002</v>
      </c>
      <c r="GC4" s="9">
        <v>7.2665247363398002</v>
      </c>
      <c r="GD4" s="9">
        <v>7.2665247363398002</v>
      </c>
      <c r="GE4" s="9">
        <v>7.2665247363398002</v>
      </c>
      <c r="GF4" s="9">
        <v>7.2665247363398002</v>
      </c>
      <c r="GG4" s="9">
        <v>7.2665247363398002</v>
      </c>
      <c r="GH4" s="9">
        <v>7.2665247363398002</v>
      </c>
      <c r="GI4" s="9">
        <v>7.2665247363398002</v>
      </c>
      <c r="GJ4" s="9">
        <v>7.2665247363398002</v>
      </c>
      <c r="GK4" s="9">
        <v>7.2665247363398002</v>
      </c>
      <c r="GL4" s="9">
        <v>7.2665247363398002</v>
      </c>
      <c r="GM4" s="9">
        <v>7.2665247363398002</v>
      </c>
      <c r="GN4" s="9">
        <v>7.2665247363398002</v>
      </c>
      <c r="GO4" s="9">
        <v>7.2665247363398002</v>
      </c>
      <c r="GP4" s="9">
        <v>7.2665247363398002</v>
      </c>
      <c r="GQ4" s="9">
        <v>7.2665247363398002</v>
      </c>
      <c r="GR4" s="9">
        <v>7.2665247363398002</v>
      </c>
      <c r="GS4" s="9">
        <v>7.2665247363398002</v>
      </c>
      <c r="GT4" s="9">
        <v>7.2665247363398002</v>
      </c>
    </row>
    <row r="5" spans="1:202" ht="10.199999999999999">
      <c r="A5" s="12">
        <v>8</v>
      </c>
      <c r="B5" s="2" t="s">
        <v>45</v>
      </c>
      <c r="C5" s="9">
        <v>0</v>
      </c>
      <c r="D5" s="9">
        <v>0</v>
      </c>
      <c r="E5" s="9">
        <v>0</v>
      </c>
      <c r="F5" s="9">
        <v>0</v>
      </c>
      <c r="G5" s="9">
        <v>0</v>
      </c>
      <c r="H5" s="9">
        <v>0</v>
      </c>
      <c r="I5" s="9">
        <v>0</v>
      </c>
      <c r="J5" s="9">
        <v>0</v>
      </c>
      <c r="K5" s="9">
        <v>0</v>
      </c>
      <c r="L5" s="9">
        <v>0</v>
      </c>
      <c r="M5" s="9">
        <v>0</v>
      </c>
      <c r="N5" s="9">
        <v>0</v>
      </c>
      <c r="O5" s="9">
        <v>0</v>
      </c>
      <c r="P5" s="9">
        <v>0</v>
      </c>
      <c r="Q5" s="9">
        <v>0</v>
      </c>
      <c r="R5" s="9">
        <v>0</v>
      </c>
      <c r="S5" s="9">
        <v>0</v>
      </c>
      <c r="T5" s="9">
        <v>0</v>
      </c>
      <c r="U5" s="9">
        <v>0</v>
      </c>
      <c r="V5" s="9">
        <v>0</v>
      </c>
      <c r="W5" s="9">
        <v>0</v>
      </c>
      <c r="X5" s="9">
        <v>0</v>
      </c>
      <c r="Y5" s="9">
        <v>0</v>
      </c>
      <c r="Z5" s="9">
        <v>0</v>
      </c>
      <c r="AA5" s="9">
        <v>0</v>
      </c>
      <c r="AB5" s="9">
        <v>0</v>
      </c>
      <c r="AC5" s="9">
        <v>0</v>
      </c>
      <c r="AD5" s="9">
        <v>0</v>
      </c>
      <c r="AE5" s="9">
        <v>0</v>
      </c>
      <c r="AF5" s="9">
        <v>0</v>
      </c>
      <c r="AG5" s="9">
        <v>0</v>
      </c>
      <c r="AH5" s="9">
        <v>0</v>
      </c>
      <c r="AI5" s="9">
        <v>0</v>
      </c>
      <c r="AJ5" s="9">
        <v>0</v>
      </c>
      <c r="AK5" s="9">
        <v>0</v>
      </c>
      <c r="AL5" s="9">
        <v>0</v>
      </c>
      <c r="AM5" s="9">
        <v>0</v>
      </c>
      <c r="AN5" s="9">
        <v>0</v>
      </c>
      <c r="AO5" s="9">
        <v>0</v>
      </c>
      <c r="AP5" s="9">
        <v>0</v>
      </c>
      <c r="AQ5" s="9">
        <v>0</v>
      </c>
      <c r="AR5" s="9">
        <v>0</v>
      </c>
      <c r="AS5" s="9">
        <v>0</v>
      </c>
      <c r="AT5" s="9">
        <v>0</v>
      </c>
      <c r="AU5" s="9">
        <v>0</v>
      </c>
      <c r="AV5" s="9">
        <v>0</v>
      </c>
      <c r="AW5" s="9">
        <v>0</v>
      </c>
      <c r="AX5" s="9">
        <v>0</v>
      </c>
      <c r="AY5" s="9">
        <v>0</v>
      </c>
      <c r="AZ5" s="9">
        <v>0</v>
      </c>
      <c r="BA5" s="9">
        <v>0</v>
      </c>
      <c r="BB5" s="9">
        <v>0</v>
      </c>
      <c r="BC5" s="9">
        <v>0</v>
      </c>
      <c r="BD5" s="9">
        <v>0</v>
      </c>
      <c r="BE5" s="9">
        <v>0</v>
      </c>
      <c r="BF5" s="9">
        <v>0</v>
      </c>
      <c r="BG5" s="9">
        <v>0</v>
      </c>
      <c r="BH5" s="9">
        <v>0</v>
      </c>
      <c r="BI5" s="9">
        <v>0</v>
      </c>
      <c r="BJ5" s="9">
        <v>0</v>
      </c>
      <c r="BK5" s="9">
        <v>0</v>
      </c>
      <c r="BL5" s="9">
        <v>0</v>
      </c>
      <c r="BM5" s="9">
        <v>0</v>
      </c>
      <c r="BN5" s="9">
        <v>0</v>
      </c>
      <c r="BO5" s="9">
        <v>0</v>
      </c>
      <c r="BP5" s="9">
        <v>0</v>
      </c>
      <c r="BQ5" s="9">
        <v>0</v>
      </c>
      <c r="BR5" s="9">
        <v>0</v>
      </c>
      <c r="BS5" s="9">
        <v>0</v>
      </c>
      <c r="BT5" s="9">
        <v>0</v>
      </c>
      <c r="BU5" s="9">
        <v>0</v>
      </c>
      <c r="BV5" s="9">
        <v>0</v>
      </c>
      <c r="BW5" s="9">
        <v>0</v>
      </c>
      <c r="BX5" s="9">
        <v>0</v>
      </c>
      <c r="BY5" s="9">
        <v>0</v>
      </c>
      <c r="BZ5" s="9">
        <v>0</v>
      </c>
      <c r="CA5" s="9">
        <v>0</v>
      </c>
      <c r="CB5" s="9">
        <v>0</v>
      </c>
      <c r="CC5" s="9">
        <v>0</v>
      </c>
      <c r="CD5" s="9">
        <v>0</v>
      </c>
      <c r="CE5" s="9">
        <v>0</v>
      </c>
      <c r="CF5" s="9">
        <v>0</v>
      </c>
      <c r="CG5" s="9">
        <v>0</v>
      </c>
      <c r="CH5" s="9">
        <v>0</v>
      </c>
      <c r="CI5" s="9">
        <v>0</v>
      </c>
      <c r="CJ5" s="9">
        <v>0</v>
      </c>
      <c r="CK5" s="9">
        <v>0</v>
      </c>
      <c r="CL5" s="9">
        <v>0</v>
      </c>
      <c r="CM5" s="9">
        <v>0</v>
      </c>
      <c r="CN5" s="9">
        <v>0</v>
      </c>
      <c r="CO5" s="9">
        <v>0</v>
      </c>
      <c r="CP5" s="9">
        <v>0</v>
      </c>
      <c r="CQ5" s="9">
        <v>0</v>
      </c>
      <c r="CR5" s="9">
        <v>0</v>
      </c>
      <c r="CS5" s="9">
        <v>0</v>
      </c>
      <c r="CT5" s="9">
        <v>0</v>
      </c>
      <c r="CU5" s="9">
        <v>0</v>
      </c>
      <c r="CV5" s="9">
        <v>0</v>
      </c>
      <c r="CW5" s="9">
        <v>0</v>
      </c>
      <c r="CX5" s="9">
        <v>0</v>
      </c>
      <c r="CY5" s="9">
        <v>0</v>
      </c>
      <c r="CZ5" s="9">
        <v>0</v>
      </c>
      <c r="DA5" s="9">
        <v>0</v>
      </c>
      <c r="DB5" s="9">
        <v>0</v>
      </c>
      <c r="DC5" s="9">
        <v>0</v>
      </c>
      <c r="DD5" s="9">
        <v>0</v>
      </c>
      <c r="DE5" s="9">
        <v>0</v>
      </c>
      <c r="DF5" s="9">
        <v>0</v>
      </c>
      <c r="DG5" s="9">
        <v>0</v>
      </c>
      <c r="DH5" s="9">
        <v>0</v>
      </c>
      <c r="DI5" s="9">
        <v>0</v>
      </c>
      <c r="DJ5" s="9">
        <v>0</v>
      </c>
      <c r="DK5" s="9">
        <v>0</v>
      </c>
      <c r="DL5" s="9">
        <v>0</v>
      </c>
      <c r="DM5" s="9">
        <v>0</v>
      </c>
      <c r="DN5" s="9">
        <v>0</v>
      </c>
      <c r="DO5" s="9">
        <v>0</v>
      </c>
      <c r="DP5" s="9">
        <v>0</v>
      </c>
      <c r="DQ5" s="9">
        <v>0</v>
      </c>
      <c r="DR5" s="9">
        <v>0</v>
      </c>
      <c r="DS5" s="9">
        <v>0</v>
      </c>
      <c r="DT5" s="9">
        <v>0</v>
      </c>
      <c r="DU5" s="9">
        <v>0</v>
      </c>
      <c r="DV5" s="9">
        <v>0</v>
      </c>
      <c r="DW5" s="9">
        <v>0</v>
      </c>
      <c r="DX5" s="9">
        <v>0</v>
      </c>
      <c r="DY5" s="9">
        <v>0</v>
      </c>
      <c r="DZ5" s="9">
        <v>0</v>
      </c>
      <c r="EA5" s="9">
        <v>0</v>
      </c>
      <c r="EB5" s="9">
        <v>0</v>
      </c>
      <c r="EC5" s="9">
        <v>0</v>
      </c>
      <c r="ED5" s="9">
        <v>0</v>
      </c>
      <c r="EE5" s="9">
        <v>0</v>
      </c>
      <c r="EF5" s="9">
        <v>0</v>
      </c>
      <c r="EG5" s="9">
        <v>0</v>
      </c>
      <c r="EH5" s="9">
        <v>0</v>
      </c>
      <c r="EI5" s="9">
        <v>0</v>
      </c>
      <c r="EJ5" s="9">
        <v>0</v>
      </c>
      <c r="EK5" s="9">
        <v>0</v>
      </c>
      <c r="EL5" s="9">
        <v>0</v>
      </c>
      <c r="EM5" s="9">
        <v>0</v>
      </c>
      <c r="EN5" s="9">
        <v>0</v>
      </c>
      <c r="EO5" s="9">
        <v>0</v>
      </c>
      <c r="EP5" s="9">
        <v>0</v>
      </c>
      <c r="EQ5" s="9">
        <v>0</v>
      </c>
      <c r="ER5" s="9">
        <v>0</v>
      </c>
      <c r="ES5" s="9">
        <v>0</v>
      </c>
      <c r="ET5" s="9">
        <v>0</v>
      </c>
      <c r="EU5" s="9">
        <v>0</v>
      </c>
      <c r="EV5" s="9">
        <v>0</v>
      </c>
      <c r="EW5" s="9">
        <v>0</v>
      </c>
      <c r="EX5" s="9">
        <v>0</v>
      </c>
      <c r="EY5" s="9">
        <v>0</v>
      </c>
      <c r="EZ5" s="9">
        <v>0</v>
      </c>
      <c r="FA5" s="9">
        <v>0</v>
      </c>
      <c r="FB5" s="9">
        <v>0</v>
      </c>
      <c r="FC5" s="9">
        <v>0</v>
      </c>
      <c r="FD5" s="9">
        <v>0</v>
      </c>
      <c r="FE5" s="9">
        <v>0</v>
      </c>
      <c r="FF5" s="9">
        <v>0</v>
      </c>
      <c r="FG5" s="9">
        <v>0</v>
      </c>
      <c r="FH5" s="9">
        <v>0</v>
      </c>
      <c r="FI5" s="9">
        <v>0</v>
      </c>
      <c r="FJ5" s="9">
        <v>0</v>
      </c>
      <c r="FK5" s="9">
        <v>0</v>
      </c>
      <c r="FL5" s="9">
        <v>0</v>
      </c>
      <c r="FM5" s="9">
        <v>0</v>
      </c>
      <c r="FN5" s="9">
        <v>0</v>
      </c>
      <c r="FO5" s="9">
        <v>0</v>
      </c>
      <c r="FP5" s="9">
        <v>0</v>
      </c>
      <c r="FQ5" s="9">
        <v>0</v>
      </c>
      <c r="FR5" s="9">
        <v>0</v>
      </c>
      <c r="FS5" s="9">
        <v>0</v>
      </c>
      <c r="FT5" s="9">
        <v>0</v>
      </c>
      <c r="FU5" s="9">
        <v>0</v>
      </c>
      <c r="FV5" s="9">
        <v>0</v>
      </c>
      <c r="FW5" s="9">
        <v>0</v>
      </c>
      <c r="FX5" s="9">
        <v>0</v>
      </c>
      <c r="FY5" s="9">
        <v>0</v>
      </c>
      <c r="FZ5" s="9">
        <v>0</v>
      </c>
      <c r="GA5" s="9">
        <v>0</v>
      </c>
      <c r="GB5" s="9">
        <v>0</v>
      </c>
      <c r="GC5" s="9">
        <v>0</v>
      </c>
      <c r="GD5" s="9">
        <v>0</v>
      </c>
      <c r="GE5" s="9">
        <v>0</v>
      </c>
      <c r="GF5" s="9">
        <v>0</v>
      </c>
      <c r="GG5" s="9">
        <v>0</v>
      </c>
      <c r="GH5" s="9">
        <v>0</v>
      </c>
      <c r="GI5" s="9">
        <v>0</v>
      </c>
      <c r="GJ5" s="9">
        <v>0</v>
      </c>
      <c r="GK5" s="9">
        <v>0</v>
      </c>
      <c r="GL5" s="9">
        <v>0</v>
      </c>
      <c r="GM5" s="9">
        <v>0</v>
      </c>
      <c r="GN5" s="9">
        <v>0</v>
      </c>
      <c r="GO5" s="9">
        <v>0</v>
      </c>
      <c r="GP5" s="9">
        <v>0</v>
      </c>
      <c r="GQ5" s="9">
        <v>0</v>
      </c>
      <c r="GR5" s="9">
        <v>0</v>
      </c>
      <c r="GS5" s="9">
        <v>0</v>
      </c>
      <c r="GT5" s="9">
        <v>0</v>
      </c>
    </row>
    <row r="6" spans="1:202" ht="10.199999999999999">
      <c r="A6" s="12">
        <v>9</v>
      </c>
      <c r="B6" s="2" t="s">
        <v>46</v>
      </c>
      <c r="C6" s="9">
        <v>0</v>
      </c>
      <c r="D6" s="9">
        <v>0</v>
      </c>
      <c r="E6" s="9">
        <v>0</v>
      </c>
      <c r="F6" s="9">
        <v>0</v>
      </c>
      <c r="G6" s="9">
        <v>0</v>
      </c>
      <c r="H6" s="9">
        <v>0</v>
      </c>
      <c r="I6" s="9">
        <v>0</v>
      </c>
      <c r="J6" s="9">
        <v>0</v>
      </c>
      <c r="K6" s="9">
        <v>0</v>
      </c>
      <c r="L6" s="9">
        <v>0</v>
      </c>
      <c r="M6" s="9">
        <v>0</v>
      </c>
      <c r="N6" s="9">
        <v>0</v>
      </c>
      <c r="O6" s="9">
        <v>0</v>
      </c>
      <c r="P6" s="9">
        <v>0</v>
      </c>
      <c r="Q6" s="9">
        <v>0</v>
      </c>
      <c r="R6" s="9">
        <v>0</v>
      </c>
      <c r="S6" s="9">
        <v>0</v>
      </c>
      <c r="T6" s="9">
        <v>0</v>
      </c>
      <c r="U6" s="9">
        <v>0</v>
      </c>
      <c r="V6" s="9">
        <v>0</v>
      </c>
      <c r="W6" s="9">
        <v>0</v>
      </c>
      <c r="X6" s="9">
        <v>0</v>
      </c>
      <c r="Y6" s="9">
        <v>0</v>
      </c>
      <c r="Z6" s="9">
        <v>0</v>
      </c>
      <c r="AA6" s="9">
        <v>0</v>
      </c>
      <c r="AB6" s="9">
        <v>0</v>
      </c>
      <c r="AC6" s="9">
        <v>0</v>
      </c>
      <c r="AD6" s="9">
        <v>0</v>
      </c>
      <c r="AE6" s="9">
        <v>0</v>
      </c>
      <c r="AF6" s="9">
        <v>0</v>
      </c>
      <c r="AG6" s="9">
        <v>0</v>
      </c>
      <c r="AH6" s="9">
        <v>0</v>
      </c>
      <c r="AI6" s="9">
        <v>0</v>
      </c>
      <c r="AJ6" s="9">
        <v>0</v>
      </c>
      <c r="AK6" s="9">
        <v>0</v>
      </c>
      <c r="AL6" s="9">
        <v>0</v>
      </c>
      <c r="AM6" s="9">
        <v>0</v>
      </c>
      <c r="AN6" s="9">
        <v>0</v>
      </c>
      <c r="AO6" s="9">
        <v>0</v>
      </c>
      <c r="AP6" s="9">
        <v>0</v>
      </c>
      <c r="AQ6" s="9">
        <v>0</v>
      </c>
      <c r="AR6" s="9">
        <v>0</v>
      </c>
      <c r="AS6" s="9">
        <v>0</v>
      </c>
      <c r="AT6" s="9">
        <v>0</v>
      </c>
      <c r="AU6" s="9">
        <v>0</v>
      </c>
      <c r="AV6" s="9">
        <v>0</v>
      </c>
      <c r="AW6" s="9">
        <v>0</v>
      </c>
      <c r="AX6" s="9">
        <v>0</v>
      </c>
      <c r="AY6" s="9">
        <v>0</v>
      </c>
      <c r="AZ6" s="9">
        <v>0</v>
      </c>
      <c r="BA6" s="9">
        <v>0</v>
      </c>
      <c r="BB6" s="9">
        <v>0</v>
      </c>
      <c r="BC6" s="9">
        <v>0</v>
      </c>
      <c r="BD6" s="9">
        <v>0</v>
      </c>
      <c r="BE6" s="9">
        <v>0</v>
      </c>
      <c r="BF6" s="9">
        <v>0</v>
      </c>
      <c r="BG6" s="9">
        <v>0</v>
      </c>
      <c r="BH6" s="9">
        <v>0</v>
      </c>
      <c r="BI6" s="9">
        <v>0</v>
      </c>
      <c r="BJ6" s="9">
        <v>0</v>
      </c>
      <c r="BK6" s="9">
        <v>0</v>
      </c>
      <c r="BL6" s="9">
        <v>0</v>
      </c>
      <c r="BM6" s="9">
        <v>0</v>
      </c>
      <c r="BN6" s="9">
        <v>0</v>
      </c>
      <c r="BO6" s="9">
        <v>0</v>
      </c>
      <c r="BP6" s="9">
        <v>0</v>
      </c>
      <c r="BQ6" s="9">
        <v>0</v>
      </c>
      <c r="BR6" s="9">
        <v>0</v>
      </c>
      <c r="BS6" s="9">
        <v>0</v>
      </c>
      <c r="BT6" s="9">
        <v>0</v>
      </c>
      <c r="BU6" s="9">
        <v>0</v>
      </c>
      <c r="BV6" s="9">
        <v>0</v>
      </c>
      <c r="BW6" s="9">
        <v>0</v>
      </c>
      <c r="BX6" s="9">
        <v>0</v>
      </c>
      <c r="BY6" s="9">
        <v>0</v>
      </c>
      <c r="BZ6" s="9">
        <v>0</v>
      </c>
      <c r="CA6" s="9">
        <v>0</v>
      </c>
      <c r="CB6" s="9">
        <v>0</v>
      </c>
      <c r="CC6" s="9">
        <v>0</v>
      </c>
      <c r="CD6" s="9">
        <v>0</v>
      </c>
      <c r="CE6" s="9">
        <v>0</v>
      </c>
      <c r="CF6" s="9">
        <v>0</v>
      </c>
      <c r="CG6" s="9">
        <v>0</v>
      </c>
      <c r="CH6" s="9">
        <v>0</v>
      </c>
      <c r="CI6" s="9">
        <v>0</v>
      </c>
      <c r="CJ6" s="9">
        <v>0</v>
      </c>
      <c r="CK6" s="9">
        <v>0</v>
      </c>
      <c r="CL6" s="9">
        <v>0</v>
      </c>
      <c r="CM6" s="9">
        <v>0</v>
      </c>
      <c r="CN6" s="9">
        <v>0</v>
      </c>
      <c r="CO6" s="9">
        <v>0</v>
      </c>
      <c r="CP6" s="9">
        <v>0</v>
      </c>
      <c r="CQ6" s="9">
        <v>0</v>
      </c>
      <c r="CR6" s="9">
        <v>0</v>
      </c>
      <c r="CS6" s="9">
        <v>0</v>
      </c>
      <c r="CT6" s="9">
        <v>0</v>
      </c>
      <c r="CU6" s="9">
        <v>0</v>
      </c>
      <c r="CV6" s="9">
        <v>0</v>
      </c>
      <c r="CW6" s="9">
        <v>0</v>
      </c>
      <c r="CX6" s="9">
        <v>0</v>
      </c>
      <c r="CY6" s="9">
        <v>0</v>
      </c>
      <c r="CZ6" s="9">
        <v>0</v>
      </c>
      <c r="DA6" s="9">
        <v>0</v>
      </c>
      <c r="DB6" s="9">
        <v>0</v>
      </c>
      <c r="DC6" s="9">
        <v>0</v>
      </c>
      <c r="DD6" s="9">
        <v>0</v>
      </c>
      <c r="DE6" s="9">
        <v>0</v>
      </c>
      <c r="DF6" s="9">
        <v>0</v>
      </c>
      <c r="DG6" s="9">
        <v>0</v>
      </c>
      <c r="DH6" s="9">
        <v>0</v>
      </c>
      <c r="DI6" s="9">
        <v>0</v>
      </c>
      <c r="DJ6" s="9">
        <v>0</v>
      </c>
      <c r="DK6" s="9">
        <v>0</v>
      </c>
      <c r="DL6" s="9">
        <v>0</v>
      </c>
      <c r="DM6" s="9">
        <v>0</v>
      </c>
      <c r="DN6" s="9">
        <v>0</v>
      </c>
      <c r="DO6" s="9">
        <v>0</v>
      </c>
      <c r="DP6" s="9">
        <v>0</v>
      </c>
      <c r="DQ6" s="9">
        <v>0</v>
      </c>
      <c r="DR6" s="9">
        <v>0</v>
      </c>
      <c r="DS6" s="9">
        <v>0</v>
      </c>
      <c r="DT6" s="9">
        <v>0</v>
      </c>
      <c r="DU6" s="9">
        <v>0</v>
      </c>
      <c r="DV6" s="9">
        <v>0</v>
      </c>
      <c r="DW6" s="9">
        <v>0</v>
      </c>
      <c r="DX6" s="9">
        <v>0</v>
      </c>
      <c r="DY6" s="9">
        <v>0</v>
      </c>
      <c r="DZ6" s="9">
        <v>0</v>
      </c>
      <c r="EA6" s="9">
        <v>0</v>
      </c>
      <c r="EB6" s="9">
        <v>0</v>
      </c>
      <c r="EC6" s="9">
        <v>0</v>
      </c>
      <c r="ED6" s="9">
        <v>0</v>
      </c>
      <c r="EE6" s="9">
        <v>0</v>
      </c>
      <c r="EF6" s="9">
        <v>0</v>
      </c>
      <c r="EG6" s="9">
        <v>0</v>
      </c>
      <c r="EH6" s="9">
        <v>0</v>
      </c>
      <c r="EI6" s="9">
        <v>0</v>
      </c>
      <c r="EJ6" s="9">
        <v>0</v>
      </c>
      <c r="EK6" s="9">
        <v>0</v>
      </c>
      <c r="EL6" s="9">
        <v>0</v>
      </c>
      <c r="EM6" s="9">
        <v>0</v>
      </c>
      <c r="EN6" s="9">
        <v>0</v>
      </c>
      <c r="EO6" s="9">
        <v>0</v>
      </c>
      <c r="EP6" s="9">
        <v>0</v>
      </c>
      <c r="EQ6" s="9">
        <v>0</v>
      </c>
      <c r="ER6" s="9">
        <v>0</v>
      </c>
      <c r="ES6" s="9">
        <v>0</v>
      </c>
      <c r="ET6" s="9">
        <v>0</v>
      </c>
      <c r="EU6" s="9">
        <v>0</v>
      </c>
      <c r="EV6" s="9">
        <v>0</v>
      </c>
      <c r="EW6" s="9">
        <v>0</v>
      </c>
      <c r="EX6" s="9">
        <v>0</v>
      </c>
      <c r="EY6" s="9">
        <v>0</v>
      </c>
      <c r="EZ6" s="9">
        <v>0</v>
      </c>
      <c r="FA6" s="9">
        <v>0</v>
      </c>
      <c r="FB6" s="9">
        <v>0</v>
      </c>
      <c r="FC6" s="9">
        <v>0</v>
      </c>
      <c r="FD6" s="9">
        <v>0</v>
      </c>
      <c r="FE6" s="9">
        <v>0</v>
      </c>
      <c r="FF6" s="9">
        <v>0</v>
      </c>
      <c r="FG6" s="9">
        <v>0</v>
      </c>
      <c r="FH6" s="9">
        <v>0</v>
      </c>
      <c r="FI6" s="9">
        <v>0</v>
      </c>
      <c r="FJ6" s="9">
        <v>0</v>
      </c>
      <c r="FK6" s="9">
        <v>0</v>
      </c>
      <c r="FL6" s="9">
        <v>0</v>
      </c>
      <c r="FM6" s="9">
        <v>0</v>
      </c>
      <c r="FN6" s="9">
        <v>0</v>
      </c>
      <c r="FO6" s="9">
        <v>0</v>
      </c>
      <c r="FP6" s="9">
        <v>0</v>
      </c>
      <c r="FQ6" s="9">
        <v>0</v>
      </c>
      <c r="FR6" s="9">
        <v>0</v>
      </c>
      <c r="FS6" s="9">
        <v>0</v>
      </c>
      <c r="FT6" s="9">
        <v>0</v>
      </c>
      <c r="FU6" s="9">
        <v>0</v>
      </c>
      <c r="FV6" s="9">
        <v>0</v>
      </c>
      <c r="FW6" s="9">
        <v>0</v>
      </c>
      <c r="FX6" s="9">
        <v>0</v>
      </c>
      <c r="FY6" s="9">
        <v>0</v>
      </c>
      <c r="FZ6" s="9">
        <v>0</v>
      </c>
      <c r="GA6" s="9">
        <v>0</v>
      </c>
      <c r="GB6" s="9">
        <v>0</v>
      </c>
      <c r="GC6" s="9">
        <v>0</v>
      </c>
      <c r="GD6" s="9">
        <v>0</v>
      </c>
      <c r="GE6" s="9">
        <v>0</v>
      </c>
      <c r="GF6" s="9">
        <v>0</v>
      </c>
      <c r="GG6" s="9">
        <v>0</v>
      </c>
      <c r="GH6" s="9">
        <v>0</v>
      </c>
      <c r="GI6" s="9">
        <v>0</v>
      </c>
      <c r="GJ6" s="9">
        <v>0</v>
      </c>
      <c r="GK6" s="9">
        <v>0</v>
      </c>
      <c r="GL6" s="9">
        <v>0</v>
      </c>
      <c r="GM6" s="9">
        <v>0</v>
      </c>
      <c r="GN6" s="9">
        <v>0</v>
      </c>
      <c r="GO6" s="9">
        <v>0</v>
      </c>
      <c r="GP6" s="9">
        <v>0</v>
      </c>
      <c r="GQ6" s="9">
        <v>0</v>
      </c>
      <c r="GR6" s="9">
        <v>0</v>
      </c>
      <c r="GS6" s="9">
        <v>0</v>
      </c>
      <c r="GT6" s="9">
        <v>0</v>
      </c>
    </row>
    <row r="7" spans="1:202" ht="10.199999999999999">
      <c r="A7" s="12">
        <v>10</v>
      </c>
      <c r="B7" s="2" t="s">
        <v>47</v>
      </c>
      <c r="C7" s="9">
        <v>8.4751787768527809</v>
      </c>
      <c r="D7" s="9">
        <v>8.4751787768527809</v>
      </c>
      <c r="E7" s="9">
        <v>8.4751787768527809</v>
      </c>
      <c r="F7" s="9">
        <v>8.4751787768527809</v>
      </c>
      <c r="G7" s="9">
        <v>8.4751787768527809</v>
      </c>
      <c r="H7" s="9">
        <v>8.4751787768527809</v>
      </c>
      <c r="I7" s="9">
        <v>8.4751787768527809</v>
      </c>
      <c r="J7" s="9">
        <v>8.4751787768527809</v>
      </c>
      <c r="K7" s="9">
        <v>8.4751787768527809</v>
      </c>
      <c r="L7" s="9">
        <v>8.4751787768527809</v>
      </c>
      <c r="M7" s="9">
        <v>8.4751787768527809</v>
      </c>
      <c r="N7" s="9">
        <v>8.4751787768527809</v>
      </c>
      <c r="O7" s="9">
        <v>8.4751787768527809</v>
      </c>
      <c r="P7" s="9">
        <v>8.4751787768527809</v>
      </c>
      <c r="Q7" s="9">
        <v>8.4751787768527809</v>
      </c>
      <c r="R7" s="9">
        <v>8.4751787768527809</v>
      </c>
      <c r="S7" s="9">
        <v>8.4751787768527809</v>
      </c>
      <c r="T7" s="9">
        <v>8.4751787768527809</v>
      </c>
      <c r="U7" s="9">
        <v>8.4751787768527809</v>
      </c>
      <c r="V7" s="9">
        <v>8.4751787768527809</v>
      </c>
      <c r="W7" s="9">
        <v>8.4751787768527809</v>
      </c>
      <c r="X7" s="9">
        <v>8.4751787768527809</v>
      </c>
      <c r="Y7" s="9">
        <v>8.4751787768527809</v>
      </c>
      <c r="Z7" s="9">
        <v>8.4751787768527809</v>
      </c>
      <c r="AA7" s="9">
        <v>8.4751787768527809</v>
      </c>
      <c r="AB7" s="9">
        <v>8.4751787768527809</v>
      </c>
      <c r="AC7" s="9">
        <v>8.4751787768527809</v>
      </c>
      <c r="AD7" s="9">
        <v>8.4751787768527809</v>
      </c>
      <c r="AE7" s="9">
        <v>8.4751787768527809</v>
      </c>
      <c r="AF7" s="9">
        <v>8.4751787768527809</v>
      </c>
      <c r="AG7" s="9">
        <v>8.4751787768527809</v>
      </c>
      <c r="AH7" s="9">
        <v>8.4751787768527809</v>
      </c>
      <c r="AI7" s="9">
        <v>8.4751787768527809</v>
      </c>
      <c r="AJ7" s="9">
        <v>8.4751787768527809</v>
      </c>
      <c r="AK7" s="9">
        <v>8.4751787768527809</v>
      </c>
      <c r="AL7" s="9">
        <v>8.4751787768527809</v>
      </c>
      <c r="AM7" s="9">
        <v>8.4751787768527809</v>
      </c>
      <c r="AN7" s="9">
        <v>8.4751787768527809</v>
      </c>
      <c r="AO7" s="9">
        <v>8.4751787768527809</v>
      </c>
      <c r="AP7" s="9">
        <v>8.4751787768527809</v>
      </c>
      <c r="AQ7" s="9">
        <v>8.4751787768527809</v>
      </c>
      <c r="AR7" s="9">
        <v>8.4751787768527809</v>
      </c>
      <c r="AS7" s="9">
        <v>8.4751787768527809</v>
      </c>
      <c r="AT7" s="9">
        <v>8.4751787768527809</v>
      </c>
      <c r="AU7" s="9">
        <v>8.4751787768527809</v>
      </c>
      <c r="AV7" s="9">
        <v>8.4751787768527809</v>
      </c>
      <c r="AW7" s="9">
        <v>8.4751787768527809</v>
      </c>
      <c r="AX7" s="9">
        <v>8.4751787768527809</v>
      </c>
      <c r="AY7" s="9">
        <v>8.4751787768527809</v>
      </c>
      <c r="AZ7" s="9">
        <v>8.4751787768527809</v>
      </c>
      <c r="BA7" s="9">
        <v>8.4751787768527809</v>
      </c>
      <c r="BB7" s="9">
        <v>8.4751787768527809</v>
      </c>
      <c r="BC7" s="9">
        <v>8.4751787768527809</v>
      </c>
      <c r="BD7" s="9">
        <v>8.4751787768527809</v>
      </c>
      <c r="BE7" s="9">
        <v>8.4751787768527809</v>
      </c>
      <c r="BF7" s="9">
        <v>8.4751787768527809</v>
      </c>
      <c r="BG7" s="9">
        <v>8.4751787768527809</v>
      </c>
      <c r="BH7" s="9">
        <v>8.4751787768527809</v>
      </c>
      <c r="BI7" s="9">
        <v>8.4751787768527809</v>
      </c>
      <c r="BJ7" s="9">
        <v>8.4751787768527809</v>
      </c>
      <c r="BK7" s="9">
        <v>8.4751787768527809</v>
      </c>
      <c r="BL7" s="9">
        <v>8.4751787768527809</v>
      </c>
      <c r="BM7" s="9">
        <v>8.4751787768527809</v>
      </c>
      <c r="BN7" s="9">
        <v>8.4751787768527809</v>
      </c>
      <c r="BO7" s="9">
        <v>8.4751787768527809</v>
      </c>
      <c r="BP7" s="9">
        <v>8.4751787768527809</v>
      </c>
      <c r="BQ7" s="9">
        <v>8.4751787768527809</v>
      </c>
      <c r="BR7" s="9">
        <v>8.4751787768527809</v>
      </c>
      <c r="BS7" s="9">
        <v>8.4751787768527809</v>
      </c>
      <c r="BT7" s="9">
        <v>8.4751787768527809</v>
      </c>
      <c r="BU7" s="9">
        <v>8.4751787768527809</v>
      </c>
      <c r="BV7" s="9">
        <v>8.4751787768527809</v>
      </c>
      <c r="BW7" s="9">
        <v>8.4751787768527809</v>
      </c>
      <c r="BX7" s="9">
        <v>8.4751787768527809</v>
      </c>
      <c r="BY7" s="9">
        <v>8.4751787768527809</v>
      </c>
      <c r="BZ7" s="9">
        <v>8.4751787768527809</v>
      </c>
      <c r="CA7" s="9">
        <v>8.4751787768527809</v>
      </c>
      <c r="CB7" s="9">
        <v>8.4751787768527809</v>
      </c>
      <c r="CC7" s="9">
        <v>8.4751787768527809</v>
      </c>
      <c r="CD7" s="9">
        <v>8.4751787768527809</v>
      </c>
      <c r="CE7" s="9">
        <v>8.4751787768527809</v>
      </c>
      <c r="CF7" s="9">
        <v>8.4751787768527809</v>
      </c>
      <c r="CG7" s="9">
        <v>8.4751787768527809</v>
      </c>
      <c r="CH7" s="9">
        <v>8.4751787768527809</v>
      </c>
      <c r="CI7" s="9">
        <v>8.4751787768527809</v>
      </c>
      <c r="CJ7" s="9">
        <v>8.4751787768527809</v>
      </c>
      <c r="CK7" s="9">
        <v>8.4751787768527809</v>
      </c>
      <c r="CL7" s="9">
        <v>8.4751787768527809</v>
      </c>
      <c r="CM7" s="9">
        <v>8.4751787768527809</v>
      </c>
      <c r="CN7" s="9">
        <v>8.4751787768527809</v>
      </c>
      <c r="CO7" s="9">
        <v>8.4751787768527809</v>
      </c>
      <c r="CP7" s="9">
        <v>8.4751787768527809</v>
      </c>
      <c r="CQ7" s="9">
        <v>8.4751787768527809</v>
      </c>
      <c r="CR7" s="9">
        <v>8.4751787768527809</v>
      </c>
      <c r="CS7" s="9">
        <v>8.4751787768527809</v>
      </c>
      <c r="CT7" s="9">
        <v>8.4751787768527809</v>
      </c>
      <c r="CU7" s="9">
        <v>8.4751787768527809</v>
      </c>
      <c r="CV7" s="9">
        <v>8.4751787768527809</v>
      </c>
      <c r="CW7" s="9">
        <v>8.4751787768527809</v>
      </c>
      <c r="CX7" s="9">
        <v>8.4751787768527809</v>
      </c>
      <c r="CY7" s="9">
        <v>8.4751787768527809</v>
      </c>
      <c r="CZ7" s="9">
        <v>8.4751787768527809</v>
      </c>
      <c r="DA7" s="9">
        <v>8.4751787768527809</v>
      </c>
      <c r="DB7" s="9">
        <v>8.4751787768527809</v>
      </c>
      <c r="DC7" s="9">
        <v>8.4751787768527809</v>
      </c>
      <c r="DD7" s="9">
        <v>8.4751787768527809</v>
      </c>
      <c r="DE7" s="9">
        <v>8.4751787768527809</v>
      </c>
      <c r="DF7" s="9">
        <v>8.4751787768527809</v>
      </c>
      <c r="DG7" s="9">
        <v>8.4751787768527809</v>
      </c>
      <c r="DH7" s="9">
        <v>8.4751787768527809</v>
      </c>
      <c r="DI7" s="9">
        <v>8.4751787768527809</v>
      </c>
      <c r="DJ7" s="9">
        <v>8.4751787768527809</v>
      </c>
      <c r="DK7" s="9">
        <v>8.4751787768527809</v>
      </c>
      <c r="DL7" s="9">
        <v>8.4751787768527809</v>
      </c>
      <c r="DM7" s="9">
        <v>8.4751787768527809</v>
      </c>
      <c r="DN7" s="9">
        <v>8.4751787768527809</v>
      </c>
      <c r="DO7" s="9">
        <v>8.4751787768527809</v>
      </c>
      <c r="DP7" s="9">
        <v>8.4751787768527809</v>
      </c>
      <c r="DQ7" s="9">
        <v>8.4751787768527809</v>
      </c>
      <c r="DR7" s="9">
        <v>8.4751787768527809</v>
      </c>
      <c r="DS7" s="9">
        <v>8.4751787768527809</v>
      </c>
      <c r="DT7" s="9">
        <v>8.4751787768527809</v>
      </c>
      <c r="DU7" s="9">
        <v>8.4751787768527809</v>
      </c>
      <c r="DV7" s="9">
        <v>8.4751787768527809</v>
      </c>
      <c r="DW7" s="9">
        <v>8.4751787768527809</v>
      </c>
      <c r="DX7" s="9">
        <v>8.4751787768527809</v>
      </c>
      <c r="DY7" s="9">
        <v>8.4751787768527809</v>
      </c>
      <c r="DZ7" s="9">
        <v>8.4751787768527809</v>
      </c>
      <c r="EA7" s="9">
        <v>8.4751787768527809</v>
      </c>
      <c r="EB7" s="9">
        <v>8.4751787768527809</v>
      </c>
      <c r="EC7" s="9">
        <v>8.4751787768527809</v>
      </c>
      <c r="ED7" s="9">
        <v>8.4751787768527809</v>
      </c>
      <c r="EE7" s="9">
        <v>8.4751787768527809</v>
      </c>
      <c r="EF7" s="9">
        <v>8.4751787768527809</v>
      </c>
      <c r="EG7" s="9">
        <v>8.4751787768527809</v>
      </c>
      <c r="EH7" s="9">
        <v>8.4751787768527809</v>
      </c>
      <c r="EI7" s="9">
        <v>8.4751787768527809</v>
      </c>
      <c r="EJ7" s="9">
        <v>8.4751787768527809</v>
      </c>
      <c r="EK7" s="9">
        <v>8.4751787768527809</v>
      </c>
      <c r="EL7" s="9">
        <v>8.4751787768527809</v>
      </c>
      <c r="EM7" s="9">
        <v>8.4751787768527809</v>
      </c>
      <c r="EN7" s="9">
        <v>8.4751787768527809</v>
      </c>
      <c r="EO7" s="9">
        <v>8.4751787768527809</v>
      </c>
      <c r="EP7" s="9">
        <v>8.4751787768527809</v>
      </c>
      <c r="EQ7" s="9">
        <v>8.4751787768527809</v>
      </c>
      <c r="ER7" s="9">
        <v>8.4751787768527809</v>
      </c>
      <c r="ES7" s="9">
        <v>8.4751787768527809</v>
      </c>
      <c r="ET7" s="9">
        <v>8.4751787768527809</v>
      </c>
      <c r="EU7" s="9">
        <v>8.4751787768527809</v>
      </c>
      <c r="EV7" s="9">
        <v>8.4751787768527809</v>
      </c>
      <c r="EW7" s="9">
        <v>8.4751787768527809</v>
      </c>
      <c r="EX7" s="9">
        <v>8.4751787768527809</v>
      </c>
      <c r="EY7" s="9">
        <v>8.4751787768527809</v>
      </c>
      <c r="EZ7" s="9">
        <v>8.4751787768527809</v>
      </c>
      <c r="FA7" s="9">
        <v>8.4751787768527809</v>
      </c>
      <c r="FB7" s="9">
        <v>8.4751787768527809</v>
      </c>
      <c r="FC7" s="9">
        <v>8.4751787768527809</v>
      </c>
      <c r="FD7" s="9">
        <v>8.4751787768527809</v>
      </c>
      <c r="FE7" s="9">
        <v>8.4751787768527809</v>
      </c>
      <c r="FF7" s="9">
        <v>8.4751787768527809</v>
      </c>
      <c r="FG7" s="9">
        <v>8.4751787768527809</v>
      </c>
      <c r="FH7" s="9">
        <v>8.4751787768527809</v>
      </c>
      <c r="FI7" s="9">
        <v>8.4751787768527809</v>
      </c>
      <c r="FJ7" s="9">
        <v>8.4751787768527809</v>
      </c>
      <c r="FK7" s="9">
        <v>8.4751787768527809</v>
      </c>
      <c r="FL7" s="9">
        <v>8.4751787768527809</v>
      </c>
      <c r="FM7" s="9">
        <v>8.4751787768527809</v>
      </c>
      <c r="FN7" s="9">
        <v>8.4751787768527809</v>
      </c>
      <c r="FO7" s="9">
        <v>8.4751787768527809</v>
      </c>
      <c r="FP7" s="9">
        <v>8.4751787768527809</v>
      </c>
      <c r="FQ7" s="9">
        <v>8.4751787768527809</v>
      </c>
      <c r="FR7" s="9">
        <v>8.4751787768527809</v>
      </c>
      <c r="FS7" s="9">
        <v>8.4751787768527809</v>
      </c>
      <c r="FT7" s="9">
        <v>8.4751787768527809</v>
      </c>
      <c r="FU7" s="9">
        <v>8.4751787768527809</v>
      </c>
      <c r="FV7" s="9">
        <v>8.4751787768527809</v>
      </c>
      <c r="FW7" s="9">
        <v>8.4751787768527809</v>
      </c>
      <c r="FX7" s="9">
        <v>8.4751787768527809</v>
      </c>
      <c r="FY7" s="9">
        <v>8.4751787768527809</v>
      </c>
      <c r="FZ7" s="9">
        <v>8.4751787768527809</v>
      </c>
      <c r="GA7" s="9">
        <v>8.4751787768527809</v>
      </c>
      <c r="GB7" s="9">
        <v>8.4751787768527809</v>
      </c>
      <c r="GC7" s="9">
        <v>8.4751787768527809</v>
      </c>
      <c r="GD7" s="9">
        <v>8.4751787768527809</v>
      </c>
      <c r="GE7" s="9">
        <v>8.4751787768527809</v>
      </c>
      <c r="GF7" s="9">
        <v>8.4751787768527809</v>
      </c>
      <c r="GG7" s="9">
        <v>8.4751787768527809</v>
      </c>
      <c r="GH7" s="9">
        <v>8.4751787768527809</v>
      </c>
      <c r="GI7" s="9">
        <v>8.4751787768527809</v>
      </c>
      <c r="GJ7" s="9">
        <v>8.4751787768527809</v>
      </c>
      <c r="GK7" s="9">
        <v>8.4751787768527809</v>
      </c>
      <c r="GL7" s="9">
        <v>8.4751787768527809</v>
      </c>
      <c r="GM7" s="9">
        <v>8.4751787768527809</v>
      </c>
      <c r="GN7" s="9">
        <v>8.4751787768527809</v>
      </c>
      <c r="GO7" s="9">
        <v>8.4751787768527809</v>
      </c>
      <c r="GP7" s="9">
        <v>8.4751787768527809</v>
      </c>
      <c r="GQ7" s="9">
        <v>8.4751787768527809</v>
      </c>
      <c r="GR7" s="9">
        <v>8.4751787768527809</v>
      </c>
      <c r="GS7" s="9">
        <v>8.4751787768527809</v>
      </c>
      <c r="GT7" s="9">
        <v>8.4751787768527809</v>
      </c>
    </row>
    <row r="8" spans="1:202" ht="10.199999999999999">
      <c r="A8" s="12">
        <v>11</v>
      </c>
      <c r="B8" s="2" t="s">
        <v>48</v>
      </c>
      <c r="C8" s="9">
        <v>0.36108426022323498</v>
      </c>
      <c r="D8" s="9">
        <v>-0.31603623724244401</v>
      </c>
      <c r="E8" s="9">
        <v>0.43180038581864599</v>
      </c>
      <c r="F8" s="9">
        <v>0.53442623248341703</v>
      </c>
      <c r="G8" s="9">
        <v>0.66269882288223303</v>
      </c>
      <c r="H8" s="9">
        <v>0.81322582752959505</v>
      </c>
      <c r="I8" s="9">
        <v>0.98024895066828499</v>
      </c>
      <c r="J8" s="9">
        <v>1.1562516407982599</v>
      </c>
      <c r="K8" s="9">
        <v>1.3325466873637899</v>
      </c>
      <c r="L8" s="9">
        <v>1.49973824689637</v>
      </c>
      <c r="M8" s="9">
        <v>-3.2462074684885098</v>
      </c>
      <c r="N8" s="9">
        <v>-4.09191425953298</v>
      </c>
      <c r="O8" s="9">
        <v>-5.1463146621084102</v>
      </c>
      <c r="P8" s="9">
        <v>-5.8344401170640596</v>
      </c>
      <c r="Q8" s="9">
        <v>-6.3828081315647003</v>
      </c>
      <c r="R8" s="9">
        <v>-7.8775029245541699</v>
      </c>
      <c r="S8" s="9">
        <v>-9.3787556287303904</v>
      </c>
      <c r="T8" s="9">
        <v>-10.8666309500439</v>
      </c>
      <c r="U8" s="9">
        <v>-12.321624925882199</v>
      </c>
      <c r="V8" s="9">
        <v>-13.7265643029431</v>
      </c>
      <c r="W8" s="9">
        <v>-15.067490092243499</v>
      </c>
      <c r="X8" s="9">
        <v>-16.334048667781801</v>
      </c>
      <c r="Y8" s="9">
        <v>-7.2959119741240803</v>
      </c>
      <c r="Z8" s="9">
        <v>-9.2554798330555101</v>
      </c>
      <c r="AA8" s="9">
        <v>-11.117998747567301</v>
      </c>
      <c r="AB8" s="9">
        <v>-12.211181399920299</v>
      </c>
      <c r="AC8" s="9">
        <v>-13.216654252994299</v>
      </c>
      <c r="AD8" s="9">
        <v>-14.142044848899999</v>
      </c>
      <c r="AE8" s="9">
        <v>-14.9936856282989</v>
      </c>
      <c r="AF8" s="9">
        <v>-15.7774267581846</v>
      </c>
      <c r="AG8" s="9">
        <v>-16.499192858140798</v>
      </c>
      <c r="AH8" s="9">
        <v>-17.165359677971502</v>
      </c>
      <c r="AI8" s="9">
        <v>-2.4766283945307599</v>
      </c>
      <c r="AJ8" s="9">
        <v>-10.118167483686401</v>
      </c>
      <c r="AK8" s="9">
        <v>-10.621254483789199</v>
      </c>
      <c r="AL8" s="9">
        <v>-11.335802972437101</v>
      </c>
      <c r="AM8" s="9">
        <v>-11.9734973464933</v>
      </c>
      <c r="AN8" s="9">
        <v>-12.5483634413752</v>
      </c>
      <c r="AO8" s="9">
        <v>-13.0714281920646</v>
      </c>
      <c r="AP8" s="9">
        <v>-13.5517540407622</v>
      </c>
      <c r="AQ8" s="9">
        <v>-13.9971645038008</v>
      </c>
      <c r="AR8" s="9">
        <v>-14.4147514223213</v>
      </c>
      <c r="AS8" s="9">
        <v>-14.811227893559501</v>
      </c>
      <c r="AT8" s="9">
        <v>-15.1931721238122</v>
      </c>
      <c r="AU8" s="9">
        <v>-15.567194184112999</v>
      </c>
      <c r="AV8" s="9">
        <v>-15.9400482752689</v>
      </c>
      <c r="AW8" s="9">
        <v>2.2065215995068899</v>
      </c>
      <c r="AX8" s="9">
        <v>-9.4562524925669305</v>
      </c>
      <c r="AY8" s="9">
        <v>-8.4131441840868799</v>
      </c>
      <c r="AZ8" s="9">
        <v>-9.0596296926751698</v>
      </c>
      <c r="BA8" s="9">
        <v>-9.5985912853252895</v>
      </c>
      <c r="BB8" s="9">
        <v>-10.059775875734299</v>
      </c>
      <c r="BC8" s="9">
        <v>-10.4650333365532</v>
      </c>
      <c r="BD8" s="9">
        <v>-10.8306767032355</v>
      </c>
      <c r="BE8" s="9">
        <v>-11.2437716492266</v>
      </c>
      <c r="BF8" s="9">
        <v>-11.666110853974599</v>
      </c>
      <c r="BG8" s="9">
        <v>-12.0795777039841</v>
      </c>
      <c r="BH8" s="9">
        <v>-12.490491165168899</v>
      </c>
      <c r="BI8" s="9">
        <v>-12.9043154979347</v>
      </c>
      <c r="BJ8" s="9">
        <v>-13.325946861874099</v>
      </c>
      <c r="BK8" s="9">
        <v>9.01712594621321E-2</v>
      </c>
      <c r="BL8" s="9">
        <v>69.393682539327102</v>
      </c>
      <c r="BM8" s="9">
        <v>9.6806493195816508</v>
      </c>
      <c r="BN8" s="9">
        <v>9.3474114825666206</v>
      </c>
      <c r="BO8" s="9">
        <v>9.1042335230922706</v>
      </c>
      <c r="BP8" s="9">
        <v>8.9316736830409393</v>
      </c>
      <c r="BQ8" s="9">
        <v>8.8145729748163504</v>
      </c>
      <c r="BR8" s="9">
        <v>8.73881763997443</v>
      </c>
      <c r="BS8" s="9">
        <v>8.6909486269938796</v>
      </c>
      <c r="BT8" s="9">
        <v>8.6580433085791793</v>
      </c>
      <c r="BU8" s="9">
        <v>8.6276783540333106</v>
      </c>
      <c r="BV8" s="9">
        <v>3.6936474416146798</v>
      </c>
      <c r="BW8" s="9">
        <v>2.6677595776821299</v>
      </c>
      <c r="BX8" s="9">
        <v>1.4399438517210901</v>
      </c>
      <c r="BY8" s="9">
        <v>0.584334426529458</v>
      </c>
      <c r="BZ8" s="9">
        <v>-0.12620491737838699</v>
      </c>
      <c r="CA8" s="9">
        <v>-1.7782238792953999</v>
      </c>
      <c r="CB8" s="9">
        <v>-3.4323100186945501</v>
      </c>
      <c r="CC8" s="9">
        <v>-5.0688066712374704</v>
      </c>
      <c r="CD8" s="9">
        <v>-6.6684328258693002</v>
      </c>
      <c r="CE8" s="9">
        <v>-8.2141981599091594</v>
      </c>
      <c r="CF8" s="9">
        <v>-9.6922976817463393</v>
      </c>
      <c r="CG8" s="9">
        <v>-11.092510685632099</v>
      </c>
      <c r="CH8" s="9">
        <v>-2.1846265299354699</v>
      </c>
      <c r="CI8" s="9">
        <v>-4.2711508980100401</v>
      </c>
      <c r="CJ8" s="9">
        <v>-6.2574274130069796</v>
      </c>
      <c r="CK8" s="9">
        <v>-7.4712591378945898</v>
      </c>
      <c r="CL8" s="9">
        <v>-8.5943576064434506</v>
      </c>
      <c r="CM8" s="9">
        <v>-9.6344311464279002</v>
      </c>
      <c r="CN8" s="9">
        <v>-10.5978894367806</v>
      </c>
      <c r="CO8" s="9">
        <v>-11.490656870105999</v>
      </c>
      <c r="CP8" s="9">
        <v>-12.318729669726199</v>
      </c>
      <c r="CQ8" s="9">
        <v>-13.088552855998101</v>
      </c>
      <c r="CR8" s="9">
        <v>1.4991052406798999</v>
      </c>
      <c r="CS8" s="9">
        <v>-6.2409890566988198</v>
      </c>
      <c r="CT8" s="9">
        <v>-6.8401766630558702</v>
      </c>
      <c r="CU8" s="9">
        <v>-7.64843280954479</v>
      </c>
      <c r="CV8" s="9">
        <v>-8.3775019062550093</v>
      </c>
      <c r="CW8" s="9">
        <v>-9.0414682305711001</v>
      </c>
      <c r="CX8" s="9">
        <v>-9.6514156473585402</v>
      </c>
      <c r="CY8" s="9">
        <v>-10.216462068537799</v>
      </c>
      <c r="CZ8" s="9">
        <v>-10.744485066531199</v>
      </c>
      <c r="DA8" s="9">
        <v>-11.242629167418301</v>
      </c>
      <c r="DB8" s="9">
        <v>-11.717658821592901</v>
      </c>
      <c r="DC8" s="9">
        <v>-12.176202293666799</v>
      </c>
      <c r="DD8" s="9">
        <v>-12.624918453133301</v>
      </c>
      <c r="DE8" s="9">
        <v>-13.070609072789599</v>
      </c>
      <c r="DF8" s="9">
        <v>5.0049354665939898</v>
      </c>
      <c r="DG8" s="9">
        <v>-6.7270979817560699</v>
      </c>
      <c r="DH8" s="9">
        <v>-5.7515271307005902</v>
      </c>
      <c r="DI8" s="9">
        <v>-6.46387117330345</v>
      </c>
      <c r="DJ8" s="9">
        <v>-7.0670542752275498</v>
      </c>
      <c r="DK8" s="9">
        <v>-7.5908641993211301</v>
      </c>
      <c r="DL8" s="9">
        <v>-8.0571906443726906</v>
      </c>
      <c r="DM8" s="9">
        <v>-8.4823854747514407</v>
      </c>
      <c r="DN8" s="9">
        <v>-8.9535522207084899</v>
      </c>
      <c r="DO8" s="9">
        <v>-9.4325204708435901</v>
      </c>
      <c r="DP8" s="9">
        <v>-9.90120959698503</v>
      </c>
      <c r="DQ8" s="9">
        <v>-10.3659736497567</v>
      </c>
      <c r="DR8" s="9">
        <v>-10.832311096282901</v>
      </c>
      <c r="DS8" s="9">
        <v>-11.305151446931401</v>
      </c>
      <c r="DT8" s="9">
        <v>2.06102929842671</v>
      </c>
      <c r="DU8" s="9">
        <v>71.315843110233203</v>
      </c>
      <c r="DV8" s="9">
        <v>11.555321420630399</v>
      </c>
      <c r="DW8" s="9">
        <v>11.1757739754313</v>
      </c>
      <c r="DX8" s="9">
        <v>10.8874358867093</v>
      </c>
      <c r="DY8" s="9">
        <v>10.6708367484897</v>
      </c>
      <c r="DZ8" s="9">
        <v>10.510789641763401</v>
      </c>
      <c r="EA8" s="9">
        <v>10.3931535751463</v>
      </c>
      <c r="EB8" s="9">
        <v>10.3044429451316</v>
      </c>
      <c r="EC8" s="9">
        <v>10.2317092363136</v>
      </c>
      <c r="ED8" s="9">
        <v>10.162503877112</v>
      </c>
      <c r="EE8" s="9">
        <v>5.1905959358986502</v>
      </c>
      <c r="EF8" s="9">
        <v>4.1277704243206799</v>
      </c>
      <c r="EG8" s="9">
        <v>2.86393303690229</v>
      </c>
      <c r="EH8" s="9">
        <v>1.9731951261942899</v>
      </c>
      <c r="EI8" s="9">
        <v>1.2283982325197</v>
      </c>
      <c r="EJ8" s="9">
        <v>-0.45702902784003002</v>
      </c>
      <c r="EK8" s="9">
        <v>-2.14369535694849</v>
      </c>
      <c r="EL8" s="9">
        <v>-3.8119647048035601</v>
      </c>
      <c r="EM8" s="9">
        <v>-5.4425761596716802</v>
      </c>
      <c r="EN8" s="9">
        <v>-7.0185589960849404</v>
      </c>
      <c r="EO8" s="9">
        <v>-8.5261273301195803</v>
      </c>
      <c r="EP8" s="9">
        <v>-9.9550790864540009</v>
      </c>
      <c r="EQ8" s="9">
        <v>-1.07522178858244</v>
      </c>
      <c r="ER8" s="9">
        <v>-3.1890788313396001</v>
      </c>
      <c r="ES8" s="9">
        <v>-5.2020111070780297</v>
      </c>
      <c r="ET8" s="9">
        <v>-6.4418385167671302</v>
      </c>
      <c r="EU8" s="9">
        <v>-7.5902890117791104</v>
      </c>
      <c r="EV8" s="9">
        <v>-8.6550869276201201</v>
      </c>
      <c r="EW8" s="9">
        <v>-9.3459889899365098</v>
      </c>
      <c r="EX8" s="9">
        <v>-10.2622719326897</v>
      </c>
      <c r="EY8" s="9">
        <v>-11.113278256476899</v>
      </c>
      <c r="EZ8" s="9">
        <v>-11.905467450013701</v>
      </c>
      <c r="FA8" s="9">
        <v>2.6603780490006899</v>
      </c>
      <c r="FB8" s="9">
        <v>-5.1009891917225501</v>
      </c>
      <c r="FC8" s="9">
        <v>-5.7209234991814597</v>
      </c>
      <c r="FD8" s="9">
        <v>-6.5494131819914303</v>
      </c>
      <c r="FE8" s="9">
        <v>-7.2982154014646303</v>
      </c>
      <c r="FF8" s="9">
        <v>-7.9814268681347604</v>
      </c>
      <c r="FG8" s="9">
        <v>-8.6101435699031796</v>
      </c>
      <c r="FH8" s="9">
        <v>-9.1934952393736307</v>
      </c>
      <c r="FI8" s="9">
        <v>-9.7393709748649897</v>
      </c>
      <c r="FJ8" s="9">
        <v>-10.2549265409426</v>
      </c>
      <c r="FK8" s="9">
        <v>-10.746937346266201</v>
      </c>
      <c r="FL8" s="9">
        <v>-11.2220423405041</v>
      </c>
      <c r="FM8" s="9">
        <v>-11.6869108118314</v>
      </c>
      <c r="FN8" s="9">
        <v>-12.148354692015401</v>
      </c>
      <c r="FO8" s="9">
        <v>5.9118257324192802</v>
      </c>
      <c r="FP8" s="9">
        <v>-5.8351923441726603</v>
      </c>
      <c r="FQ8" s="9">
        <v>-4.8742360528150197</v>
      </c>
      <c r="FR8" s="9">
        <v>-5.6008337700455098</v>
      </c>
      <c r="FS8" s="9">
        <v>-6.2179186161798397</v>
      </c>
      <c r="FT8" s="9">
        <v>-6.7552870856192699</v>
      </c>
      <c r="FU8" s="9">
        <v>-7.23483739118321</v>
      </c>
      <c r="FV8" s="9">
        <v>-7.6729296991874696</v>
      </c>
      <c r="FW8" s="9">
        <v>-8.1566756350469394</v>
      </c>
      <c r="FX8" s="9">
        <v>-8.6479126809108902</v>
      </c>
      <c r="FY8" s="9">
        <v>-9.1285679055818303</v>
      </c>
      <c r="FZ8" s="9">
        <v>-9.6050028649952601</v>
      </c>
      <c r="GA8" s="9">
        <v>-10.082723344713999</v>
      </c>
      <c r="GB8" s="9">
        <v>-10.566665991340701</v>
      </c>
      <c r="GC8" s="9">
        <v>2.7886862366699301</v>
      </c>
      <c r="GD8" s="9">
        <v>72.032938524388797</v>
      </c>
      <c r="GE8" s="9">
        <v>12.262115687473299</v>
      </c>
      <c r="GF8" s="9">
        <v>11.872521019918301</v>
      </c>
      <c r="GG8" s="9">
        <v>11.574383342533499</v>
      </c>
      <c r="GH8" s="9">
        <v>11.3482261146242</v>
      </c>
      <c r="GI8" s="9">
        <v>11.1788564350963</v>
      </c>
      <c r="GJ8" s="9">
        <v>11.052127479304101</v>
      </c>
      <c r="GK8" s="9">
        <v>10.9545479555856</v>
      </c>
      <c r="GL8" s="9">
        <v>10.873163801864701</v>
      </c>
      <c r="GM8" s="9">
        <v>10.7955210378422</v>
      </c>
      <c r="GN8" s="9">
        <v>5.81538345767959</v>
      </c>
      <c r="GO8" s="9">
        <v>4.7445309299637897</v>
      </c>
      <c r="GP8" s="9">
        <v>3.4728641340362199</v>
      </c>
      <c r="GQ8" s="9">
        <v>2.5744895319505599</v>
      </c>
      <c r="GR8" s="9">
        <v>1.8222438951067399</v>
      </c>
      <c r="GS8" s="9">
        <v>0.12955118940358101</v>
      </c>
      <c r="GT8" s="9">
        <v>-1.5642018220224501</v>
      </c>
    </row>
    <row r="9" spans="1:202" ht="10.199999999999999">
      <c r="A9" s="12">
        <v>12</v>
      </c>
      <c r="B9" s="2" t="s">
        <v>49</v>
      </c>
      <c r="C9" s="9">
        <v>0.36108426022323498</v>
      </c>
      <c r="D9" s="9">
        <v>-0.31603623724244401</v>
      </c>
      <c r="E9" s="9">
        <v>0.43180038581864599</v>
      </c>
      <c r="F9" s="9">
        <v>0.53442623248341703</v>
      </c>
      <c r="G9" s="9">
        <v>0.66269882288223303</v>
      </c>
      <c r="H9" s="9">
        <v>0.81322582752959505</v>
      </c>
      <c r="I9" s="9">
        <v>0.98024895066828499</v>
      </c>
      <c r="J9" s="9">
        <v>1.1562516407982599</v>
      </c>
      <c r="K9" s="9">
        <v>1.3325466873637899</v>
      </c>
      <c r="L9" s="9">
        <v>1.49973824689637</v>
      </c>
      <c r="M9" s="9">
        <v>-3.2462074684885098</v>
      </c>
      <c r="N9" s="9">
        <v>-4.09191425953298</v>
      </c>
      <c r="O9" s="9">
        <v>-5.1463146621084102</v>
      </c>
      <c r="P9" s="9">
        <v>-5.8344401170640596</v>
      </c>
      <c r="Q9" s="9">
        <v>-6.3828081315647003</v>
      </c>
      <c r="R9" s="9">
        <v>-7.8775029245541699</v>
      </c>
      <c r="S9" s="9">
        <v>-9.3787556287303904</v>
      </c>
      <c r="T9" s="9">
        <v>-10.8666309500439</v>
      </c>
      <c r="U9" s="9">
        <v>-12.321624925882199</v>
      </c>
      <c r="V9" s="9">
        <v>-13.7265643029431</v>
      </c>
      <c r="W9" s="9">
        <v>-15.067490092243499</v>
      </c>
      <c r="X9" s="9">
        <v>-16.334048667781801</v>
      </c>
      <c r="Y9" s="9">
        <v>-17.519630971490901</v>
      </c>
      <c r="Z9" s="9">
        <v>-18.6213783686032</v>
      </c>
      <c r="AA9" s="9">
        <v>-5.9533911043960996</v>
      </c>
      <c r="AB9" s="9">
        <v>-9.7055444790675107</v>
      </c>
      <c r="AC9" s="9">
        <v>-11.1779511785273</v>
      </c>
      <c r="AD9" s="9">
        <v>-12.2024504351809</v>
      </c>
      <c r="AE9" s="9">
        <v>-13.1314856706427</v>
      </c>
      <c r="AF9" s="9">
        <v>-13.977311464763901</v>
      </c>
      <c r="AG9" s="9">
        <v>-14.7497377344682</v>
      </c>
      <c r="AH9" s="9">
        <v>-15.4571991430337</v>
      </c>
      <c r="AI9" s="9">
        <v>-16.1074973335839</v>
      </c>
      <c r="AJ9" s="9">
        <v>-16.708312418508999</v>
      </c>
      <c r="AK9" s="9">
        <v>-17.267551819357099</v>
      </c>
      <c r="AL9" s="9">
        <v>-17.793584531430099</v>
      </c>
      <c r="AM9" s="9">
        <v>-18.295394743178999</v>
      </c>
      <c r="AN9" s="9">
        <v>-18.782678748429401</v>
      </c>
      <c r="AO9" s="9">
        <v>-19.265902032031601</v>
      </c>
      <c r="AP9" s="9">
        <v>-1.90087022283542</v>
      </c>
      <c r="AQ9" s="9">
        <v>-14.846660852285501</v>
      </c>
      <c r="AR9" s="9">
        <v>-15.5690198371621</v>
      </c>
      <c r="AS9" s="9">
        <v>-16.186815903148499</v>
      </c>
      <c r="AT9" s="9">
        <v>-16.729481886891701</v>
      </c>
      <c r="AU9" s="9">
        <v>-17.220635731399501</v>
      </c>
      <c r="AV9" s="9">
        <v>-17.679979272263999</v>
      </c>
      <c r="AW9" s="9">
        <v>-18.1246330800425</v>
      </c>
      <c r="AX9" s="9">
        <v>-18.570072597471</v>
      </c>
      <c r="AY9" s="9">
        <v>-18.904808764266001</v>
      </c>
      <c r="AZ9" s="9">
        <v>-19.027101344622501</v>
      </c>
      <c r="BA9" s="9">
        <v>-19.140836132316199</v>
      </c>
      <c r="BB9" s="9">
        <v>-19.239766559828301</v>
      </c>
      <c r="BC9" s="9">
        <v>-4.20164223859621</v>
      </c>
      <c r="BD9" s="9">
        <v>-13.9517210109217</v>
      </c>
      <c r="BE9" s="9">
        <v>-13.198551417983399</v>
      </c>
      <c r="BF9" s="9">
        <v>-14.044681429028399</v>
      </c>
      <c r="BG9" s="9">
        <v>-14.8053684993794</v>
      </c>
      <c r="BH9" s="9">
        <v>-15.2122112612729</v>
      </c>
      <c r="BI9" s="9">
        <v>-15.399744787095999</v>
      </c>
      <c r="BJ9" s="9">
        <v>-15.5435438514174</v>
      </c>
      <c r="BK9" s="9">
        <v>0.50869693535277705</v>
      </c>
      <c r="BL9" s="9">
        <v>78.155417119275299</v>
      </c>
      <c r="BM9" s="9">
        <v>9.1511964954132203</v>
      </c>
      <c r="BN9" s="9">
        <v>9.6436091565775808</v>
      </c>
      <c r="BO9" s="9">
        <v>9.5030899488530807</v>
      </c>
      <c r="BP9" s="9">
        <v>9.3984601372050793</v>
      </c>
      <c r="BQ9" s="9">
        <v>9.3248484710294992</v>
      </c>
      <c r="BR9" s="9">
        <v>9.2754128097842603</v>
      </c>
      <c r="BS9" s="9">
        <v>9.2418330752552897</v>
      </c>
      <c r="BT9" s="9">
        <v>9.2148176777891102</v>
      </c>
      <c r="BU9" s="9">
        <v>9.1845081227568599</v>
      </c>
      <c r="BV9" s="9">
        <v>4.2465090743002802</v>
      </c>
      <c r="BW9" s="9">
        <v>3.2139075385256102</v>
      </c>
      <c r="BX9" s="9">
        <v>1.9775337913043101</v>
      </c>
      <c r="BY9" s="9">
        <v>1.1121567976381099</v>
      </c>
      <c r="BZ9" s="9">
        <v>0.39108683967799102</v>
      </c>
      <c r="CA9" s="9">
        <v>-1.2719123689112599</v>
      </c>
      <c r="CB9" s="9">
        <v>-2.9372090241484399</v>
      </c>
      <c r="CC9" s="9">
        <v>-4.5849935443651599</v>
      </c>
      <c r="CD9" s="9">
        <v>-6.1958789302120101</v>
      </c>
      <c r="CE9" s="9">
        <v>-7.7528020004945004</v>
      </c>
      <c r="CF9" s="9">
        <v>-9.2419082786976308</v>
      </c>
      <c r="CG9" s="9">
        <v>-10.6529440504625</v>
      </c>
      <c r="CH9" s="9">
        <v>-11.979396263375801</v>
      </c>
      <c r="CI9" s="9">
        <v>-13.2184988900881</v>
      </c>
      <c r="CJ9" s="9">
        <v>-0.68444176010784796</v>
      </c>
      <c r="CK9" s="9">
        <v>-4.5671870154862502</v>
      </c>
      <c r="CL9" s="9">
        <v>-6.16693165538641</v>
      </c>
      <c r="CM9" s="9">
        <v>-7.3155968628625301</v>
      </c>
      <c r="CN9" s="9">
        <v>-8.3657057794079002</v>
      </c>
      <c r="CO9" s="9">
        <v>-9.32959058129628</v>
      </c>
      <c r="CP9" s="9">
        <v>-10.2171367480372</v>
      </c>
      <c r="CQ9" s="9">
        <v>-11.0368525484198</v>
      </c>
      <c r="CR9" s="9">
        <v>-11.796611341335399</v>
      </c>
      <c r="CS9" s="9">
        <v>-12.504163125533299</v>
      </c>
      <c r="CT9" s="9">
        <v>-13.1674834345786</v>
      </c>
      <c r="CU9" s="9">
        <v>-13.7950076524754</v>
      </c>
      <c r="CV9" s="9">
        <v>-14.3957846809295</v>
      </c>
      <c r="CW9" s="9">
        <v>-14.9795738969101</v>
      </c>
      <c r="CX9" s="9">
        <v>-15.556902281555001</v>
      </c>
      <c r="CY9" s="9">
        <v>1.7163645853517699</v>
      </c>
      <c r="CZ9" s="9">
        <v>-11.318909273203101</v>
      </c>
      <c r="DA9" s="9">
        <v>-12.1285267528511</v>
      </c>
      <c r="DB9" s="9">
        <v>-12.8314121288496</v>
      </c>
      <c r="DC9" s="9">
        <v>-13.457052394472299</v>
      </c>
      <c r="DD9" s="9">
        <v>-14.0291182917041</v>
      </c>
      <c r="DE9" s="9">
        <v>-14.5673631317899</v>
      </c>
      <c r="DF9" s="9">
        <v>-15.088957671015701</v>
      </c>
      <c r="DG9" s="9">
        <v>-15.6094262804413</v>
      </c>
      <c r="DH9" s="9">
        <v>-16.017327602370401</v>
      </c>
      <c r="DI9" s="9">
        <v>-16.210967908699601</v>
      </c>
      <c r="DJ9" s="9">
        <v>-16.394278336078902</v>
      </c>
      <c r="DK9" s="9">
        <v>-16.5610565243271</v>
      </c>
      <c r="DL9" s="9">
        <v>-1.58909518522802</v>
      </c>
      <c r="DM9" s="9">
        <v>-11.403694182259899</v>
      </c>
      <c r="DN9" s="9">
        <v>-10.713443025724199</v>
      </c>
      <c r="DO9" s="9">
        <v>-11.6209296283682</v>
      </c>
      <c r="DP9" s="9">
        <v>-12.4414503891553</v>
      </c>
      <c r="DQ9" s="9">
        <v>-12.906641909216701</v>
      </c>
      <c r="DR9" s="9">
        <v>-13.151076279567601</v>
      </c>
      <c r="DS9" s="9">
        <v>-13.3503643670009</v>
      </c>
      <c r="DT9" s="9">
        <v>2.6477640289918098</v>
      </c>
      <c r="DU9" s="9">
        <v>80.241714145857401</v>
      </c>
      <c r="DV9" s="9">
        <v>11.186032328408499</v>
      </c>
      <c r="DW9" s="9">
        <v>11.628260056021899</v>
      </c>
      <c r="DX9" s="9">
        <v>11.4388003771596</v>
      </c>
      <c r="DY9" s="9">
        <v>11.2864435544996</v>
      </c>
      <c r="DZ9" s="9">
        <v>11.1662881105258</v>
      </c>
      <c r="EA9" s="9">
        <v>11.071462433701001</v>
      </c>
      <c r="EB9" s="9">
        <v>10.993617711764999</v>
      </c>
      <c r="EC9" s="9">
        <v>10.9234343394763</v>
      </c>
      <c r="ED9" s="9">
        <v>10.8510265070505</v>
      </c>
      <c r="EE9" s="9">
        <v>5.8719722463344501</v>
      </c>
      <c r="EF9" s="9">
        <v>4.7993325968705296</v>
      </c>
      <c r="EG9" s="9">
        <v>3.52391251699847</v>
      </c>
      <c r="EH9" s="9">
        <v>2.6204562869418</v>
      </c>
      <c r="EI9" s="9">
        <v>1.86225012095778</v>
      </c>
      <c r="EJ9" s="9">
        <v>0.16303426623190301</v>
      </c>
      <c r="EK9" s="9">
        <v>-1.5375823534002</v>
      </c>
      <c r="EL9" s="9">
        <v>-3.2198124647834998</v>
      </c>
      <c r="EM9" s="9">
        <v>-4.86429081978158</v>
      </c>
      <c r="EN9" s="9">
        <v>-6.4539754450837901</v>
      </c>
      <c r="EO9" s="9">
        <v>-7.9750325423499397</v>
      </c>
      <c r="EP9" s="9">
        <v>-9.4172285589643696</v>
      </c>
      <c r="EQ9" s="9">
        <v>-10.7740701007693</v>
      </c>
      <c r="ER9" s="9">
        <v>-12.042810307801201</v>
      </c>
      <c r="ES9" s="9">
        <v>0.462342301614033</v>
      </c>
      <c r="ET9" s="9">
        <v>-3.44859263681575</v>
      </c>
      <c r="EU9" s="9">
        <v>-5.0758298896083298</v>
      </c>
      <c r="EV9" s="9">
        <v>-6.2513079636831099</v>
      </c>
      <c r="EW9" s="9">
        <v>-7.0308983306056199</v>
      </c>
      <c r="EX9" s="9">
        <v>-8.0202867594141001</v>
      </c>
      <c r="EY9" s="9">
        <v>-8.9327062271523303</v>
      </c>
      <c r="EZ9" s="9">
        <v>-9.7766806608611798</v>
      </c>
      <c r="FA9" s="9">
        <v>-10.560098687022499</v>
      </c>
      <c r="FB9" s="9">
        <v>-11.290725191097501</v>
      </c>
      <c r="FC9" s="9">
        <v>-11.976550222022</v>
      </c>
      <c r="FD9" s="9">
        <v>-12.626023317126601</v>
      </c>
      <c r="FE9" s="9">
        <v>-13.2482071784637</v>
      </c>
      <c r="FF9" s="9">
        <v>-13.852874639205</v>
      </c>
      <c r="FG9" s="9">
        <v>-14.4505658011617</v>
      </c>
      <c r="FH9" s="9">
        <v>2.8028409623408099</v>
      </c>
      <c r="FI9" s="9">
        <v>-10.251802800308299</v>
      </c>
      <c r="FJ9" s="9">
        <v>-11.080312148375</v>
      </c>
      <c r="FK9" s="9">
        <v>-11.801623217569601</v>
      </c>
      <c r="FL9" s="9">
        <v>-12.4452345660231</v>
      </c>
      <c r="FM9" s="9">
        <v>-13.034828212377001</v>
      </c>
      <c r="FN9" s="9">
        <v>-13.5901684635426</v>
      </c>
      <c r="FO9" s="9">
        <v>-14.128436797510201</v>
      </c>
      <c r="FP9" s="9">
        <v>-14.665168039934599</v>
      </c>
      <c r="FQ9" s="9">
        <v>-15.088931027285501</v>
      </c>
      <c r="FR9" s="9">
        <v>-15.2980419717094</v>
      </c>
      <c r="FS9" s="9">
        <v>-15.4964417025393</v>
      </c>
      <c r="FT9" s="9">
        <v>-15.677937310900401</v>
      </c>
      <c r="FU9" s="9">
        <v>-0.72033072454081903</v>
      </c>
      <c r="FV9" s="9">
        <v>-10.548930793444599</v>
      </c>
      <c r="FW9" s="9">
        <v>-9.8723357906959901</v>
      </c>
      <c r="FX9" s="9">
        <v>-10.793142173694701</v>
      </c>
      <c r="FY9" s="9">
        <v>-11.626654673377001</v>
      </c>
      <c r="FZ9" s="9">
        <v>-12.1045180154827</v>
      </c>
      <c r="GA9" s="9">
        <v>-12.3613122134535</v>
      </c>
      <c r="GB9" s="9">
        <v>-12.572655859377701</v>
      </c>
      <c r="GC9" s="9">
        <v>3.41371371416336</v>
      </c>
      <c r="GD9" s="9">
        <v>80.996194398930797</v>
      </c>
      <c r="GE9" s="9">
        <v>11.9293253767742</v>
      </c>
      <c r="GF9" s="9">
        <v>12.3606411422666</v>
      </c>
      <c r="GG9" s="9">
        <v>12.1605379327754</v>
      </c>
      <c r="GH9" s="9">
        <v>11.9977993692554</v>
      </c>
      <c r="GI9" s="9">
        <v>11.8675174976097</v>
      </c>
      <c r="GJ9" s="9">
        <v>11.762814390739001</v>
      </c>
      <c r="GK9" s="9">
        <v>11.675335077820099</v>
      </c>
      <c r="GL9" s="9">
        <v>11.5957539481279</v>
      </c>
      <c r="GM9" s="9">
        <v>11.514179335653299</v>
      </c>
      <c r="GN9" s="9">
        <v>6.52618356155177</v>
      </c>
      <c r="GO9" s="9">
        <v>5.4448220965752103</v>
      </c>
      <c r="GP9" s="9">
        <v>4.1608944686333702</v>
      </c>
      <c r="GQ9" s="9">
        <v>3.2491396624275901</v>
      </c>
      <c r="GR9" s="9">
        <v>2.4828387282348499</v>
      </c>
      <c r="GS9" s="9">
        <v>0.77572687752075398</v>
      </c>
      <c r="GT9" s="9">
        <v>-0.93259187653812903</v>
      </c>
    </row>
    <row r="10" spans="1:202" ht="10.199999999999999">
      <c r="A10" s="12">
        <v>13</v>
      </c>
      <c r="B10" s="2" t="s">
        <v>50</v>
      </c>
      <c r="C10" s="9">
        <v>0.70331617219034903</v>
      </c>
      <c r="D10" s="9">
        <v>0.34940438448832101</v>
      </c>
      <c r="E10" s="9">
        <v>1.18383191186866</v>
      </c>
      <c r="F10" s="9">
        <v>1.2555920786454799</v>
      </c>
      <c r="G10" s="9">
        <v>1.3261200838296101</v>
      </c>
      <c r="H10" s="9">
        <v>1.3995914923028601</v>
      </c>
      <c r="I10" s="9">
        <v>1.4781833747800299</v>
      </c>
      <c r="J10" s="9">
        <v>1.56299934988297</v>
      </c>
      <c r="K10" s="9">
        <v>1.6545173697398701</v>
      </c>
      <c r="L10" s="9">
        <v>1.7528227728815999</v>
      </c>
      <c r="M10" s="9">
        <v>1.85773835844533</v>
      </c>
      <c r="N10" s="9">
        <v>1.9689017529841</v>
      </c>
      <c r="O10" s="9">
        <v>6.7096585389592997E-2</v>
      </c>
      <c r="P10" s="9">
        <v>0.31799900773566098</v>
      </c>
      <c r="Q10" s="9">
        <v>0.61096291533935398</v>
      </c>
      <c r="R10" s="9">
        <v>0.89028186155754097</v>
      </c>
      <c r="S10" s="9">
        <v>1.3328304612706601</v>
      </c>
      <c r="T10" s="9">
        <v>1.4058058075834801</v>
      </c>
      <c r="U10" s="9">
        <v>1.4478638171031999</v>
      </c>
      <c r="V10" s="9">
        <v>1.4559081668499201</v>
      </c>
      <c r="W10" s="9">
        <v>1.42912406184504</v>
      </c>
      <c r="X10" s="9">
        <v>1.3680418780596399</v>
      </c>
      <c r="Y10" s="9">
        <v>0.459749075735227</v>
      </c>
      <c r="Z10" s="9">
        <v>0.31339593953556699</v>
      </c>
      <c r="AA10" s="9">
        <v>0.43869990513084101</v>
      </c>
      <c r="AB10" s="9">
        <v>6.7421730256487797E-3</v>
      </c>
      <c r="AC10" s="9">
        <v>-0.45863872355575003</v>
      </c>
      <c r="AD10" s="9">
        <v>-0.95244746214459897</v>
      </c>
      <c r="AE10" s="9">
        <v>-1.4696254366677499</v>
      </c>
      <c r="AF10" s="9">
        <v>-2.0051902559350698</v>
      </c>
      <c r="AG10" s="9">
        <v>-2.55433549127781</v>
      </c>
      <c r="AH10" s="9">
        <v>-3.11250307116768</v>
      </c>
      <c r="AI10" s="9">
        <v>-3.6754362619170799</v>
      </c>
      <c r="AJ10" s="9">
        <v>-4.2392184817722702</v>
      </c>
      <c r="AK10" s="9">
        <v>-4.8003015189283103</v>
      </c>
      <c r="AL10" s="9">
        <v>-5.3555256494670802</v>
      </c>
      <c r="AM10" s="9">
        <v>-5.9021334443556404</v>
      </c>
      <c r="AN10" s="9">
        <v>-6.43777857815759</v>
      </c>
      <c r="AO10" s="9">
        <v>-6.9605306233526303</v>
      </c>
      <c r="AP10" s="9">
        <v>-7.4688765824018803</v>
      </c>
      <c r="AQ10" s="9">
        <v>-7.9617197428454798</v>
      </c>
      <c r="AR10" s="9">
        <v>-8.4383763182451794</v>
      </c>
      <c r="AS10" s="9">
        <v>-8.89857024626445</v>
      </c>
      <c r="AT10" s="9">
        <v>-9.3424264456231807</v>
      </c>
      <c r="AU10" s="9">
        <v>-2.7680465244909098</v>
      </c>
      <c r="AV10" s="9">
        <v>-2.7675114116125199</v>
      </c>
      <c r="AW10" s="9">
        <v>-3.9422911758878301</v>
      </c>
      <c r="AX10" s="9">
        <v>-4.5071467288094897</v>
      </c>
      <c r="AY10" s="9">
        <v>-5.0186387262666301</v>
      </c>
      <c r="AZ10" s="9">
        <v>-5.4885487530349302</v>
      </c>
      <c r="BA10" s="9">
        <v>-5.9252894727280996</v>
      </c>
      <c r="BB10" s="9">
        <v>-6.3349421903004899</v>
      </c>
      <c r="BC10" s="9">
        <v>-6.7219887600339296</v>
      </c>
      <c r="BD10" s="9">
        <v>-7.0898272920588097</v>
      </c>
      <c r="BE10" s="9">
        <v>-7.4411349213928499</v>
      </c>
      <c r="BF10" s="9">
        <v>-7.7781223837358704</v>
      </c>
      <c r="BG10" s="9">
        <v>-8.1027120460905007</v>
      </c>
      <c r="BH10" s="9">
        <v>-8.4166617786987992</v>
      </c>
      <c r="BI10" s="9">
        <v>-8.7216505053402393</v>
      </c>
      <c r="BJ10" s="9">
        <v>-9.0193366370580392</v>
      </c>
      <c r="BK10" s="9">
        <v>-9.3113973185282894</v>
      </c>
      <c r="BL10" s="9">
        <v>1.33537145051925</v>
      </c>
      <c r="BM10" s="9">
        <v>-3.3025519460918198</v>
      </c>
      <c r="BN10" s="9">
        <v>-3.39970799802719</v>
      </c>
      <c r="BO10" s="9">
        <v>-3.8635585832997998</v>
      </c>
      <c r="BP10" s="9">
        <v>-4.2679022046880002</v>
      </c>
      <c r="BQ10" s="9">
        <v>-4.6279435538276097</v>
      </c>
      <c r="BR10" s="9">
        <v>-4.9545961362958701</v>
      </c>
      <c r="BS10" s="9">
        <v>-5.2557533677804402</v>
      </c>
      <c r="BT10" s="9">
        <v>-5.53718635773033</v>
      </c>
      <c r="BU10" s="9">
        <v>-5.8031777230789601</v>
      </c>
      <c r="BV10" s="9">
        <v>-6.0569687514848498</v>
      </c>
      <c r="BW10" s="9">
        <v>-6.3010745890571398</v>
      </c>
      <c r="BX10" s="9">
        <v>-6.5375061159127998</v>
      </c>
      <c r="BY10" s="9">
        <v>-6.7679258502630804</v>
      </c>
      <c r="BZ10" s="9">
        <v>-6.9937572156730097</v>
      </c>
      <c r="CA10" s="9">
        <v>-7.2162608446433802</v>
      </c>
      <c r="CB10" s="9">
        <v>-7.4365875883730403</v>
      </c>
      <c r="CC10" s="9">
        <v>-7.6558150716537599</v>
      </c>
      <c r="CD10" s="9">
        <v>-7.8749726299034197</v>
      </c>
      <c r="CE10" s="9">
        <v>1.03936656412511</v>
      </c>
      <c r="CF10" s="9">
        <v>52.110600118149598</v>
      </c>
      <c r="CG10" s="9">
        <v>11.0094285035638</v>
      </c>
      <c r="CH10" s="9">
        <v>10.091059414043301</v>
      </c>
      <c r="CI10" s="9">
        <v>9.4087156672725403</v>
      </c>
      <c r="CJ10" s="9">
        <v>8.89985307195162</v>
      </c>
      <c r="CK10" s="9">
        <v>8.51862708492094</v>
      </c>
      <c r="CL10" s="9">
        <v>8.2318163817059293</v>
      </c>
      <c r="CM10" s="9">
        <v>8.0154660214039009</v>
      </c>
      <c r="CN10" s="9">
        <v>7.8523074697078696</v>
      </c>
      <c r="CO10" s="9">
        <v>7.7298506826312599</v>
      </c>
      <c r="CP10" s="9">
        <v>7.6390002696157202</v>
      </c>
      <c r="CQ10" s="9">
        <v>7.5730623466973599</v>
      </c>
      <c r="CR10" s="9">
        <v>5.5083187275555296</v>
      </c>
      <c r="CS10" s="9">
        <v>5.6072381599216703</v>
      </c>
      <c r="CT10" s="9">
        <v>5.7568830267854896</v>
      </c>
      <c r="CU10" s="9">
        <v>5.8999035927339198</v>
      </c>
      <c r="CV10" s="9">
        <v>6.2119901224276504</v>
      </c>
      <c r="CW10" s="9">
        <v>6.1594804381370301</v>
      </c>
      <c r="CX10" s="9">
        <v>6.0804015982082102</v>
      </c>
      <c r="CY10" s="9">
        <v>5.9711918806945796</v>
      </c>
      <c r="CZ10" s="9">
        <v>5.8306871944389798</v>
      </c>
      <c r="DA10" s="9">
        <v>5.6591512228636196</v>
      </c>
      <c r="DB10" s="9">
        <v>4.64346363708552</v>
      </c>
      <c r="DC10" s="9">
        <v>4.3926090650892498</v>
      </c>
      <c r="DD10" s="9">
        <v>4.4161695473470797</v>
      </c>
      <c r="DE10" s="9">
        <v>3.8851127448209501</v>
      </c>
      <c r="DF10" s="9">
        <v>3.32317955154087</v>
      </c>
      <c r="DG10" s="9">
        <v>2.7352793288907602</v>
      </c>
      <c r="DH10" s="9">
        <v>2.1263934034749901</v>
      </c>
      <c r="DI10" s="9">
        <v>1.5014334391456501</v>
      </c>
      <c r="DJ10" s="9">
        <v>0.86514017321363301</v>
      </c>
      <c r="DK10" s="9">
        <v>0.22200993963329699</v>
      </c>
      <c r="DL10" s="9">
        <v>-0.42375908678746799</v>
      </c>
      <c r="DM10" s="9">
        <v>-1.0683062621650801</v>
      </c>
      <c r="DN10" s="9">
        <v>-1.7081370952694901</v>
      </c>
      <c r="DO10" s="9">
        <v>-2.3401436600672501</v>
      </c>
      <c r="DP10" s="9">
        <v>-2.9616186199431902</v>
      </c>
      <c r="DQ10" s="9">
        <v>-3.5702641986943102</v>
      </c>
      <c r="DR10" s="9">
        <v>-4.1641970980640801</v>
      </c>
      <c r="DS10" s="9">
        <v>-4.7419501251849701</v>
      </c>
      <c r="DT10" s="9">
        <v>-5.3024711231615003</v>
      </c>
      <c r="DU10" s="9">
        <v>-5.8451196732303501</v>
      </c>
      <c r="DV10" s="9">
        <v>-6.3696619437722299</v>
      </c>
      <c r="DW10" s="9">
        <v>-6.87626399073259</v>
      </c>
      <c r="DX10" s="9">
        <v>-0.36306750401476501</v>
      </c>
      <c r="DY10" s="9">
        <v>-0.42219247255773901</v>
      </c>
      <c r="DZ10" s="9">
        <v>-1.6551470348274799</v>
      </c>
      <c r="EA10" s="9">
        <v>-2.2767292098432099</v>
      </c>
      <c r="EB10" s="9">
        <v>-2.8435358257575198</v>
      </c>
      <c r="EC10" s="9">
        <v>-3.3673837296765599</v>
      </c>
      <c r="ED10" s="9">
        <v>-3.8567199617583499</v>
      </c>
      <c r="EE10" s="9">
        <v>-4.3176593408685902</v>
      </c>
      <c r="EF10" s="9">
        <v>-4.7547163948656896</v>
      </c>
      <c r="EG10" s="9">
        <v>-5.1713210886660104</v>
      </c>
      <c r="EH10" s="9">
        <v>-5.57018161414896</v>
      </c>
      <c r="EI10" s="9">
        <v>-5.9535389861969303</v>
      </c>
      <c r="EJ10" s="9">
        <v>-6.3233450929840904</v>
      </c>
      <c r="EK10" s="9">
        <v>-6.6813865870386104</v>
      </c>
      <c r="EL10" s="9">
        <v>-7.0293704541514597</v>
      </c>
      <c r="EM10" s="9">
        <v>-7.3689824652218299</v>
      </c>
      <c r="EN10" s="9">
        <v>-7.7019264402729597</v>
      </c>
      <c r="EO10" s="9">
        <v>2.9049756129357198</v>
      </c>
      <c r="EP10" s="9">
        <v>-1.77182327923524</v>
      </c>
      <c r="EQ10" s="9">
        <v>-1.90688832967206</v>
      </c>
      <c r="ER10" s="9">
        <v>-2.40770552127531</v>
      </c>
      <c r="ES10" s="9">
        <v>-2.84809685888523</v>
      </c>
      <c r="ET10" s="9">
        <v>-3.24328994848914</v>
      </c>
      <c r="EU10" s="9">
        <v>-3.6042206370396599</v>
      </c>
      <c r="EV10" s="9">
        <v>-3.9388041229869102</v>
      </c>
      <c r="EW10" s="9">
        <v>-3.95616419251748</v>
      </c>
      <c r="EX10" s="9">
        <v>-4.2539412925812501</v>
      </c>
      <c r="EY10" s="9">
        <v>-4.53872833895712</v>
      </c>
      <c r="EZ10" s="9">
        <v>-4.8130601626047103</v>
      </c>
      <c r="FA10" s="9">
        <v>-5.0789668364541001</v>
      </c>
      <c r="FB10" s="9">
        <v>-5.3381295918206604</v>
      </c>
      <c r="FC10" s="9">
        <v>-5.5919900976833201</v>
      </c>
      <c r="FD10" s="9">
        <v>-5.84182677598357</v>
      </c>
      <c r="FE10" s="9">
        <v>-6.08880782281049</v>
      </c>
      <c r="FF10" s="9">
        <v>-6.3340277744316102</v>
      </c>
      <c r="FG10" s="9">
        <v>-6.5785324551825397</v>
      </c>
      <c r="FH10" s="9">
        <v>2.3110888852402498</v>
      </c>
      <c r="FI10" s="9">
        <v>53.358218179266899</v>
      </c>
      <c r="FJ10" s="9">
        <v>12.233540614600001</v>
      </c>
      <c r="FK10" s="9">
        <v>11.292248983014201</v>
      </c>
      <c r="FL10" s="9">
        <v>10.5875515725218</v>
      </c>
      <c r="FM10" s="9">
        <v>10.0568900250596</v>
      </c>
      <c r="FN10" s="9">
        <v>9.6544059845260009</v>
      </c>
      <c r="FO10" s="9">
        <v>9.3468646584674797</v>
      </c>
      <c r="FP10" s="9">
        <v>9.1102979743285903</v>
      </c>
      <c r="FQ10" s="9">
        <v>8.9274245940559602</v>
      </c>
      <c r="FR10" s="9">
        <v>8.7857419896144595</v>
      </c>
      <c r="FS10" s="9">
        <v>8.6761425980923299</v>
      </c>
      <c r="FT10" s="9">
        <v>8.5919206670654908</v>
      </c>
      <c r="FU10" s="9">
        <v>6.5093464380401196</v>
      </c>
      <c r="FV10" s="9">
        <v>6.5908773754461496</v>
      </c>
      <c r="FW10" s="9">
        <v>6.7235648606139398</v>
      </c>
      <c r="FX10" s="9">
        <v>6.8500484310653</v>
      </c>
      <c r="FY10" s="9">
        <v>7.1460078921185399</v>
      </c>
      <c r="FZ10" s="9">
        <v>7.0777708677255502</v>
      </c>
      <c r="GA10" s="9">
        <v>6.9833544724068801</v>
      </c>
      <c r="GB10" s="9">
        <v>6.8591872885159004</v>
      </c>
      <c r="GC10" s="9">
        <v>6.7040957711135798</v>
      </c>
      <c r="GD10" s="9">
        <v>6.5183343857063996</v>
      </c>
      <c r="GE10" s="9">
        <v>5.4887738154617001</v>
      </c>
      <c r="GF10" s="9">
        <v>5.2243899246281202</v>
      </c>
      <c r="GG10" s="9">
        <v>5.2347562085477204</v>
      </c>
      <c r="GH10" s="9">
        <v>4.69083199619054</v>
      </c>
      <c r="GI10" s="9">
        <v>4.11635005740259</v>
      </c>
      <c r="GJ10" s="9">
        <v>3.5162118319948599</v>
      </c>
      <c r="GK10" s="9">
        <v>2.89539092254345</v>
      </c>
      <c r="GL10" s="9">
        <v>2.25879146147724</v>
      </c>
      <c r="GM10" s="9">
        <v>1.6111468424731801</v>
      </c>
      <c r="GN10" s="9">
        <v>0.95694623894602704</v>
      </c>
      <c r="GO10" s="9">
        <v>0.30038084368092799</v>
      </c>
      <c r="GP10" s="9">
        <v>-0.354695507407082</v>
      </c>
      <c r="GQ10" s="9">
        <v>-1.0047949613531699</v>
      </c>
      <c r="GR10" s="9">
        <v>-1.64681606492763</v>
      </c>
      <c r="GS10" s="9">
        <v>-2.2780577929931298</v>
      </c>
      <c r="GT10" s="9">
        <v>-2.8962285235305498</v>
      </c>
    </row>
    <row r="11" spans="1:202" ht="10.199999999999999">
      <c r="A11" s="12">
        <v>14</v>
      </c>
      <c r="B11" s="2" t="s">
        <v>51</v>
      </c>
      <c r="C11" s="9">
        <v>-1.6899172632891799</v>
      </c>
      <c r="D11" s="9">
        <v>-2.0719996179541802</v>
      </c>
      <c r="E11" s="9">
        <v>-1.27958142811138</v>
      </c>
      <c r="F11" s="9">
        <v>-1.2634149626067801</v>
      </c>
      <c r="G11" s="9">
        <v>-1.2617452156254201</v>
      </c>
      <c r="H11" s="9">
        <v>-1.2700131128662799</v>
      </c>
      <c r="I11" s="9">
        <v>-1.28559637997877</v>
      </c>
      <c r="J11" s="9">
        <v>-1.30688680646596</v>
      </c>
      <c r="K11" s="9">
        <v>-1.33284505250523</v>
      </c>
      <c r="L11" s="9">
        <v>-1.3627704643620699</v>
      </c>
      <c r="M11" s="9">
        <v>-1.39617413365779</v>
      </c>
      <c r="N11" s="9">
        <v>-1.4327049178997799</v>
      </c>
      <c r="O11" s="9">
        <v>-3.8961591069330499</v>
      </c>
      <c r="P11" s="9">
        <v>-4.2316059952402698</v>
      </c>
      <c r="Q11" s="9">
        <v>-4.50826782655919</v>
      </c>
      <c r="R11" s="9">
        <v>-4.7571374758100999</v>
      </c>
      <c r="S11" s="9">
        <v>-4.7888084431517202</v>
      </c>
      <c r="T11" s="9">
        <v>-5.1312828177558698</v>
      </c>
      <c r="U11" s="9">
        <v>-5.44559482372952</v>
      </c>
      <c r="V11" s="9">
        <v>-5.7369360970751</v>
      </c>
      <c r="W11" s="9">
        <v>-6.0093681647227202</v>
      </c>
      <c r="X11" s="9">
        <v>-6.2660422708396997</v>
      </c>
      <c r="Y11" s="9">
        <v>-7.3739012774434602</v>
      </c>
      <c r="Z11" s="9">
        <v>-7.6358049770875498</v>
      </c>
      <c r="AA11" s="9">
        <v>-7.5514943655342401</v>
      </c>
      <c r="AB11" s="9">
        <v>-7.9585025436297601</v>
      </c>
      <c r="AC11" s="9">
        <v>-8.3409183127012803</v>
      </c>
      <c r="AD11" s="9">
        <v>-8.7010841025391397</v>
      </c>
      <c r="AE11" s="9">
        <v>-9.0407497842377609</v>
      </c>
      <c r="AF11" s="9">
        <v>-9.3612492816008697</v>
      </c>
      <c r="AG11" s="9">
        <v>-9.66362290938347</v>
      </c>
      <c r="AH11" s="9">
        <v>-9.94870334512248</v>
      </c>
      <c r="AI11" s="9">
        <v>-10.217176718283399</v>
      </c>
      <c r="AJ11" s="9">
        <v>-10.469626364728301</v>
      </c>
      <c r="AK11" s="9">
        <v>-10.70656431674</v>
      </c>
      <c r="AL11" s="9">
        <v>-10.928454001233799</v>
      </c>
      <c r="AM11" s="9">
        <v>-11.1357265663544</v>
      </c>
      <c r="AN11" s="9">
        <v>-11.3287925497738</v>
      </c>
      <c r="AO11" s="9">
        <v>-11.5080501186146</v>
      </c>
      <c r="AP11" s="9">
        <v>-11.673890774993801</v>
      </c>
      <c r="AQ11" s="9">
        <v>-11.8267031840952</v>
      </c>
      <c r="AR11" s="9">
        <v>-11.9668756120324</v>
      </c>
      <c r="AS11" s="9">
        <v>-12.0947973378138</v>
      </c>
      <c r="AT11" s="9">
        <v>-12.210859313583301</v>
      </c>
      <c r="AU11" s="9">
        <v>-7.9258896257825802</v>
      </c>
      <c r="AV11" s="9">
        <v>-7.64365461232053</v>
      </c>
      <c r="AW11" s="9">
        <v>-8.5363669703353402</v>
      </c>
      <c r="AX11" s="9">
        <v>-8.8198582607079405</v>
      </c>
      <c r="AY11" s="9">
        <v>-9.0515791353735207</v>
      </c>
      <c r="AZ11" s="9">
        <v>-9.24400837867082</v>
      </c>
      <c r="BA11" s="9">
        <v>-9.4060665235652792</v>
      </c>
      <c r="BB11" s="9">
        <v>-9.5441573379581808</v>
      </c>
      <c r="BC11" s="9">
        <v>-9.6629040731787903</v>
      </c>
      <c r="BD11" s="9">
        <v>-9.76566988848694</v>
      </c>
      <c r="BE11" s="9">
        <v>-9.8549256781325099</v>
      </c>
      <c r="BF11" s="9">
        <v>-9.9325100096416996</v>
      </c>
      <c r="BG11" s="9">
        <v>-9.9998127877335499</v>
      </c>
      <c r="BH11" s="9">
        <v>-10.0579049985802</v>
      </c>
      <c r="BI11" s="9">
        <v>-10.107630341529299</v>
      </c>
      <c r="BJ11" s="9">
        <v>-10.149669925223501</v>
      </c>
      <c r="BK11" s="9">
        <v>-10.184587930925201</v>
      </c>
      <c r="BL11" s="9">
        <v>-2.2318919653726299</v>
      </c>
      <c r="BM11" s="9">
        <v>-6.6512136619539399</v>
      </c>
      <c r="BN11" s="9">
        <v>-6.5322306184351904</v>
      </c>
      <c r="BO11" s="9">
        <v>-6.7824493112497697</v>
      </c>
      <c r="BP11" s="9">
        <v>-6.9756329590336099</v>
      </c>
      <c r="BQ11" s="9">
        <v>-7.12688231332407</v>
      </c>
      <c r="BR11" s="9">
        <v>-7.2469414425299998</v>
      </c>
      <c r="BS11" s="9">
        <v>-7.3434720549286396</v>
      </c>
      <c r="BT11" s="9">
        <v>-7.4219545641473097</v>
      </c>
      <c r="BU11" s="9">
        <v>-7.4863252275994396</v>
      </c>
      <c r="BV11" s="9">
        <v>-7.539426665982</v>
      </c>
      <c r="BW11" s="9">
        <v>-7.5833264281919703</v>
      </c>
      <c r="BX11" s="9">
        <v>-7.6195422551003196</v>
      </c>
      <c r="BY11" s="9">
        <v>-7.6492013736255799</v>
      </c>
      <c r="BZ11" s="9">
        <v>-7.6731531471199599</v>
      </c>
      <c r="CA11" s="9">
        <v>-7.6920487471736401</v>
      </c>
      <c r="CB11" s="9">
        <v>-7.7063975092057104</v>
      </c>
      <c r="CC11" s="9">
        <v>-7.7166068038335496</v>
      </c>
      <c r="CD11" s="9">
        <v>-7.7230102545608901</v>
      </c>
      <c r="CE11" s="9">
        <v>1.40853689667094</v>
      </c>
      <c r="CF11" s="9">
        <v>49.717366682670097</v>
      </c>
      <c r="CG11" s="9">
        <v>8.5880245011212804</v>
      </c>
      <c r="CH11" s="9">
        <v>7.6276460740632501</v>
      </c>
      <c r="CI11" s="9">
        <v>6.8897086260202798</v>
      </c>
      <c r="CJ11" s="9">
        <v>6.3119877724965896</v>
      </c>
      <c r="CK11" s="9">
        <v>5.8490224797517998</v>
      </c>
      <c r="CL11" s="9">
        <v>5.4680366269471303</v>
      </c>
      <c r="CM11" s="9">
        <v>5.1455798650549696</v>
      </c>
      <c r="CN11" s="9">
        <v>4.86494504746278</v>
      </c>
      <c r="CO11" s="9">
        <v>4.6142574453875902</v>
      </c>
      <c r="CP11" s="9">
        <v>4.3850877775125996</v>
      </c>
      <c r="CQ11" s="9">
        <v>4.1714556758134798</v>
      </c>
      <c r="CR11" s="9">
        <v>1.54506303523288</v>
      </c>
      <c r="CS11" s="9">
        <v>1.05763315694574</v>
      </c>
      <c r="CT11" s="9">
        <v>0.63765228488694503</v>
      </c>
      <c r="CU11" s="9">
        <v>0.252484255366282</v>
      </c>
      <c r="CV11" s="9">
        <v>9.0351218005272793E-2</v>
      </c>
      <c r="CW11" s="9">
        <v>-0.37760818720232198</v>
      </c>
      <c r="CX11" s="9">
        <v>-0.81305704262451095</v>
      </c>
      <c r="CY11" s="9">
        <v>-1.22165238323044</v>
      </c>
      <c r="CZ11" s="9">
        <v>-1.60780503212878</v>
      </c>
      <c r="DA11" s="9">
        <v>-1.97493292603572</v>
      </c>
      <c r="DB11" s="9">
        <v>-3.1901867160931698</v>
      </c>
      <c r="DC11" s="9">
        <v>-3.5565918515338701</v>
      </c>
      <c r="DD11" s="9">
        <v>-3.5740247233179998</v>
      </c>
      <c r="DE11" s="9">
        <v>-4.0801319718344597</v>
      </c>
      <c r="DF11" s="9">
        <v>-4.5591000376046598</v>
      </c>
      <c r="DG11" s="9">
        <v>-5.0133573115037802</v>
      </c>
      <c r="DH11" s="9">
        <v>-5.4447309440950198</v>
      </c>
      <c r="DI11" s="9">
        <v>-5.8546255865201502</v>
      </c>
      <c r="DJ11" s="9">
        <v>-6.2441472448920301</v>
      </c>
      <c r="DK11" s="9">
        <v>-6.6141903343215098</v>
      </c>
      <c r="DL11" s="9">
        <v>-6.9654995431538103</v>
      </c>
      <c r="DM11" s="9">
        <v>-7.2987141451211404</v>
      </c>
      <c r="DN11" s="9">
        <v>-7.6143998930812096</v>
      </c>
      <c r="DO11" s="9">
        <v>-7.9130720118339903</v>
      </c>
      <c r="DP11" s="9">
        <v>-8.1952117419419892</v>
      </c>
      <c r="DQ11" s="9">
        <v>-8.4612781703105</v>
      </c>
      <c r="DR11" s="9">
        <v>-8.7117165933260807</v>
      </c>
      <c r="DS11" s="9">
        <v>-8.9469643177768798</v>
      </c>
      <c r="DT11" s="9">
        <v>-9.1674545644112104</v>
      </c>
      <c r="DU11" s="9">
        <v>-9.3736189670175598</v>
      </c>
      <c r="DV11" s="9">
        <v>-9.5658890353215806</v>
      </c>
      <c r="DW11" s="9">
        <v>-9.74469685869275</v>
      </c>
      <c r="DX11" s="9">
        <v>-5.5209106053064296</v>
      </c>
      <c r="DY11" s="9">
        <v>-5.2983356732657398</v>
      </c>
      <c r="DZ11" s="9">
        <v>-6.2492228292749799</v>
      </c>
      <c r="EA11" s="9">
        <v>-6.5894407417416598</v>
      </c>
      <c r="EB11" s="9">
        <v>-6.8764762348644197</v>
      </c>
      <c r="EC11" s="9">
        <v>-7.1228433553124599</v>
      </c>
      <c r="ED11" s="9">
        <v>-7.3374970125955299</v>
      </c>
      <c r="EE11" s="9">
        <v>-7.5268744885262802</v>
      </c>
      <c r="EF11" s="9">
        <v>-7.6956317080105396</v>
      </c>
      <c r="EG11" s="9">
        <v>-7.8471636850941398</v>
      </c>
      <c r="EH11" s="9">
        <v>-7.9839723708886199</v>
      </c>
      <c r="EI11" s="9">
        <v>-8.1079266121027604</v>
      </c>
      <c r="EJ11" s="9">
        <v>-8.2204458346271405</v>
      </c>
      <c r="EK11" s="9">
        <v>-8.3226298069200304</v>
      </c>
      <c r="EL11" s="9">
        <v>-8.4153502903404895</v>
      </c>
      <c r="EM11" s="9">
        <v>-8.4993157533872399</v>
      </c>
      <c r="EN11" s="9">
        <v>-8.5751170526698495</v>
      </c>
      <c r="EO11" s="9">
        <v>-0.66228780295614698</v>
      </c>
      <c r="EP11" s="9">
        <v>-5.1204849950973603</v>
      </c>
      <c r="EQ11" s="9">
        <v>-5.0394109500800504</v>
      </c>
      <c r="ER11" s="9">
        <v>-5.3265962492252799</v>
      </c>
      <c r="ES11" s="9">
        <v>-5.5558276132308402</v>
      </c>
      <c r="ET11" s="9">
        <v>-5.74222870798559</v>
      </c>
      <c r="EU11" s="9">
        <v>-5.8965659432738002</v>
      </c>
      <c r="EV11" s="9">
        <v>-6.02652281013511</v>
      </c>
      <c r="EW11" s="9">
        <v>-5.8409323989344699</v>
      </c>
      <c r="EX11" s="9">
        <v>-5.9370887971017297</v>
      </c>
      <c r="EY11" s="9">
        <v>-6.0211862534542604</v>
      </c>
      <c r="EZ11" s="9">
        <v>-6.0953120017395399</v>
      </c>
      <c r="FA11" s="9">
        <v>-6.1610029756416296</v>
      </c>
      <c r="FB11" s="9">
        <v>-6.21940511518316</v>
      </c>
      <c r="FC11" s="9">
        <v>-6.2713860291302703</v>
      </c>
      <c r="FD11" s="9">
        <v>-6.3176146785138299</v>
      </c>
      <c r="FE11" s="9">
        <v>-6.3586177436431601</v>
      </c>
      <c r="FF11" s="9">
        <v>-6.3948195066114</v>
      </c>
      <c r="FG11" s="9">
        <v>-6.4265700798400101</v>
      </c>
      <c r="FH11" s="9">
        <v>2.68025921778609</v>
      </c>
      <c r="FI11" s="9">
        <v>50.964984743787397</v>
      </c>
      <c r="FJ11" s="9">
        <v>9.81213661215752</v>
      </c>
      <c r="FK11" s="9">
        <v>8.8288356430341608</v>
      </c>
      <c r="FL11" s="9">
        <v>8.0685445312695698</v>
      </c>
      <c r="FM11" s="9">
        <v>7.4690247256045597</v>
      </c>
      <c r="FN11" s="9">
        <v>6.9848013793568597</v>
      </c>
      <c r="FO11" s="9">
        <v>6.5830849037086798</v>
      </c>
      <c r="FP11" s="9">
        <v>6.2404118179796599</v>
      </c>
      <c r="FQ11" s="9">
        <v>5.9400621718108697</v>
      </c>
      <c r="FR11" s="9">
        <v>5.6701487523707899</v>
      </c>
      <c r="FS11" s="9">
        <v>5.4222301059892004</v>
      </c>
      <c r="FT11" s="9">
        <v>5.1903139961816098</v>
      </c>
      <c r="FU11" s="9">
        <v>2.54609074571747</v>
      </c>
      <c r="FV11" s="9">
        <v>2.0412723724702202</v>
      </c>
      <c r="FW11" s="9">
        <v>1.6043341187154001</v>
      </c>
      <c r="FX11" s="9">
        <v>1.20262909369766</v>
      </c>
      <c r="FY11" s="9">
        <v>1.0243689876961599</v>
      </c>
      <c r="FZ11" s="9">
        <v>0.54068224238620299</v>
      </c>
      <c r="GA11" s="9">
        <v>8.98958315741578E-2</v>
      </c>
      <c r="GB11" s="9">
        <v>-0.33365697540912098</v>
      </c>
      <c r="GC11" s="9">
        <v>-0.73439645545418497</v>
      </c>
      <c r="GD11" s="9">
        <v>-1.1157497631929401</v>
      </c>
      <c r="GE11" s="9">
        <v>-2.34487653771698</v>
      </c>
      <c r="GF11" s="9">
        <v>-2.7248109919949899</v>
      </c>
      <c r="GG11" s="9">
        <v>-2.75543806211736</v>
      </c>
      <c r="GH11" s="9">
        <v>-3.2744127204648699</v>
      </c>
      <c r="GI11" s="9">
        <v>-3.7659295317429402</v>
      </c>
      <c r="GJ11" s="9">
        <v>-4.2324248083996903</v>
      </c>
      <c r="GK11" s="9">
        <v>-4.6757334250265501</v>
      </c>
      <c r="GL11" s="9">
        <v>-5.0972675641885701</v>
      </c>
      <c r="GM11" s="9">
        <v>-5.4981405756324797</v>
      </c>
      <c r="GN11" s="9">
        <v>-5.8792540350087803</v>
      </c>
      <c r="GO11" s="9">
        <v>-6.2413596126854101</v>
      </c>
      <c r="GP11" s="9">
        <v>-6.5851033903631402</v>
      </c>
      <c r="GQ11" s="9">
        <v>-6.9110577591649003</v>
      </c>
      <c r="GR11" s="9">
        <v>-7.2197444166943701</v>
      </c>
      <c r="GS11" s="9">
        <v>-7.5116509149919199</v>
      </c>
      <c r="GT11" s="9">
        <v>-7.7872424951467503</v>
      </c>
    </row>
    <row r="12" spans="1:202" ht="10.199999999999999">
      <c r="A12" s="12">
        <v>15</v>
      </c>
      <c r="B12" s="2" t="s">
        <v>52</v>
      </c>
      <c r="C12" s="9">
        <v>-1.85582863820356</v>
      </c>
      <c r="D12" s="9">
        <v>-2.6335426570073999</v>
      </c>
      <c r="E12" s="9">
        <v>-2.0502531948123699</v>
      </c>
      <c r="F12" s="9">
        <v>-2.1719032060956098</v>
      </c>
      <c r="G12" s="9">
        <v>-2.32203851567311</v>
      </c>
      <c r="H12" s="9">
        <v>-2.4972151613929299</v>
      </c>
      <c r="I12" s="9">
        <v>-2.69527612686699</v>
      </c>
      <c r="J12" s="9">
        <v>-2.91493006810656</v>
      </c>
      <c r="K12" s="9">
        <v>-3.1553728064006301</v>
      </c>
      <c r="L12" s="9">
        <v>-3.4160533299813398</v>
      </c>
      <c r="M12" s="9">
        <v>-9.3135972680327601</v>
      </c>
      <c r="N12" s="9">
        <v>-11.072593441178</v>
      </c>
      <c r="O12" s="9">
        <v>-12.7041996150333</v>
      </c>
      <c r="P12" s="9">
        <v>-13.618620695676601</v>
      </c>
      <c r="Q12" s="9">
        <v>-14.1263126884631</v>
      </c>
      <c r="R12" s="9">
        <v>-15.386283293499201</v>
      </c>
      <c r="S12" s="9">
        <v>-16.5126263886368</v>
      </c>
      <c r="T12" s="9">
        <v>-17.526877323884701</v>
      </c>
      <c r="U12" s="9">
        <v>-18.4421289980979</v>
      </c>
      <c r="V12" s="9">
        <v>-19.266914006342802</v>
      </c>
      <c r="W12" s="9">
        <v>-20.0072732029797</v>
      </c>
      <c r="X12" s="9">
        <v>-20.667895319543501</v>
      </c>
      <c r="Y12" s="9">
        <v>-13.4187873632555</v>
      </c>
      <c r="Z12" s="9">
        <v>-14.919188046178</v>
      </c>
      <c r="AA12" s="9">
        <v>-16.306079133597301</v>
      </c>
      <c r="AB12" s="9">
        <v>-16.915597275289301</v>
      </c>
      <c r="AC12" s="9">
        <v>-17.4360371216241</v>
      </c>
      <c r="AD12" s="9">
        <v>-17.879979904386801</v>
      </c>
      <c r="AE12" s="9">
        <v>-18.257059960099099</v>
      </c>
      <c r="AF12" s="9">
        <v>-18.574831454203299</v>
      </c>
      <c r="AG12" s="9">
        <v>-18.839373514673898</v>
      </c>
      <c r="AH12" s="9">
        <v>-19.0557119730769</v>
      </c>
      <c r="AI12" s="9">
        <v>-6.7760576222788202</v>
      </c>
      <c r="AJ12" s="9">
        <v>-14.0283615574892</v>
      </c>
      <c r="AK12" s="9">
        <v>-14.1458377508661</v>
      </c>
      <c r="AL12" s="9">
        <v>-14.479746584493</v>
      </c>
      <c r="AM12" s="9">
        <v>-14.7424315620747</v>
      </c>
      <c r="AN12" s="9">
        <v>-14.9479188771503</v>
      </c>
      <c r="AO12" s="9">
        <v>-15.106591615234001</v>
      </c>
      <c r="AP12" s="9">
        <v>-15.226239445596701</v>
      </c>
      <c r="AQ12" s="9">
        <v>-15.3128002012475</v>
      </c>
      <c r="AR12" s="9">
        <v>-15.370883837578999</v>
      </c>
      <c r="AS12" s="9">
        <v>-15.4041427199873</v>
      </c>
      <c r="AT12" s="9">
        <v>-15.415533427650701</v>
      </c>
      <c r="AU12" s="9">
        <v>-15.407501996806401</v>
      </c>
      <c r="AV12" s="9">
        <v>-15.382115151096899</v>
      </c>
      <c r="AW12" s="9">
        <v>-0.25928543952881</v>
      </c>
      <c r="AX12" s="9">
        <v>-11.628730212596199</v>
      </c>
      <c r="AY12" s="9">
        <v>-10.295250481682601</v>
      </c>
      <c r="AZ12" s="9">
        <v>-10.6535435216311</v>
      </c>
      <c r="BA12" s="9">
        <v>-10.9054355100062</v>
      </c>
      <c r="BB12" s="9">
        <v>-11.079379595363999</v>
      </c>
      <c r="BC12" s="9">
        <v>-11.1957029877164</v>
      </c>
      <c r="BD12" s="9">
        <v>-11.268976204004099</v>
      </c>
      <c r="BE12" s="9">
        <v>-11.3843118118631</v>
      </c>
      <c r="BF12" s="9">
        <v>-11.501348258876099</v>
      </c>
      <c r="BG12" s="9">
        <v>-11.5996231953541</v>
      </c>
      <c r="BH12" s="9">
        <v>-11.682928098752299</v>
      </c>
      <c r="BI12" s="9">
        <v>-11.7540278429408</v>
      </c>
      <c r="BJ12" s="9">
        <v>-11.814957232844399</v>
      </c>
      <c r="BK12" s="9">
        <v>1.92115600390664</v>
      </c>
      <c r="BL12" s="9">
        <v>67.176769640900304</v>
      </c>
      <c r="BM12" s="9">
        <v>7.3631428998166903</v>
      </c>
      <c r="BN12" s="9">
        <v>6.8653579019356004</v>
      </c>
      <c r="BO12" s="9">
        <v>6.3979040845132502</v>
      </c>
      <c r="BP12" s="9">
        <v>5.9469363444856</v>
      </c>
      <c r="BQ12" s="9">
        <v>5.50413198589382</v>
      </c>
      <c r="BR12" s="9">
        <v>5.06329256243915</v>
      </c>
      <c r="BS12" s="9">
        <v>4.6197669180890699</v>
      </c>
      <c r="BT12" s="9">
        <v>4.1701238148147697</v>
      </c>
      <c r="BU12" s="9">
        <v>3.7118867771556001</v>
      </c>
      <c r="BV12" s="9">
        <v>-2.2691437620159198</v>
      </c>
      <c r="BW12" s="9">
        <v>-4.0289850276144099</v>
      </c>
      <c r="BX12" s="9">
        <v>-5.5880664368733797</v>
      </c>
      <c r="BY12" s="9">
        <v>-6.3969331422199902</v>
      </c>
      <c r="BZ12" s="9">
        <v>-7.9007912455453804</v>
      </c>
      <c r="CA12" s="9">
        <v>-9.31730897522724</v>
      </c>
      <c r="CB12" s="9">
        <v>-10.595727887413201</v>
      </c>
      <c r="CC12" s="9">
        <v>-11.7578614761702</v>
      </c>
      <c r="CD12" s="9">
        <v>-12.8170251183996</v>
      </c>
      <c r="CE12" s="9">
        <v>-13.7819338781156</v>
      </c>
      <c r="CF12" s="9">
        <v>-14.6587821569191</v>
      </c>
      <c r="CG12" s="9">
        <v>-15.4523911677194</v>
      </c>
      <c r="CH12" s="9">
        <v>-8.3328849036344099</v>
      </c>
      <c r="CI12" s="9">
        <v>-9.9596075210858501</v>
      </c>
      <c r="CJ12" s="9">
        <v>-11.469637498741401</v>
      </c>
      <c r="CK12" s="9">
        <v>-12.199201470475399</v>
      </c>
      <c r="CL12" s="9">
        <v>-12.8366787708548</v>
      </c>
      <c r="CM12" s="9">
        <v>-13.3947310403017</v>
      </c>
      <c r="CN12" s="9">
        <v>-13.8830694860082</v>
      </c>
      <c r="CO12" s="9">
        <v>-14.309322140616301</v>
      </c>
      <c r="CP12" s="9">
        <v>-14.679639386388599</v>
      </c>
      <c r="CQ12" s="9">
        <v>-14.999115984729601</v>
      </c>
      <c r="CR12" s="9">
        <v>-2.8200295498536398</v>
      </c>
      <c r="CS12" s="9">
        <v>-10.170396054217401</v>
      </c>
      <c r="CT12" s="9">
        <v>-10.3834925307556</v>
      </c>
      <c r="CU12" s="9">
        <v>-10.810640707208</v>
      </c>
      <c r="CV12" s="9">
        <v>-11.1642438003036</v>
      </c>
      <c r="CW12" s="9">
        <v>-11.4583861528517</v>
      </c>
      <c r="CX12" s="9">
        <v>-11.7035074948708</v>
      </c>
      <c r="CY12" s="9">
        <v>-11.9074526871066</v>
      </c>
      <c r="CZ12" s="9">
        <v>-12.0762133473688</v>
      </c>
      <c r="DA12" s="9">
        <v>-12.214451851482201</v>
      </c>
      <c r="DB12" s="9">
        <v>-12.325871660106801</v>
      </c>
      <c r="DC12" s="9">
        <v>-12.413479159289199</v>
      </c>
      <c r="DD12" s="9">
        <v>-12.479768938565901</v>
      </c>
      <c r="DE12" s="9">
        <v>-12.5268550545384</v>
      </c>
      <c r="DF12" s="9">
        <v>2.5253037992855298</v>
      </c>
      <c r="DG12" s="9">
        <v>-8.9130547143512793</v>
      </c>
      <c r="DH12" s="9">
        <v>-7.6467754655481004</v>
      </c>
      <c r="DI12" s="9">
        <v>-8.0705984885798898</v>
      </c>
      <c r="DJ12" s="9">
        <v>-8.3863916490709194</v>
      </c>
      <c r="DK12" s="9">
        <v>-8.6226487393842604</v>
      </c>
      <c r="DL12" s="9">
        <v>-8.7997365954584605</v>
      </c>
      <c r="DM12" s="9">
        <v>-8.9322643679446205</v>
      </c>
      <c r="DN12" s="9">
        <v>-9.1053822909588593</v>
      </c>
      <c r="DO12" s="9">
        <v>-9.2787655356686702</v>
      </c>
      <c r="DP12" s="9">
        <v>-9.4319875567805607</v>
      </c>
      <c r="DQ12" s="9">
        <v>-9.5688747400549303</v>
      </c>
      <c r="DR12" s="9">
        <v>-9.69222599408603</v>
      </c>
      <c r="DS12" s="9">
        <v>-9.8041093068787806</v>
      </c>
      <c r="DT12" s="9">
        <v>3.8823152411185999</v>
      </c>
      <c r="DU12" s="9">
        <v>69.0894738800977</v>
      </c>
      <c r="DV12" s="9">
        <v>9.2285950774493504</v>
      </c>
      <c r="DW12" s="9">
        <v>8.68473096946955</v>
      </c>
      <c r="DX12" s="9">
        <v>8.1723417584328892</v>
      </c>
      <c r="DY12" s="9">
        <v>7.6775538374794099</v>
      </c>
      <c r="DZ12" s="9">
        <v>7.1920167196972304</v>
      </c>
      <c r="EA12" s="9">
        <v>6.7095048627960496</v>
      </c>
      <c r="EB12" s="9">
        <v>6.2253406922821899</v>
      </c>
      <c r="EC12" s="9">
        <v>5.73606721220317</v>
      </c>
      <c r="ED12" s="9">
        <v>5.2391828331469004</v>
      </c>
      <c r="EE12" s="9">
        <v>-0.77953649814213799</v>
      </c>
      <c r="EF12" s="9">
        <v>-2.5761318806257898</v>
      </c>
      <c r="EG12" s="9">
        <v>-4.1710560088508704</v>
      </c>
      <c r="EH12" s="9">
        <v>-5.0148767307848798</v>
      </c>
      <c r="EI12" s="9">
        <v>-6.5528222766712698</v>
      </c>
      <c r="EJ12" s="9">
        <v>-8.0025824502702498</v>
      </c>
      <c r="EK12" s="9">
        <v>-9.3134198440030005</v>
      </c>
      <c r="EL12" s="9">
        <v>-10.5071684626138</v>
      </c>
      <c r="EM12" s="9">
        <v>-11.5971636812575</v>
      </c>
      <c r="EN12" s="9">
        <v>-12.5921400626205</v>
      </c>
      <c r="EO12" s="9">
        <v>-13.498311019913301</v>
      </c>
      <c r="EP12" s="9">
        <v>-14.320516302796699</v>
      </c>
      <c r="EQ12" s="9">
        <v>-7.2288979781804299</v>
      </c>
      <c r="ER12" s="9">
        <v>-8.8828178249169802</v>
      </c>
      <c r="ES12" s="9">
        <v>-10.419371504051499</v>
      </c>
      <c r="ET12" s="9">
        <v>-11.174802402806</v>
      </c>
      <c r="EU12" s="9">
        <v>-11.837506190812</v>
      </c>
      <c r="EV12" s="9">
        <v>-12.420160435750001</v>
      </c>
      <c r="EW12" s="9">
        <v>-12.6358233130637</v>
      </c>
      <c r="EX12" s="9">
        <v>-13.0854751202522</v>
      </c>
      <c r="EY12" s="9">
        <v>-13.4786124422652</v>
      </c>
      <c r="EZ12" s="9">
        <v>-13.820344436142999</v>
      </c>
      <c r="FA12" s="9">
        <v>-1.6629627524956301</v>
      </c>
      <c r="FB12" s="9">
        <v>-9.0344970499298807</v>
      </c>
      <c r="FC12" s="9">
        <v>-9.2682377060527195</v>
      </c>
      <c r="FD12" s="9">
        <v>-9.71551946034681</v>
      </c>
      <c r="FE12" s="9">
        <v>-10.088758216688101</v>
      </c>
      <c r="FF12" s="9">
        <v>-10.4020506885609</v>
      </c>
      <c r="FG12" s="9">
        <v>-10.665848668107399</v>
      </c>
      <c r="FH12" s="9">
        <v>-10.888008777367</v>
      </c>
      <c r="FI12" s="9">
        <v>-11.0745341021416</v>
      </c>
      <c r="FJ12" s="9">
        <v>-11.2300982002845</v>
      </c>
      <c r="FK12" s="9">
        <v>-11.3584154356761</v>
      </c>
      <c r="FL12" s="9">
        <v>-11.4625028257501</v>
      </c>
      <c r="FM12" s="9">
        <v>-11.544865326397099</v>
      </c>
      <c r="FN12" s="9">
        <v>-11.6076271021689</v>
      </c>
      <c r="FO12" s="9">
        <v>3.4292432974161899</v>
      </c>
      <c r="FP12" s="9">
        <v>-8.02402607527012</v>
      </c>
      <c r="FQ12" s="9">
        <v>-6.7722894612022202</v>
      </c>
      <c r="FR12" s="9">
        <v>-7.2102960320231499</v>
      </c>
      <c r="FS12" s="9">
        <v>-7.53992256305688</v>
      </c>
      <c r="FT12" s="9">
        <v>-7.7896715343902301</v>
      </c>
      <c r="FU12" s="9">
        <v>-7.9799182532591102</v>
      </c>
      <c r="FV12" s="9">
        <v>-8.12528013059603</v>
      </c>
      <c r="FW12" s="9">
        <v>-8.3109154550573106</v>
      </c>
      <c r="FX12" s="9">
        <v>-8.4965072517519609</v>
      </c>
      <c r="FY12" s="9">
        <v>-8.6616366337429493</v>
      </c>
      <c r="FZ12" s="9">
        <v>-8.8101374544499595</v>
      </c>
      <c r="GA12" s="9">
        <v>-8.9448159041946909</v>
      </c>
      <c r="GB12" s="9">
        <v>-9.0677470714236801</v>
      </c>
      <c r="GC12" s="9">
        <v>4.6079020397296002</v>
      </c>
      <c r="GD12" s="9">
        <v>69.804550908111906</v>
      </c>
      <c r="GE12" s="9">
        <v>9.9334214178043592</v>
      </c>
      <c r="GF12" s="9">
        <v>9.37955928563089</v>
      </c>
      <c r="GG12" s="9">
        <v>8.8574184541394807</v>
      </c>
      <c r="GH12" s="9">
        <v>8.3531192124992693</v>
      </c>
      <c r="GI12" s="9">
        <v>7.8583051216934399</v>
      </c>
      <c r="GJ12" s="9">
        <v>7.3667448354004597</v>
      </c>
      <c r="GK12" s="9">
        <v>6.8737551194716904</v>
      </c>
      <c r="GL12" s="9">
        <v>6.3758734590713804</v>
      </c>
      <c r="GM12" s="9">
        <v>5.8705928831613496</v>
      </c>
      <c r="GN12" s="9">
        <v>-0.156315909309102</v>
      </c>
      <c r="GO12" s="9">
        <v>-1.96089913460688</v>
      </c>
      <c r="GP12" s="9">
        <v>-3.5636144773505398</v>
      </c>
      <c r="GQ12" s="9">
        <v>-4.4150346515213696</v>
      </c>
      <c r="GR12" s="9">
        <v>-5.9603926324146697</v>
      </c>
      <c r="GS12" s="9">
        <v>-7.4173828508988198</v>
      </c>
      <c r="GT12" s="9">
        <v>-8.7352724115023506</v>
      </c>
    </row>
    <row r="13" spans="1:202" ht="10.199999999999999">
      <c r="A13" s="12">
        <v>16</v>
      </c>
      <c r="B13" s="2" t="s">
        <v>53</v>
      </c>
      <c r="C13" s="9">
        <v>-1.85582863820356</v>
      </c>
      <c r="D13" s="9">
        <v>-2.6335426570073999</v>
      </c>
      <c r="E13" s="9">
        <v>-2.0502531948123699</v>
      </c>
      <c r="F13" s="9">
        <v>-2.1719032060956098</v>
      </c>
      <c r="G13" s="9">
        <v>-2.32203851567311</v>
      </c>
      <c r="H13" s="9">
        <v>-2.4972151613929299</v>
      </c>
      <c r="I13" s="9">
        <v>-2.69527612686699</v>
      </c>
      <c r="J13" s="9">
        <v>-2.91493006810656</v>
      </c>
      <c r="K13" s="9">
        <v>-3.1553728064006301</v>
      </c>
      <c r="L13" s="9">
        <v>-3.4160533299813398</v>
      </c>
      <c r="M13" s="9">
        <v>-9.3135972680327601</v>
      </c>
      <c r="N13" s="9">
        <v>-11.072593441178</v>
      </c>
      <c r="O13" s="9">
        <v>-12.7041996150333</v>
      </c>
      <c r="P13" s="9">
        <v>-13.618620695676601</v>
      </c>
      <c r="Q13" s="9">
        <v>-14.1263126884631</v>
      </c>
      <c r="R13" s="9">
        <v>-15.386283293499201</v>
      </c>
      <c r="S13" s="9">
        <v>-16.5126263886368</v>
      </c>
      <c r="T13" s="9">
        <v>-17.526877323884701</v>
      </c>
      <c r="U13" s="9">
        <v>-18.4421289980979</v>
      </c>
      <c r="V13" s="9">
        <v>-19.266914006342802</v>
      </c>
      <c r="W13" s="9">
        <v>-20.0072732029797</v>
      </c>
      <c r="X13" s="9">
        <v>-20.667895319543501</v>
      </c>
      <c r="Y13" s="9">
        <v>-21.252755435862301</v>
      </c>
      <c r="Z13" s="9">
        <v>-21.765472589616898</v>
      </c>
      <c r="AA13" s="9">
        <v>-11.5948937423743</v>
      </c>
      <c r="AB13" s="9">
        <v>-14.8910117860621</v>
      </c>
      <c r="AC13" s="9">
        <v>-15.899902979080199</v>
      </c>
      <c r="AD13" s="9">
        <v>-16.459313935768101</v>
      </c>
      <c r="AE13" s="9">
        <v>-16.926159724474299</v>
      </c>
      <c r="AF13" s="9">
        <v>-17.315768935442701</v>
      </c>
      <c r="AG13" s="9">
        <v>-17.639668362460299</v>
      </c>
      <c r="AH13" s="9">
        <v>-17.906689694472199</v>
      </c>
      <c r="AI13" s="9">
        <v>-18.1237472133772</v>
      </c>
      <c r="AJ13" s="9">
        <v>-18.296383834446701</v>
      </c>
      <c r="AK13" s="9">
        <v>-18.4291541608324</v>
      </c>
      <c r="AL13" s="9">
        <v>-18.5258929857117</v>
      </c>
      <c r="AM13" s="9">
        <v>-18.589903386262002</v>
      </c>
      <c r="AN13" s="9">
        <v>-18.624088464484199</v>
      </c>
      <c r="AO13" s="9">
        <v>-18.631043667626599</v>
      </c>
      <c r="AP13" s="9">
        <v>-3.9307709003048101</v>
      </c>
      <c r="AQ13" s="9">
        <v>-16.4728135628595</v>
      </c>
      <c r="AR13" s="9">
        <v>-16.793262017173401</v>
      </c>
      <c r="AS13" s="9">
        <v>-17.0073151810323</v>
      </c>
      <c r="AT13" s="9">
        <v>-17.139827215955201</v>
      </c>
      <c r="AU13" s="9">
        <v>-17.208955997873101</v>
      </c>
      <c r="AV13" s="9">
        <v>-17.228089921601899</v>
      </c>
      <c r="AW13" s="9">
        <v>-17.207211267946398</v>
      </c>
      <c r="AX13" s="9">
        <v>-17.1538613239046</v>
      </c>
      <c r="AY13" s="9">
        <v>-17.073824019821501</v>
      </c>
      <c r="AZ13" s="9">
        <v>-17.196116600178001</v>
      </c>
      <c r="BA13" s="9">
        <v>-17.309851387871699</v>
      </c>
      <c r="BB13" s="9">
        <v>-17.408781815383801</v>
      </c>
      <c r="BC13" s="9">
        <v>-4.1216402412114599</v>
      </c>
      <c r="BD13" s="9">
        <v>-13.504320909832</v>
      </c>
      <c r="BE13" s="9">
        <v>-12.3665405636009</v>
      </c>
      <c r="BF13" s="9">
        <v>-12.806413411935999</v>
      </c>
      <c r="BG13" s="9">
        <v>-13.134395479254399</v>
      </c>
      <c r="BH13" s="9">
        <v>-13.3812265168284</v>
      </c>
      <c r="BI13" s="9">
        <v>-13.568760042651499</v>
      </c>
      <c r="BJ13" s="9">
        <v>-13.7125591069729</v>
      </c>
      <c r="BK13" s="9">
        <v>2.3396816797972799</v>
      </c>
      <c r="BL13" s="9">
        <v>75.9385042208485</v>
      </c>
      <c r="BM13" s="9">
        <v>6.8336900756482599</v>
      </c>
      <c r="BN13" s="9">
        <v>7.1615555759465597</v>
      </c>
      <c r="BO13" s="9">
        <v>6.7967605102740603</v>
      </c>
      <c r="BP13" s="9">
        <v>6.41372279864974</v>
      </c>
      <c r="BQ13" s="9">
        <v>6.0144074821069697</v>
      </c>
      <c r="BR13" s="9">
        <v>5.5998877322489902</v>
      </c>
      <c r="BS13" s="9">
        <v>5.1706513663504703</v>
      </c>
      <c r="BT13" s="9">
        <v>4.72689818402469</v>
      </c>
      <c r="BU13" s="9">
        <v>4.2687165458791503</v>
      </c>
      <c r="BV13" s="9">
        <v>-1.82088072524397</v>
      </c>
      <c r="BW13" s="9">
        <v>-3.76677164311941</v>
      </c>
      <c r="BX13" s="9">
        <v>-5.5803511616205599</v>
      </c>
      <c r="BY13" s="9">
        <v>-6.67202378097444</v>
      </c>
      <c r="BZ13" s="9">
        <v>-7.3524177172204404</v>
      </c>
      <c r="CA13" s="9">
        <v>-8.7806927378562492</v>
      </c>
      <c r="CB13" s="9">
        <v>-10.0710797840549</v>
      </c>
      <c r="CC13" s="9">
        <v>-11.245239918206</v>
      </c>
      <c r="CD13" s="9">
        <v>-12.316383002427701</v>
      </c>
      <c r="CE13" s="9">
        <v>-13.2931517038942</v>
      </c>
      <c r="CF13" s="9">
        <v>-14.1816913894338</v>
      </c>
      <c r="CG13" s="9">
        <v>-14.9867907022241</v>
      </c>
      <c r="CH13" s="9">
        <v>-15.7125207277471</v>
      </c>
      <c r="CI13" s="9">
        <v>-16.362593111101699</v>
      </c>
      <c r="CJ13" s="9">
        <v>-6.3259443980860297</v>
      </c>
      <c r="CK13" s="9">
        <v>-9.7526543224808506</v>
      </c>
      <c r="CL13" s="9">
        <v>-10.8888834559393</v>
      </c>
      <c r="CM13" s="9">
        <v>-11.5724603634498</v>
      </c>
      <c r="CN13" s="9">
        <v>-12.160379833239499</v>
      </c>
      <c r="CO13" s="9">
        <v>-12.6680480519751</v>
      </c>
      <c r="CP13" s="9">
        <v>-13.107067376029301</v>
      </c>
      <c r="CQ13" s="9">
        <v>-13.486343099858299</v>
      </c>
      <c r="CR13" s="9">
        <v>-13.812861221128699</v>
      </c>
      <c r="CS13" s="9">
        <v>-14.0922345414711</v>
      </c>
      <c r="CT13" s="9">
        <v>-14.329085776054001</v>
      </c>
      <c r="CU13" s="9">
        <v>-14.527316106757</v>
      </c>
      <c r="CV13" s="9">
        <v>-14.690293324012501</v>
      </c>
      <c r="CW13" s="9">
        <v>-14.8209836129649</v>
      </c>
      <c r="CX13" s="9">
        <v>-14.922043917150001</v>
      </c>
      <c r="CY13" s="9">
        <v>-0.31353609211762301</v>
      </c>
      <c r="CZ13" s="9">
        <v>-12.9450619837771</v>
      </c>
      <c r="DA13" s="9">
        <v>-13.3527689328624</v>
      </c>
      <c r="DB13" s="9">
        <v>-13.651911406733401</v>
      </c>
      <c r="DC13" s="9">
        <v>-13.867397723535801</v>
      </c>
      <c r="DD13" s="9">
        <v>-14.0174385581777</v>
      </c>
      <c r="DE13" s="9">
        <v>-14.1154737811278</v>
      </c>
      <c r="DF13" s="9">
        <v>-14.171535858919601</v>
      </c>
      <c r="DG13" s="9">
        <v>-14.1932150068748</v>
      </c>
      <c r="DH13" s="9">
        <v>-14.186342857925901</v>
      </c>
      <c r="DI13" s="9">
        <v>-14.379983164255099</v>
      </c>
      <c r="DJ13" s="9">
        <v>-14.5632935916344</v>
      </c>
      <c r="DK13" s="9">
        <v>-14.7300717798826</v>
      </c>
      <c r="DL13" s="9">
        <v>-1.5090931878432701</v>
      </c>
      <c r="DM13" s="9">
        <v>-10.9562940811703</v>
      </c>
      <c r="DN13" s="9">
        <v>-9.8814321713417694</v>
      </c>
      <c r="DO13" s="9">
        <v>-10.382661611275701</v>
      </c>
      <c r="DP13" s="9">
        <v>-10.770477369030299</v>
      </c>
      <c r="DQ13" s="9">
        <v>-11.075657164772201</v>
      </c>
      <c r="DR13" s="9">
        <v>-11.320091535123099</v>
      </c>
      <c r="DS13" s="9">
        <v>-11.5193796225564</v>
      </c>
      <c r="DT13" s="9">
        <v>4.4787487734363101</v>
      </c>
      <c r="DU13" s="9">
        <v>78.024801247430602</v>
      </c>
      <c r="DV13" s="9">
        <v>8.8685259086435302</v>
      </c>
      <c r="DW13" s="9">
        <v>9.1462064753908692</v>
      </c>
      <c r="DX13" s="9">
        <v>8.7324709385805708</v>
      </c>
      <c r="DY13" s="9">
        <v>8.3017062159442805</v>
      </c>
      <c r="DZ13" s="9">
        <v>7.8558471216032899</v>
      </c>
      <c r="EA13" s="9">
        <v>7.3959373561657502</v>
      </c>
      <c r="EB13" s="9">
        <v>6.9224360028602296</v>
      </c>
      <c r="EC13" s="9">
        <v>6.4355148457119196</v>
      </c>
      <c r="ED13" s="9">
        <v>5.9352349301727703</v>
      </c>
      <c r="EE13" s="9">
        <v>-0.195417553209809</v>
      </c>
      <c r="EF13" s="9">
        <v>-2.1813465847744902</v>
      </c>
      <c r="EG13" s="9">
        <v>-4.0339724359264002</v>
      </c>
      <c r="EH13" s="9">
        <v>-5.16372429167075</v>
      </c>
      <c r="EI13" s="9">
        <v>-5.88125443594065</v>
      </c>
      <c r="EJ13" s="9">
        <v>-7.3457461027130897</v>
      </c>
      <c r="EK13" s="9">
        <v>-8.6714531133066206</v>
      </c>
      <c r="EL13" s="9">
        <v>-9.8800588386243096</v>
      </c>
      <c r="EM13" s="9">
        <v>-10.9847948919973</v>
      </c>
      <c r="EN13" s="9">
        <v>-11.994325148483499</v>
      </c>
      <c r="EO13" s="9">
        <v>-12.9148156530861</v>
      </c>
      <c r="EP13" s="9">
        <v>-13.751075210726</v>
      </c>
      <c r="EQ13" s="9">
        <v>-14.507194565140599</v>
      </c>
      <c r="ER13" s="9">
        <v>-15.1869045288148</v>
      </c>
      <c r="ES13" s="9">
        <v>-5.1791603363641503</v>
      </c>
      <c r="ET13" s="9">
        <v>-8.6340599438103407</v>
      </c>
      <c r="EU13" s="9">
        <v>-9.7977816901611803</v>
      </c>
      <c r="EV13" s="9">
        <v>-10.508171464270299</v>
      </c>
      <c r="EW13" s="9">
        <v>-10.825572384437301</v>
      </c>
      <c r="EX13" s="9">
        <v>-11.358744230092899</v>
      </c>
      <c r="EY13" s="9">
        <v>-11.822636855144401</v>
      </c>
      <c r="EZ13" s="9">
        <v>-12.2261712122997</v>
      </c>
      <c r="FA13" s="9">
        <v>-12.5763485668157</v>
      </c>
      <c r="FB13" s="9">
        <v>-12.8787966070353</v>
      </c>
      <c r="FC13" s="9">
        <v>-13.1381525634974</v>
      </c>
      <c r="FD13" s="9">
        <v>-13.358331771408199</v>
      </c>
      <c r="FE13" s="9">
        <v>-13.5427158215467</v>
      </c>
      <c r="FF13" s="9">
        <v>-13.694284355259899</v>
      </c>
      <c r="FG13" s="9">
        <v>-13.8157074367566</v>
      </c>
      <c r="FH13" s="9">
        <v>0.77294028487141697</v>
      </c>
      <c r="FI13" s="9">
        <v>-11.877955510882201</v>
      </c>
      <c r="FJ13" s="9">
        <v>-12.304554328386301</v>
      </c>
      <c r="FK13" s="9">
        <v>-12.6221224954534</v>
      </c>
      <c r="FL13" s="9">
        <v>-12.855579895086599</v>
      </c>
      <c r="FM13" s="9">
        <v>-13.0231484788507</v>
      </c>
      <c r="FN13" s="9">
        <v>-13.1382791128805</v>
      </c>
      <c r="FO13" s="9">
        <v>-13.211014985414099</v>
      </c>
      <c r="FP13" s="9">
        <v>-13.248956766368099</v>
      </c>
      <c r="FQ13" s="9">
        <v>-13.257946282841001</v>
      </c>
      <c r="FR13" s="9">
        <v>-13.467057227264901</v>
      </c>
      <c r="FS13" s="9">
        <v>-13.665456958094801</v>
      </c>
      <c r="FT13" s="9">
        <v>-13.846952566455901</v>
      </c>
      <c r="FU13" s="9">
        <v>-0.64032872715607403</v>
      </c>
      <c r="FV13" s="9">
        <v>-10.101530692354901</v>
      </c>
      <c r="FW13" s="9">
        <v>-9.0403249363135707</v>
      </c>
      <c r="FX13" s="9">
        <v>-9.5548741566022102</v>
      </c>
      <c r="FY13" s="9">
        <v>-9.9556816532519399</v>
      </c>
      <c r="FZ13" s="9">
        <v>-10.2735332710382</v>
      </c>
      <c r="GA13" s="9">
        <v>-10.530327469009</v>
      </c>
      <c r="GB13" s="9">
        <v>-10.741671114933199</v>
      </c>
      <c r="GC13" s="9">
        <v>5.2446984586078598</v>
      </c>
      <c r="GD13" s="9">
        <v>78.779281500503998</v>
      </c>
      <c r="GE13" s="9">
        <v>9.6118189570092802</v>
      </c>
      <c r="GF13" s="9">
        <v>9.8785875616355892</v>
      </c>
      <c r="GG13" s="9">
        <v>9.4542084941963296</v>
      </c>
      <c r="GH13" s="9">
        <v>9.0130620307000608</v>
      </c>
      <c r="GI13" s="9">
        <v>8.5570765086871496</v>
      </c>
      <c r="GJ13" s="9">
        <v>8.0872893132037103</v>
      </c>
      <c r="GK13" s="9">
        <v>7.6041533689152603</v>
      </c>
      <c r="GL13" s="9">
        <v>7.1078344543635099</v>
      </c>
      <c r="GM13" s="9">
        <v>6.5983877587756403</v>
      </c>
      <c r="GN13" s="9">
        <v>0.45879376200751298</v>
      </c>
      <c r="GO13" s="9">
        <v>-1.5358570850698099</v>
      </c>
      <c r="GP13" s="9">
        <v>-3.3969904842915</v>
      </c>
      <c r="GQ13" s="9">
        <v>-4.5350409161849603</v>
      </c>
      <c r="GR13" s="9">
        <v>-5.2606658286635799</v>
      </c>
      <c r="GS13" s="9">
        <v>-6.7330534914242399</v>
      </c>
      <c r="GT13" s="9">
        <v>-8.0664626364445606</v>
      </c>
    </row>
    <row r="14" spans="1:202" ht="10.199999999999999">
      <c r="A14" s="12">
        <v>17</v>
      </c>
      <c r="B14" s="2" t="s">
        <v>54</v>
      </c>
      <c r="C14" s="9">
        <v>10.183306151027899</v>
      </c>
      <c r="D14" s="9">
        <v>9.2297639504967801</v>
      </c>
      <c r="E14" s="9">
        <v>9.7204048166380197</v>
      </c>
      <c r="F14" s="9">
        <v>9.5809515771513691</v>
      </c>
      <c r="G14" s="9">
        <v>9.4793184284539098</v>
      </c>
      <c r="H14" s="9">
        <v>9.4099951021967101</v>
      </c>
      <c r="I14" s="9">
        <v>9.36568990835036</v>
      </c>
      <c r="J14" s="9">
        <v>9.3377671233747392</v>
      </c>
      <c r="K14" s="9">
        <v>9.3167141287932491</v>
      </c>
      <c r="L14" s="9">
        <v>9.2925182391173191</v>
      </c>
      <c r="M14" s="9">
        <v>4.3606771251687499</v>
      </c>
      <c r="N14" s="9">
        <v>3.3342041113089702</v>
      </c>
      <c r="O14" s="9">
        <v>2.1038792862362801</v>
      </c>
      <c r="P14" s="9">
        <v>1.24443798248233</v>
      </c>
      <c r="Q14" s="9">
        <v>0.52916849895145901</v>
      </c>
      <c r="R14" s="9">
        <v>-1.12817925171582</v>
      </c>
      <c r="S14" s="9">
        <v>-2.7879815342332401</v>
      </c>
      <c r="T14" s="9">
        <v>-4.43043283403546</v>
      </c>
      <c r="U14" s="9">
        <v>-6.0361474395493699</v>
      </c>
      <c r="V14" s="9">
        <v>-7.5880615407961001</v>
      </c>
      <c r="W14" s="9">
        <v>-9.0723187245225301</v>
      </c>
      <c r="X14" s="9">
        <v>-10.4786624606096</v>
      </c>
      <c r="Y14" s="9">
        <v>-1.5768573064195699</v>
      </c>
      <c r="Z14" s="9">
        <v>-3.6693919333580598</v>
      </c>
      <c r="AA14" s="9">
        <v>-5.6615984546310001</v>
      </c>
      <c r="AB14" s="9">
        <v>-6.8812723080218596</v>
      </c>
      <c r="AC14" s="9">
        <v>-8.0101201432700293</v>
      </c>
      <c r="AD14" s="9">
        <v>-9.0558473365823904</v>
      </c>
      <c r="AE14" s="9">
        <v>-10.024861975925999</v>
      </c>
      <c r="AF14" s="9">
        <v>-10.9230878191476</v>
      </c>
      <c r="AG14" s="9">
        <v>-11.7565211250483</v>
      </c>
      <c r="AH14" s="9">
        <v>-12.5316074174726</v>
      </c>
      <c r="AI14" s="9">
        <v>2.0508841446938502</v>
      </c>
      <c r="AJ14" s="9">
        <v>-5.6942811679128802</v>
      </c>
      <c r="AK14" s="9">
        <v>-6.2984454749294496</v>
      </c>
      <c r="AL14" s="9">
        <v>-7.1115853140164198</v>
      </c>
      <c r="AM14" s="9">
        <v>-7.8454464678116898</v>
      </c>
      <c r="AN14" s="9">
        <v>-8.5141146270188308</v>
      </c>
      <c r="AO14" s="9">
        <v>-9.1286750927358504</v>
      </c>
      <c r="AP14" s="9">
        <v>-9.6982472234173898</v>
      </c>
      <c r="AQ14" s="9">
        <v>-10.2307100394223</v>
      </c>
      <c r="AR14" s="9">
        <v>-10.7332095098973</v>
      </c>
      <c r="AS14" s="9">
        <v>-11.2125115190233</v>
      </c>
      <c r="AT14" s="9">
        <v>-11.675245752826999</v>
      </c>
      <c r="AU14" s="9">
        <v>-12.128072487686801</v>
      </c>
      <c r="AV14" s="9">
        <v>-12.5777948872612</v>
      </c>
      <c r="AW14" s="9">
        <v>5.4937952938655004</v>
      </c>
      <c r="AX14" s="9">
        <v>-6.2421164471597503</v>
      </c>
      <c r="AY14" s="9">
        <v>-5.2703491610933098</v>
      </c>
      <c r="AZ14" s="9">
        <v>-5.9864233604327302</v>
      </c>
      <c r="BA14" s="9">
        <v>-6.5932645116568303</v>
      </c>
      <c r="BB14" s="9">
        <v>-7.1206616597443899</v>
      </c>
      <c r="BC14" s="9">
        <v>-7.5905057669251503</v>
      </c>
      <c r="BD14" s="9">
        <v>-8.0191499423627199</v>
      </c>
      <c r="BE14" s="9">
        <v>-8.4936989425323901</v>
      </c>
      <c r="BF14" s="9">
        <v>-8.9759835637897201</v>
      </c>
      <c r="BG14" s="9">
        <v>-9.4479243673711597</v>
      </c>
      <c r="BH14" s="9">
        <v>-9.9158765750962896</v>
      </c>
      <c r="BI14" s="9">
        <v>-10.3853398072188</v>
      </c>
      <c r="BJ14" s="9">
        <v>-10.8612447093243</v>
      </c>
      <c r="BK14" s="9">
        <v>2.5019316012480401</v>
      </c>
      <c r="BL14" s="9">
        <v>71.753799995054607</v>
      </c>
      <c r="BM14" s="9">
        <v>11.990390821763199</v>
      </c>
      <c r="BN14" s="9">
        <v>11.608012761947901</v>
      </c>
      <c r="BO14" s="9">
        <v>11.3168998795005</v>
      </c>
      <c r="BP14" s="9">
        <v>11.0975807371399</v>
      </c>
      <c r="BQ14" s="9">
        <v>10.9348674012437</v>
      </c>
      <c r="BR14" s="9">
        <v>10.814617882322</v>
      </c>
      <c r="BS14" s="9">
        <v>10.7233455950823</v>
      </c>
      <c r="BT14" s="9">
        <v>10.648101058465899</v>
      </c>
      <c r="BU14" s="9">
        <v>10.576434751183101</v>
      </c>
      <c r="BV14" s="9">
        <v>5.6021148076494098</v>
      </c>
      <c r="BW14" s="9">
        <v>4.5369253211182903</v>
      </c>
      <c r="BX14" s="9">
        <v>3.2707710830916099</v>
      </c>
      <c r="BY14" s="9">
        <v>2.3777625582775799</v>
      </c>
      <c r="BZ14" s="9">
        <v>1.63074041414459</v>
      </c>
      <c r="CA14" s="9">
        <v>-5.6867591084497598E-2</v>
      </c>
      <c r="CB14" s="9">
        <v>-1.74567100292753</v>
      </c>
      <c r="CC14" s="9">
        <v>-3.4160346004240298</v>
      </c>
      <c r="CD14" s="9">
        <v>-5.04869828666064</v>
      </c>
      <c r="CE14" s="9">
        <v>-6.6266921369591598</v>
      </c>
      <c r="CF14" s="9">
        <v>-8.13623105434535</v>
      </c>
      <c r="CG14" s="9">
        <v>-9.5671137367966903</v>
      </c>
      <c r="CH14" s="9">
        <v>-0.68914846764503901</v>
      </c>
      <c r="CI14" s="9">
        <v>-2.8048593882894699</v>
      </c>
      <c r="CJ14" s="9">
        <v>-4.8196081245609603</v>
      </c>
      <c r="CK14" s="9">
        <v>-6.0612152980076903</v>
      </c>
      <c r="CL14" s="9">
        <v>-7.2114095678664301</v>
      </c>
      <c r="CM14" s="9">
        <v>-8.2779159649777494</v>
      </c>
      <c r="CN14" s="9">
        <v>-9.2671604593888901</v>
      </c>
      <c r="CO14" s="9">
        <v>-10.1850833330563</v>
      </c>
      <c r="CP14" s="9">
        <v>-11.037696306828</v>
      </c>
      <c r="CQ14" s="9">
        <v>-11.831459516451501</v>
      </c>
      <c r="CR14" s="9">
        <v>2.73284396497036</v>
      </c>
      <c r="CS14" s="9">
        <v>-5.0300339188039196</v>
      </c>
      <c r="CT14" s="9">
        <v>-5.6514481074481999</v>
      </c>
      <c r="CU14" s="9">
        <v>-6.4813875111504204</v>
      </c>
      <c r="CV14" s="9">
        <v>-7.2316098818639203</v>
      </c>
      <c r="CW14" s="9">
        <v>-7.9162125100022802</v>
      </c>
      <c r="CX14" s="9">
        <v>-8.5462919527540802</v>
      </c>
      <c r="CY14" s="9">
        <v>-9.1309785015845399</v>
      </c>
      <c r="CZ14" s="9">
        <v>-9.6781618034136105</v>
      </c>
      <c r="DA14" s="9">
        <v>-10.194998161310799</v>
      </c>
      <c r="DB14" s="9">
        <v>-10.688263512504999</v>
      </c>
      <c r="DC14" s="9">
        <v>-11.164597325458899</v>
      </c>
      <c r="DD14" s="9">
        <v>-11.630669397525301</v>
      </c>
      <c r="DE14" s="9">
        <v>-12.0932921601893</v>
      </c>
      <c r="DF14" s="9">
        <v>5.96573360961143</v>
      </c>
      <c r="DG14" s="9">
        <v>-5.7824153750290197</v>
      </c>
      <c r="DH14" s="9">
        <v>-4.8225667173945004</v>
      </c>
      <c r="DI14" s="9">
        <v>-5.5502492574314104</v>
      </c>
      <c r="DJ14" s="9">
        <v>-6.16839657016041</v>
      </c>
      <c r="DK14" s="9">
        <v>-6.7068055961298203</v>
      </c>
      <c r="DL14" s="9">
        <v>-7.1873749858921796</v>
      </c>
      <c r="DM14" s="9">
        <v>-7.6264653352246796</v>
      </c>
      <c r="DN14" s="9">
        <v>-8.1111886908721598</v>
      </c>
      <c r="DO14" s="9">
        <v>-8.6033829483210003</v>
      </c>
      <c r="DP14" s="9">
        <v>-9.0849755818546303</v>
      </c>
      <c r="DQ14" s="9">
        <v>-9.5623285451681603</v>
      </c>
      <c r="DR14" s="9">
        <v>-10.0409480139959</v>
      </c>
      <c r="DS14" s="9">
        <v>-10.525771017654799</v>
      </c>
      <c r="DT14" s="9">
        <v>2.82871911001329</v>
      </c>
      <c r="DU14" s="9">
        <v>72.072127185892199</v>
      </c>
      <c r="DV14" s="9">
        <v>12.300477664525699</v>
      </c>
      <c r="DW14" s="9">
        <v>11.9100734857455</v>
      </c>
      <c r="DX14" s="9">
        <v>11.611143123025199</v>
      </c>
      <c r="DY14" s="9">
        <v>11.384209695040999</v>
      </c>
      <c r="DZ14" s="9">
        <v>11.2140799666576</v>
      </c>
      <c r="EA14" s="9">
        <v>11.0866067856591</v>
      </c>
      <c r="EB14" s="9">
        <v>10.9882985391692</v>
      </c>
      <c r="EC14" s="9">
        <v>10.9062008501388</v>
      </c>
      <c r="ED14" s="9">
        <v>10.827859429426301</v>
      </c>
      <c r="EE14" s="9">
        <v>5.8470377683699999</v>
      </c>
      <c r="EF14" s="9">
        <v>4.7755154386451499</v>
      </c>
      <c r="EG14" s="9">
        <v>3.5031928284854499</v>
      </c>
      <c r="EH14" s="9">
        <v>2.60417611453575</v>
      </c>
      <c r="EI14" s="9">
        <v>1.8513017883824101</v>
      </c>
      <c r="EJ14" s="9">
        <v>0.15799354160391699</v>
      </c>
      <c r="EK14" s="9">
        <v>-1.5363621315909399</v>
      </c>
      <c r="EL14" s="9">
        <v>-3.2121338669347801</v>
      </c>
      <c r="EM14" s="9">
        <v>-4.8500653233446602</v>
      </c>
      <c r="EN14" s="9">
        <v>-6.4331902337561502</v>
      </c>
      <c r="EO14" s="9">
        <v>-7.9477270631685304</v>
      </c>
      <c r="EP14" s="9">
        <v>-9.38347797840113</v>
      </c>
      <c r="EQ14" s="9">
        <v>-0.51025464093869</v>
      </c>
      <c r="ER14" s="9">
        <v>-2.6305844820225501</v>
      </c>
      <c r="ES14" s="9">
        <v>-4.6498323313312104</v>
      </c>
      <c r="ET14" s="9">
        <v>-5.8958219305205297</v>
      </c>
      <c r="EU14" s="9">
        <v>-7.0502849773907998</v>
      </c>
      <c r="EV14" s="9">
        <v>-8.1209494619398299</v>
      </c>
      <c r="EW14" s="9">
        <v>-9.1142442360475506</v>
      </c>
      <c r="EX14" s="9">
        <v>-10.0361123882054</v>
      </c>
      <c r="EY14" s="9">
        <v>-10.892568372472599</v>
      </c>
      <c r="EZ14" s="9">
        <v>-11.6900749864056</v>
      </c>
      <c r="FA14" s="9">
        <v>2.87058210461463</v>
      </c>
      <c r="FB14" s="9">
        <v>-4.8958476802228397</v>
      </c>
      <c r="FC14" s="9">
        <v>-5.5207217392266603</v>
      </c>
      <c r="FD14" s="9">
        <v>-6.3540313770126602</v>
      </c>
      <c r="FE14" s="9">
        <v>-7.1075366774373299</v>
      </c>
      <c r="FF14" s="9">
        <v>-7.79533720193053</v>
      </c>
      <c r="FG14" s="9">
        <v>-8.4285317194053597</v>
      </c>
      <c r="FH14" s="9">
        <v>-9.0162526753127601</v>
      </c>
      <c r="FI14" s="9">
        <v>-9.5663918143318298</v>
      </c>
      <c r="FJ14" s="9">
        <v>-10.086107482537299</v>
      </c>
      <c r="FK14" s="9">
        <v>-10.582177606842899</v>
      </c>
      <c r="FL14" s="9">
        <v>-11.061243593472501</v>
      </c>
      <c r="FM14" s="9">
        <v>-11.5299771269753</v>
      </c>
      <c r="FN14" s="9">
        <v>-11.995192476792599</v>
      </c>
      <c r="FO14" s="9">
        <v>6.06130779013401</v>
      </c>
      <c r="FP14" s="9">
        <v>-5.6893013564096098</v>
      </c>
      <c r="FQ14" s="9">
        <v>-4.7318492175410798</v>
      </c>
      <c r="FR14" s="9">
        <v>-5.4618662867566297</v>
      </c>
      <c r="FS14" s="9">
        <v>-6.08228774950177</v>
      </c>
      <c r="FT14" s="9">
        <v>-6.6229121147531202</v>
      </c>
      <c r="FU14" s="9">
        <v>-7.1056395605938603</v>
      </c>
      <c r="FV14" s="9">
        <v>-7.5468321705042003</v>
      </c>
      <c r="FW14" s="9">
        <v>-8.0336034401463703</v>
      </c>
      <c r="FX14" s="9">
        <v>-8.5277926761530995</v>
      </c>
      <c r="FY14" s="9">
        <v>-9.0113287271711204</v>
      </c>
      <c r="FZ14" s="9">
        <v>-9.49057488543788</v>
      </c>
      <c r="GA14" s="9">
        <v>-9.9710386303458307</v>
      </c>
      <c r="GB14" s="9">
        <v>-10.4576582608984</v>
      </c>
      <c r="GC14" s="9">
        <v>2.8950816524599898</v>
      </c>
      <c r="GD14" s="9">
        <v>72.136784722228896</v>
      </c>
      <c r="GE14" s="9">
        <v>12.363474229944</v>
      </c>
      <c r="GF14" s="9">
        <v>11.9714519729849</v>
      </c>
      <c r="GG14" s="9">
        <v>11.670945312130501</v>
      </c>
      <c r="GH14" s="9">
        <v>11.442476282341399</v>
      </c>
      <c r="GI14" s="9">
        <v>11.270850592988999</v>
      </c>
      <c r="GJ14" s="9">
        <v>11.141920063848399</v>
      </c>
      <c r="GK14" s="9">
        <v>11.042192080800501</v>
      </c>
      <c r="GL14" s="9">
        <v>10.9587112916208</v>
      </c>
      <c r="GM14" s="9">
        <v>10.8790224573775</v>
      </c>
      <c r="GN14" s="9">
        <v>5.8968881443418502</v>
      </c>
      <c r="GO14" s="9">
        <v>4.82408702319852</v>
      </c>
      <c r="GP14" s="9">
        <v>3.5505186046388002</v>
      </c>
      <c r="GQ14" s="9">
        <v>2.6502882106005798</v>
      </c>
      <c r="GR14" s="9">
        <v>1.8962315002025001</v>
      </c>
      <c r="GS14" s="9">
        <v>0.20177135421363099</v>
      </c>
      <c r="GT14" s="9">
        <v>-1.4937065228736499</v>
      </c>
    </row>
    <row r="15" spans="1:202" ht="10.199999999999999">
      <c r="A15" s="12">
        <v>18</v>
      </c>
      <c r="B15" s="2" t="s">
        <v>55</v>
      </c>
      <c r="C15" s="9">
        <v>10.183306151027899</v>
      </c>
      <c r="D15" s="9">
        <v>9.2297639504967801</v>
      </c>
      <c r="E15" s="9">
        <v>9.7204048166380197</v>
      </c>
      <c r="F15" s="9">
        <v>9.5809515771513691</v>
      </c>
      <c r="G15" s="9">
        <v>9.4793184284539098</v>
      </c>
      <c r="H15" s="9">
        <v>9.4099951021967101</v>
      </c>
      <c r="I15" s="9">
        <v>9.36568990835036</v>
      </c>
      <c r="J15" s="9">
        <v>9.3377671233747392</v>
      </c>
      <c r="K15" s="9">
        <v>9.3167141287932491</v>
      </c>
      <c r="L15" s="9">
        <v>9.2925182391173191</v>
      </c>
      <c r="M15" s="9">
        <v>4.3606771251687499</v>
      </c>
      <c r="N15" s="9">
        <v>3.3342041113089702</v>
      </c>
      <c r="O15" s="9">
        <v>2.1038792862362801</v>
      </c>
      <c r="P15" s="9">
        <v>1.24443798248233</v>
      </c>
      <c r="Q15" s="9">
        <v>0.52916849895145901</v>
      </c>
      <c r="R15" s="9">
        <v>-1.12817925171582</v>
      </c>
      <c r="S15" s="9">
        <v>-2.7879815342332401</v>
      </c>
      <c r="T15" s="9">
        <v>-4.43043283403546</v>
      </c>
      <c r="U15" s="9">
        <v>-6.0361474395493699</v>
      </c>
      <c r="V15" s="9">
        <v>-7.5880615407961001</v>
      </c>
      <c r="W15" s="9">
        <v>-9.0723187245225301</v>
      </c>
      <c r="X15" s="9">
        <v>-10.4786624606096</v>
      </c>
      <c r="Y15" s="9">
        <v>-11.8005763037864</v>
      </c>
      <c r="Z15" s="9">
        <v>-13.035290468905799</v>
      </c>
      <c r="AA15" s="9">
        <v>-0.49699081145976198</v>
      </c>
      <c r="AB15" s="9">
        <v>-4.3756353871690896</v>
      </c>
      <c r="AC15" s="9">
        <v>-5.9714170688030697</v>
      </c>
      <c r="AD15" s="9">
        <v>-7.1162529228632598</v>
      </c>
      <c r="AE15" s="9">
        <v>-8.1626620182698399</v>
      </c>
      <c r="AF15" s="9">
        <v>-9.1229725257268903</v>
      </c>
      <c r="AG15" s="9">
        <v>-10.0070660013757</v>
      </c>
      <c r="AH15" s="9">
        <v>-10.8234468825348</v>
      </c>
      <c r="AI15" s="9">
        <v>-11.5799847943593</v>
      </c>
      <c r="AJ15" s="9">
        <v>-12.2844261027355</v>
      </c>
      <c r="AK15" s="9">
        <v>-12.9447428104972</v>
      </c>
      <c r="AL15" s="9">
        <v>-13.5693668730094</v>
      </c>
      <c r="AM15" s="9">
        <v>-14.167343864497401</v>
      </c>
      <c r="AN15" s="9">
        <v>-14.748429934073</v>
      </c>
      <c r="AO15" s="9">
        <v>-15.3231489327029</v>
      </c>
      <c r="AP15" s="9">
        <v>1.95263659450941</v>
      </c>
      <c r="AQ15" s="9">
        <v>-11.080206387906999</v>
      </c>
      <c r="AR15" s="9">
        <v>-11.8874779247381</v>
      </c>
      <c r="AS15" s="9">
        <v>-12.5880995286123</v>
      </c>
      <c r="AT15" s="9">
        <v>-13.2115555159066</v>
      </c>
      <c r="AU15" s="9">
        <v>-13.7815140349733</v>
      </c>
      <c r="AV15" s="9">
        <v>-14.3177258842563</v>
      </c>
      <c r="AW15" s="9">
        <v>-14.8373593856839</v>
      </c>
      <c r="AX15" s="9">
        <v>-15.355936552063801</v>
      </c>
      <c r="AY15" s="9">
        <v>-15.7620137412724</v>
      </c>
      <c r="AZ15" s="9">
        <v>-15.9538950123801</v>
      </c>
      <c r="BA15" s="9">
        <v>-16.135509358647699</v>
      </c>
      <c r="BB15" s="9">
        <v>-16.3006523438385</v>
      </c>
      <c r="BC15" s="9">
        <v>-1.3271146689681601</v>
      </c>
      <c r="BD15" s="9">
        <v>-11.140194250048999</v>
      </c>
      <c r="BE15" s="9">
        <v>-10.4484787112891</v>
      </c>
      <c r="BF15" s="9">
        <v>-11.354554138843501</v>
      </c>
      <c r="BG15" s="9">
        <v>-12.1737151627665</v>
      </c>
      <c r="BH15" s="9">
        <v>-12.637596671200299</v>
      </c>
      <c r="BI15" s="9">
        <v>-12.880769096380099</v>
      </c>
      <c r="BJ15" s="9">
        <v>-13.078841698867601</v>
      </c>
      <c r="BK15" s="9">
        <v>2.9204572771386901</v>
      </c>
      <c r="BL15" s="9">
        <v>80.515534575002903</v>
      </c>
      <c r="BM15" s="9">
        <v>11.460937997594799</v>
      </c>
      <c r="BN15" s="9">
        <v>11.9042104359589</v>
      </c>
      <c r="BO15" s="9">
        <v>11.7157563052613</v>
      </c>
      <c r="BP15" s="9">
        <v>11.564367191303999</v>
      </c>
      <c r="BQ15" s="9">
        <v>11.4451428974569</v>
      </c>
      <c r="BR15" s="9">
        <v>11.3512130521319</v>
      </c>
      <c r="BS15" s="9">
        <v>11.274230043343699</v>
      </c>
      <c r="BT15" s="9">
        <v>11.2048754276758</v>
      </c>
      <c r="BU15" s="9">
        <v>11.1332645199066</v>
      </c>
      <c r="BV15" s="9">
        <v>6.1549764403350098</v>
      </c>
      <c r="BW15" s="9">
        <v>5.0830732819617799</v>
      </c>
      <c r="BX15" s="9">
        <v>3.8083610226748399</v>
      </c>
      <c r="BY15" s="9">
        <v>2.9055849293862299</v>
      </c>
      <c r="BZ15" s="9">
        <v>2.14803217120097</v>
      </c>
      <c r="CA15" s="9">
        <v>0.449443919299649</v>
      </c>
      <c r="CB15" s="9">
        <v>-1.25057000838142</v>
      </c>
      <c r="CC15" s="9">
        <v>-2.93222147355171</v>
      </c>
      <c r="CD15" s="9">
        <v>-4.5761443910033597</v>
      </c>
      <c r="CE15" s="9">
        <v>-6.1652959775445</v>
      </c>
      <c r="CF15" s="9">
        <v>-7.6858416512966397</v>
      </c>
      <c r="CG15" s="9">
        <v>-9.1275471016270409</v>
      </c>
      <c r="CH15" s="9">
        <v>-10.4839182010853</v>
      </c>
      <c r="CI15" s="9">
        <v>-11.7522073803675</v>
      </c>
      <c r="CJ15" s="9">
        <v>0.75337752833818095</v>
      </c>
      <c r="CK15" s="9">
        <v>-3.1571431755993502</v>
      </c>
      <c r="CL15" s="9">
        <v>-4.7839836168093903</v>
      </c>
      <c r="CM15" s="9">
        <v>-5.9590816814123704</v>
      </c>
      <c r="CN15" s="9">
        <v>-7.0349768020161498</v>
      </c>
      <c r="CO15" s="9">
        <v>-8.0240170442465093</v>
      </c>
      <c r="CP15" s="9">
        <v>-8.9361033851390097</v>
      </c>
      <c r="CQ15" s="9">
        <v>-9.7797592088731502</v>
      </c>
      <c r="CR15" s="9">
        <v>-10.562872617044899</v>
      </c>
      <c r="CS15" s="9">
        <v>-11.2932079876384</v>
      </c>
      <c r="CT15" s="9">
        <v>-11.9787548789709</v>
      </c>
      <c r="CU15" s="9">
        <v>-12.627962354080999</v>
      </c>
      <c r="CV15" s="9">
        <v>-13.2498926565384</v>
      </c>
      <c r="CW15" s="9">
        <v>-13.8543181763412</v>
      </c>
      <c r="CX15" s="9">
        <v>-14.451778586950599</v>
      </c>
      <c r="CY15" s="9">
        <v>2.8018481523049998</v>
      </c>
      <c r="CZ15" s="9">
        <v>-10.252586010085601</v>
      </c>
      <c r="DA15" s="9">
        <v>-11.0808957467437</v>
      </c>
      <c r="DB15" s="9">
        <v>-11.8020168197617</v>
      </c>
      <c r="DC15" s="9">
        <v>-12.445447426264399</v>
      </c>
      <c r="DD15" s="9">
        <v>-13.0348692360961</v>
      </c>
      <c r="DE15" s="9">
        <v>-13.590046219189601</v>
      </c>
      <c r="DF15" s="9">
        <v>-14.128159527998299</v>
      </c>
      <c r="DG15" s="9">
        <v>-14.664743673714201</v>
      </c>
      <c r="DH15" s="9">
        <v>-15.0883671890643</v>
      </c>
      <c r="DI15" s="9">
        <v>-15.2973459928275</v>
      </c>
      <c r="DJ15" s="9">
        <v>-15.4956206310117</v>
      </c>
      <c r="DK15" s="9">
        <v>-15.676997921135801</v>
      </c>
      <c r="DL15" s="9">
        <v>-0.71927952674751705</v>
      </c>
      <c r="DM15" s="9">
        <v>-10.547774042733201</v>
      </c>
      <c r="DN15" s="9">
        <v>-9.8710794958878605</v>
      </c>
      <c r="DO15" s="9">
        <v>-10.7917921058456</v>
      </c>
      <c r="DP15" s="9">
        <v>-11.6252163740249</v>
      </c>
      <c r="DQ15" s="9">
        <v>-12.1029968046282</v>
      </c>
      <c r="DR15" s="9">
        <v>-12.3597131972806</v>
      </c>
      <c r="DS15" s="9">
        <v>-12.5709839377243</v>
      </c>
      <c r="DT15" s="9">
        <v>3.4154538405783899</v>
      </c>
      <c r="DU15" s="9">
        <v>80.997998221516298</v>
      </c>
      <c r="DV15" s="9">
        <v>11.9311885723038</v>
      </c>
      <c r="DW15" s="9">
        <v>12.3625595663362</v>
      </c>
      <c r="DX15" s="9">
        <v>12.162507613475499</v>
      </c>
      <c r="DY15" s="9">
        <v>11.999816501050899</v>
      </c>
      <c r="DZ15" s="9">
        <v>11.869578435420101</v>
      </c>
      <c r="EA15" s="9">
        <v>11.764915644213801</v>
      </c>
      <c r="EB15" s="9">
        <v>11.6774733058026</v>
      </c>
      <c r="EC15" s="9">
        <v>11.5979259533015</v>
      </c>
      <c r="ED15" s="9">
        <v>11.516382059364799</v>
      </c>
      <c r="EE15" s="9">
        <v>6.5284140788058096</v>
      </c>
      <c r="EF15" s="9">
        <v>5.4470776111950201</v>
      </c>
      <c r="EG15" s="9">
        <v>4.1631723085816299</v>
      </c>
      <c r="EH15" s="9">
        <v>3.2514372752832599</v>
      </c>
      <c r="EI15" s="9">
        <v>2.4851536768205098</v>
      </c>
      <c r="EJ15" s="9">
        <v>0.77805683567586004</v>
      </c>
      <c r="EK15" s="9">
        <v>-0.93024912804265203</v>
      </c>
      <c r="EL15" s="9">
        <v>-2.61998162691471</v>
      </c>
      <c r="EM15" s="9">
        <v>-4.27177998345456</v>
      </c>
      <c r="EN15" s="9">
        <v>-5.8686066827549901</v>
      </c>
      <c r="EO15" s="9">
        <v>-7.3966322753988898</v>
      </c>
      <c r="EP15" s="9">
        <v>-8.8456274509115005</v>
      </c>
      <c r="EQ15" s="9">
        <v>-10.2091029531255</v>
      </c>
      <c r="ER15" s="9">
        <v>-11.4843159584841</v>
      </c>
      <c r="ES15" s="9">
        <v>1.0145210773608599</v>
      </c>
      <c r="ET15" s="9">
        <v>-2.90257605056913</v>
      </c>
      <c r="EU15" s="9">
        <v>-4.5358258552200299</v>
      </c>
      <c r="EV15" s="9">
        <v>-5.7171704980028197</v>
      </c>
      <c r="EW15" s="9">
        <v>-6.79915357671665</v>
      </c>
      <c r="EX15" s="9">
        <v>-7.7941272149297998</v>
      </c>
      <c r="EY15" s="9">
        <v>-8.7119963431480496</v>
      </c>
      <c r="EZ15" s="9">
        <v>-9.5612881972530008</v>
      </c>
      <c r="FA15" s="9">
        <v>-10.3498946314085</v>
      </c>
      <c r="FB15" s="9">
        <v>-11.0855836795978</v>
      </c>
      <c r="FC15" s="9">
        <v>-11.776348462067199</v>
      </c>
      <c r="FD15" s="9">
        <v>-12.430641512147901</v>
      </c>
      <c r="FE15" s="9">
        <v>-13.057528454436399</v>
      </c>
      <c r="FF15" s="9">
        <v>-13.6667849730008</v>
      </c>
      <c r="FG15" s="9">
        <v>-14.268953950663899</v>
      </c>
      <c r="FH15" s="9">
        <v>2.9800835264017</v>
      </c>
      <c r="FI15" s="9">
        <v>-10.0788236397751</v>
      </c>
      <c r="FJ15" s="9">
        <v>-10.911493089969699</v>
      </c>
      <c r="FK15" s="9">
        <v>-11.636863478146299</v>
      </c>
      <c r="FL15" s="9">
        <v>-12.284435818991399</v>
      </c>
      <c r="FM15" s="9">
        <v>-12.877894527521001</v>
      </c>
      <c r="FN15" s="9">
        <v>-13.437006248319699</v>
      </c>
      <c r="FO15" s="9">
        <v>-13.978954739795499</v>
      </c>
      <c r="FP15" s="9">
        <v>-14.5192770521715</v>
      </c>
      <c r="FQ15" s="9">
        <v>-14.946544192011601</v>
      </c>
      <c r="FR15" s="9">
        <v>-15.1590744884206</v>
      </c>
      <c r="FS15" s="9">
        <v>-15.360810835861299</v>
      </c>
      <c r="FT15" s="9">
        <v>-15.5455623400343</v>
      </c>
      <c r="FU15" s="9">
        <v>-0.59113289395148905</v>
      </c>
      <c r="FV15" s="9">
        <v>-10.4228332647613</v>
      </c>
      <c r="FW15" s="9">
        <v>-9.7492635957954192</v>
      </c>
      <c r="FX15" s="9">
        <v>-10.6730221689369</v>
      </c>
      <c r="FY15" s="9">
        <v>-11.5094154949662</v>
      </c>
      <c r="FZ15" s="9">
        <v>-11.9900900359253</v>
      </c>
      <c r="GA15" s="9">
        <v>-12.2496274990853</v>
      </c>
      <c r="GB15" s="9">
        <v>-12.463648128935301</v>
      </c>
      <c r="GC15" s="9">
        <v>3.52010912995341</v>
      </c>
      <c r="GD15" s="9">
        <v>81.100040596770697</v>
      </c>
      <c r="GE15" s="9">
        <v>12.0306839192449</v>
      </c>
      <c r="GF15" s="9">
        <v>12.4595720953333</v>
      </c>
      <c r="GG15" s="9">
        <v>12.257099902372399</v>
      </c>
      <c r="GH15" s="9">
        <v>12.092049536972601</v>
      </c>
      <c r="GI15" s="9">
        <v>11.9595116555023</v>
      </c>
      <c r="GJ15" s="9">
        <v>11.852606975283299</v>
      </c>
      <c r="GK15" s="9">
        <v>11.762979203035</v>
      </c>
      <c r="GL15" s="9">
        <v>11.681301437884001</v>
      </c>
      <c r="GM15" s="9">
        <v>11.5976807551886</v>
      </c>
      <c r="GN15" s="9">
        <v>6.6076882482140098</v>
      </c>
      <c r="GO15" s="9">
        <v>5.5243781898099398</v>
      </c>
      <c r="GP15" s="9">
        <v>4.2385489392359403</v>
      </c>
      <c r="GQ15" s="9">
        <v>3.3249383410776101</v>
      </c>
      <c r="GR15" s="9">
        <v>2.55682633333062</v>
      </c>
      <c r="GS15" s="9">
        <v>0.84794704233081797</v>
      </c>
      <c r="GT15" s="9">
        <v>-0.86209657738932199</v>
      </c>
    </row>
    <row r="16" spans="1:202" ht="10.199999999999999">
      <c r="A16" s="12">
        <v>19</v>
      </c>
      <c r="B16" s="2" t="s">
        <v>56</v>
      </c>
      <c r="C16" s="9">
        <v>10.5222200429045</v>
      </c>
      <c r="D16" s="9">
        <v>9.8919853662062902</v>
      </c>
      <c r="E16" s="9">
        <v>10.4693154580449</v>
      </c>
      <c r="F16" s="9">
        <v>10.2990936211794</v>
      </c>
      <c r="G16" s="9">
        <v>10.1398112304066</v>
      </c>
      <c r="H16" s="9">
        <v>9.9935255841538204</v>
      </c>
      <c r="I16" s="9">
        <v>9.8608801527516405</v>
      </c>
      <c r="J16" s="9">
        <v>9.74185926180491</v>
      </c>
      <c r="K16" s="9">
        <v>9.6361153940027595</v>
      </c>
      <c r="L16" s="9">
        <v>9.5431170256623297</v>
      </c>
      <c r="M16" s="9">
        <v>9.4622184229563793</v>
      </c>
      <c r="N16" s="9">
        <v>9.3926943653623702</v>
      </c>
      <c r="O16" s="9">
        <v>7.31504114728759</v>
      </c>
      <c r="P16" s="9">
        <v>7.3947017437758698</v>
      </c>
      <c r="Q16" s="9">
        <v>7.5208359112948502</v>
      </c>
      <c r="R16" s="9">
        <v>7.6375713931501297</v>
      </c>
      <c r="S16" s="9">
        <v>7.9216377323091498</v>
      </c>
      <c r="T16" s="9">
        <v>7.8401023031586199</v>
      </c>
      <c r="U16" s="9">
        <v>7.7315028319526498</v>
      </c>
      <c r="V16" s="9">
        <v>7.5926336124846401</v>
      </c>
      <c r="W16" s="9">
        <v>7.4225773332088902</v>
      </c>
      <c r="X16" s="9">
        <v>7.2217673322149203</v>
      </c>
      <c r="Y16" s="9">
        <v>6.1771985136400396</v>
      </c>
      <c r="Z16" s="9">
        <v>5.8979323678220998</v>
      </c>
      <c r="AA16" s="9">
        <v>5.8936007740640601</v>
      </c>
      <c r="AB16" s="9">
        <v>5.3352022297273098</v>
      </c>
      <c r="AC16" s="9">
        <v>4.7464951320864897</v>
      </c>
      <c r="AD16" s="9">
        <v>4.1323970189657997</v>
      </c>
      <c r="AE16" s="9">
        <v>3.49789089714693</v>
      </c>
      <c r="AF16" s="9">
        <v>2.8478856135705901</v>
      </c>
      <c r="AG16" s="9">
        <v>2.18711600291098</v>
      </c>
      <c r="AH16" s="9">
        <v>1.52007040653189</v>
      </c>
      <c r="AI16" s="9">
        <v>0.85093761865212703</v>
      </c>
      <c r="AJ16" s="9">
        <v>0.18356800881445801</v>
      </c>
      <c r="AK16" s="9">
        <v>-0.47855475241976703</v>
      </c>
      <c r="AL16" s="9">
        <v>-1.13233386236068</v>
      </c>
      <c r="AM16" s="9">
        <v>-1.7750732400887601</v>
      </c>
      <c r="AN16" s="9">
        <v>-2.40448637893188</v>
      </c>
      <c r="AO16" s="9">
        <v>-3.0187011820702798</v>
      </c>
      <c r="AP16" s="9">
        <v>-3.6162615338769402</v>
      </c>
      <c r="AQ16" s="9">
        <v>-4.1961261926181699</v>
      </c>
      <c r="AR16" s="9">
        <v>-4.7576654675727799</v>
      </c>
      <c r="AS16" s="9">
        <v>-5.3006560520420098</v>
      </c>
      <c r="AT16" s="9">
        <v>-5.8252743141201497</v>
      </c>
      <c r="AU16" s="9">
        <v>0.67032796211005596</v>
      </c>
      <c r="AV16" s="9">
        <v>0.59402091358738995</v>
      </c>
      <c r="AW16" s="9">
        <v>-0.65571325229334099</v>
      </c>
      <c r="AX16" s="9">
        <v>-1.2936819902742001</v>
      </c>
      <c r="AY16" s="9">
        <v>-1.87649134840034</v>
      </c>
      <c r="AZ16" s="9">
        <v>-2.4159671811128902</v>
      </c>
      <c r="BA16" s="9">
        <v>-2.9205653270711198</v>
      </c>
      <c r="BB16" s="9">
        <v>-3.3964091988184499</v>
      </c>
      <c r="BC16" s="9">
        <v>-3.8480217172474398</v>
      </c>
      <c r="BD16" s="9">
        <v>-4.2788410439337801</v>
      </c>
      <c r="BE16" s="9">
        <v>-4.6915833753419101</v>
      </c>
      <c r="BF16" s="9">
        <v>-5.0884975431578399</v>
      </c>
      <c r="BG16" s="9">
        <v>-5.4715430688361604</v>
      </c>
      <c r="BH16" s="9">
        <v>-5.8425140588670699</v>
      </c>
      <c r="BI16" s="9">
        <v>-6.2031247778243097</v>
      </c>
      <c r="BJ16" s="9">
        <v>-6.5550681042757901</v>
      </c>
      <c r="BK16" s="9">
        <v>-6.9000547987857104</v>
      </c>
      <c r="BL16" s="9">
        <v>3.6950863535690202</v>
      </c>
      <c r="BM16" s="9">
        <v>-0.99319823876586399</v>
      </c>
      <c r="BN16" s="9">
        <v>-1.1394802509256201</v>
      </c>
      <c r="BO16" s="9">
        <v>-1.6512519760472999</v>
      </c>
      <c r="BP16" s="9">
        <v>-2.10234158076535</v>
      </c>
      <c r="BQ16" s="9">
        <v>-2.5079826879074698</v>
      </c>
      <c r="BR16" s="9">
        <v>-2.8791170197207601</v>
      </c>
      <c r="BS16" s="9">
        <v>-3.2236655117327699</v>
      </c>
      <c r="BT16" s="9">
        <v>-3.5474261136553702</v>
      </c>
      <c r="BU16" s="9">
        <v>-3.8547076199327801</v>
      </c>
      <c r="BV16" s="9">
        <v>-4.1487768493897601</v>
      </c>
      <c r="BW16" s="9">
        <v>-4.4321738489575804</v>
      </c>
      <c r="BX16" s="9">
        <v>-4.7069337848348001</v>
      </c>
      <c r="BY16" s="9">
        <v>-4.9747428617901202</v>
      </c>
      <c r="BZ16" s="9">
        <v>-5.2370476052609503</v>
      </c>
      <c r="CA16" s="9">
        <v>-5.4951311794062896</v>
      </c>
      <c r="CB16" s="9">
        <v>-5.7501664109810999</v>
      </c>
      <c r="CC16" s="9">
        <v>-6.0032523579931203</v>
      </c>
      <c r="CD16" s="9">
        <v>-6.2554392601568596</v>
      </c>
      <c r="CE16" s="9">
        <v>2.6266793213097199</v>
      </c>
      <c r="CF16" s="9">
        <v>53.666481108727503</v>
      </c>
      <c r="CG16" s="9">
        <v>12.534647178714501</v>
      </c>
      <c r="CH16" s="9">
        <v>11.586366308654</v>
      </c>
      <c r="CI16" s="9">
        <v>10.874842866584</v>
      </c>
      <c r="CJ16" s="9">
        <v>10.3375146666602</v>
      </c>
      <c r="CK16" s="9">
        <v>9.9285196150233492</v>
      </c>
      <c r="CL16" s="9">
        <v>9.6146192693655497</v>
      </c>
      <c r="CM16" s="9">
        <v>9.3718419931106691</v>
      </c>
      <c r="CN16" s="9">
        <v>9.1829029679973608</v>
      </c>
      <c r="CO16" s="9">
        <v>9.0352962676217299</v>
      </c>
      <c r="CP16" s="9">
        <v>8.9199110106155004</v>
      </c>
      <c r="CQ16" s="9">
        <v>8.8300382041286394</v>
      </c>
      <c r="CR16" s="9">
        <v>6.74194492543461</v>
      </c>
      <c r="CS16" s="9">
        <v>6.8180855491297496</v>
      </c>
      <c r="CT16" s="9">
        <v>6.9455084393581696</v>
      </c>
      <c r="CU16" s="9">
        <v>7.0668501873919602</v>
      </c>
      <c r="CV16" s="9">
        <v>7.3577877215661402</v>
      </c>
      <c r="CW16" s="9">
        <v>7.28464585648452</v>
      </c>
      <c r="CX16" s="9">
        <v>7.1854389633622704</v>
      </c>
      <c r="CY16" s="9">
        <v>7.0565929457349998</v>
      </c>
      <c r="CZ16" s="9">
        <v>6.8969316428149403</v>
      </c>
      <c r="DA16" s="9">
        <v>6.7067069657461902</v>
      </c>
      <c r="DB16" s="9">
        <v>5.6727871033722703</v>
      </c>
      <c r="DC16" s="9">
        <v>5.4041454842427701</v>
      </c>
      <c r="DD16" s="9">
        <v>5.4103532252451103</v>
      </c>
      <c r="DE16" s="9">
        <v>4.86236733279119</v>
      </c>
      <c r="DF16" s="9">
        <v>4.2839183087491604</v>
      </c>
      <c r="DG16" s="9">
        <v>3.6799053782473199</v>
      </c>
      <c r="DH16" s="9">
        <v>3.0552999812193402</v>
      </c>
      <c r="DI16" s="9">
        <v>2.4150041382665899</v>
      </c>
      <c r="DJ16" s="9">
        <v>1.7637491808569801</v>
      </c>
      <c r="DK16" s="9">
        <v>1.1060222686464001</v>
      </c>
      <c r="DL16" s="9">
        <v>0.44601262797052998</v>
      </c>
      <c r="DM16" s="9">
        <v>-0.21242782550948999</v>
      </c>
      <c r="DN16" s="9">
        <v>-0.86581311397489003</v>
      </c>
      <c r="DO16" s="9">
        <v>-1.51104361529613</v>
      </c>
      <c r="DP16" s="9">
        <v>-2.14542009242721</v>
      </c>
      <c r="DQ16" s="9">
        <v>-2.7666526694440701</v>
      </c>
      <c r="DR16" s="9">
        <v>-3.3728657539985298</v>
      </c>
      <c r="DS16" s="9">
        <v>-3.9625996695587902</v>
      </c>
      <c r="DT16" s="9">
        <v>-4.53480959067155</v>
      </c>
      <c r="DU16" s="9">
        <v>-5.0888622496855502</v>
      </c>
      <c r="DV16" s="9">
        <v>-5.6245307902137798</v>
      </c>
      <c r="DW16" s="9">
        <v>-6.1419880718945397</v>
      </c>
      <c r="DX16" s="9">
        <v>0.36061757898255897</v>
      </c>
      <c r="DY16" s="9">
        <v>0.29115970027065902</v>
      </c>
      <c r="DZ16" s="9">
        <v>-0.95187616055166802</v>
      </c>
      <c r="EA16" s="9">
        <v>-1.58329418133315</v>
      </c>
      <c r="EB16" s="9">
        <v>-2.1596971976591601</v>
      </c>
      <c r="EC16" s="9">
        <v>-2.69290791640646</v>
      </c>
      <c r="ED16" s="9">
        <v>-3.1913790934836901</v>
      </c>
      <c r="EE16" s="9">
        <v>-3.6612311230392902</v>
      </c>
      <c r="EF16" s="9">
        <v>-4.1069839712106999</v>
      </c>
      <c r="EG16" s="9">
        <v>-4.5320729075681596</v>
      </c>
      <c r="EH16" s="9">
        <v>-4.93921129831483</v>
      </c>
      <c r="EI16" s="9">
        <v>-5.33064520554022</v>
      </c>
      <c r="EJ16" s="9">
        <v>-5.7083314406430201</v>
      </c>
      <c r="EK16" s="9">
        <v>-6.0740614584498998</v>
      </c>
      <c r="EL16" s="9">
        <v>-6.4295469291052703</v>
      </c>
      <c r="EM16" s="9">
        <v>-6.7764781928240199</v>
      </c>
      <c r="EN16" s="9">
        <v>-7.1165635267427199</v>
      </c>
      <c r="EO16" s="9">
        <v>3.4833707137029402</v>
      </c>
      <c r="EP16" s="9">
        <v>-1.20022668606275</v>
      </c>
      <c r="EQ16" s="9">
        <v>-1.3419250757524099</v>
      </c>
      <c r="ER16" s="9">
        <v>-1.84921447354857</v>
      </c>
      <c r="ES16" s="9">
        <v>-2.2959208205307902</v>
      </c>
      <c r="ET16" s="9">
        <v>-2.6972755623231999</v>
      </c>
      <c r="EU16" s="9">
        <v>-3.06421829129245</v>
      </c>
      <c r="EV16" s="9">
        <v>-3.4046678594008299</v>
      </c>
      <c r="EW16" s="9">
        <v>-3.7244201781225099</v>
      </c>
      <c r="EX16" s="9">
        <v>-4.0277820480237301</v>
      </c>
      <c r="EY16" s="9">
        <v>-4.3180183374630303</v>
      </c>
      <c r="EZ16" s="9">
        <v>-4.5976671853887296</v>
      </c>
      <c r="FA16" s="9">
        <v>-4.8687618915902</v>
      </c>
      <c r="FB16" s="9">
        <v>-5.1329868351103203</v>
      </c>
      <c r="FC16" s="9">
        <v>-5.3917867554718004</v>
      </c>
      <c r="FD16" s="9">
        <v>-5.6464430698762698</v>
      </c>
      <c r="FE16" s="9">
        <v>-5.8981268962423998</v>
      </c>
      <c r="FF16" s="9">
        <v>-6.1479356210441303</v>
      </c>
      <c r="FG16" s="9">
        <v>-6.3969178489630796</v>
      </c>
      <c r="FH16" s="9">
        <v>2.4883344580995601</v>
      </c>
      <c r="FI16" s="9">
        <v>53.531200586833698</v>
      </c>
      <c r="FJ16" s="9">
        <v>12.4023631440307</v>
      </c>
      <c r="FK16" s="9">
        <v>11.457012403788299</v>
      </c>
      <c r="FL16" s="9">
        <v>10.7483541981202</v>
      </c>
      <c r="FM16" s="9">
        <v>10.2138277731259</v>
      </c>
      <c r="FN16" s="9">
        <v>9.8075724355481899</v>
      </c>
      <c r="FO16" s="9">
        <v>9.4963511130159404</v>
      </c>
      <c r="FP16" s="9">
        <v>9.25619350888676</v>
      </c>
      <c r="FQ16" s="9">
        <v>9.0698161154780301</v>
      </c>
      <c r="FR16" s="9">
        <v>8.9247142882440205</v>
      </c>
      <c r="FS16" s="9">
        <v>8.8117783995749992</v>
      </c>
      <c r="FT16" s="9">
        <v>8.7243006828878293</v>
      </c>
      <c r="FU16" s="9">
        <v>6.6385494148261301</v>
      </c>
      <c r="FV16" s="9">
        <v>6.7169801430420897</v>
      </c>
      <c r="FW16" s="9">
        <v>6.84664237899133</v>
      </c>
      <c r="FX16" s="9">
        <v>6.9701738360712397</v>
      </c>
      <c r="FY16" s="9">
        <v>7.2632525401018198</v>
      </c>
      <c r="FZ16" s="9">
        <v>7.1922043790661601</v>
      </c>
      <c r="GA16" s="9">
        <v>7.09504477397613</v>
      </c>
      <c r="GB16" s="9">
        <v>6.9682006550933897</v>
      </c>
      <c r="GC16" s="9">
        <v>6.8104968657867397</v>
      </c>
      <c r="GD16" s="9">
        <v>6.6221862992777796</v>
      </c>
      <c r="GE16" s="9">
        <v>5.5901381048883803</v>
      </c>
      <c r="GF16" s="9">
        <v>5.32332665051712</v>
      </c>
      <c r="GG16" s="9">
        <v>5.3313239717307104</v>
      </c>
      <c r="GH16" s="9">
        <v>4.7850879734004801</v>
      </c>
      <c r="GI16" s="9">
        <v>4.2083500360745001</v>
      </c>
      <c r="GJ16" s="9">
        <v>3.6060102442122699</v>
      </c>
      <c r="GK16" s="9">
        <v>2.9830408781515501</v>
      </c>
      <c r="GL16" s="9">
        <v>2.3443447803833299</v>
      </c>
      <c r="GM16" s="9">
        <v>1.69465408615438</v>
      </c>
      <c r="GN16" s="9">
        <v>1.0384567411838199</v>
      </c>
      <c r="GO16" s="9">
        <v>0.37994274054155902</v>
      </c>
      <c r="GP16" s="9">
        <v>-0.27703524832780502</v>
      </c>
      <c r="GQ16" s="9">
        <v>-0.928990512402462</v>
      </c>
      <c r="GR16" s="9">
        <v>-1.57282271056814</v>
      </c>
      <c r="GS16" s="9">
        <v>-2.2058319026579301</v>
      </c>
      <c r="GT16" s="9">
        <v>-2.8257275251437699</v>
      </c>
    </row>
    <row r="17" spans="1:202" ht="10.199999999999999">
      <c r="A17" s="12">
        <v>20</v>
      </c>
      <c r="B17" s="2" t="s">
        <v>57</v>
      </c>
      <c r="C17" s="9">
        <v>7.9663932526011401</v>
      </c>
      <c r="D17" s="9">
        <v>6.9122575307318197</v>
      </c>
      <c r="E17" s="9">
        <v>7.2383512360070004</v>
      </c>
      <c r="F17" s="9">
        <v>6.8746221385723496</v>
      </c>
      <c r="G17" s="9">
        <v>6.4945810898985696</v>
      </c>
      <c r="H17" s="9">
        <v>6.0995541132741797</v>
      </c>
      <c r="I17" s="9">
        <v>5.6901648308150898</v>
      </c>
      <c r="J17" s="9">
        <v>5.2665854144699198</v>
      </c>
      <c r="K17" s="9">
        <v>4.8287946350288404</v>
      </c>
      <c r="L17" s="9">
        <v>4.3767266622396104</v>
      </c>
      <c r="M17" s="9">
        <v>-1.7067126743755101</v>
      </c>
      <c r="N17" s="9">
        <v>-3.64647507033605</v>
      </c>
      <c r="O17" s="9">
        <v>-5.4540056666885901</v>
      </c>
      <c r="P17" s="9">
        <v>-6.5397425961302202</v>
      </c>
      <c r="Q17" s="9">
        <v>-7.2143360579469702</v>
      </c>
      <c r="R17" s="9">
        <v>-8.6369596206608197</v>
      </c>
      <c r="S17" s="9">
        <v>-9.9218522941396703</v>
      </c>
      <c r="T17" s="9">
        <v>-11.090679207876301</v>
      </c>
      <c r="U17" s="9">
        <v>-12.1566515117651</v>
      </c>
      <c r="V17" s="9">
        <v>-13.128411244195799</v>
      </c>
      <c r="W17" s="9">
        <v>-14.012101835258701</v>
      </c>
      <c r="X17" s="9">
        <v>-14.812509112371201</v>
      </c>
      <c r="Y17" s="9">
        <v>-7.6997326955510204</v>
      </c>
      <c r="Z17" s="9">
        <v>-9.3331001464805698</v>
      </c>
      <c r="AA17" s="9">
        <v>-10.8496788406609</v>
      </c>
      <c r="AB17" s="9">
        <v>-11.5856881833909</v>
      </c>
      <c r="AC17" s="9">
        <v>-12.2295030118998</v>
      </c>
      <c r="AD17" s="9">
        <v>-12.793782392069099</v>
      </c>
      <c r="AE17" s="9">
        <v>-13.288236307726301</v>
      </c>
      <c r="AF17" s="9">
        <v>-13.720492515166301</v>
      </c>
      <c r="AG17" s="9">
        <v>-14.0967017815814</v>
      </c>
      <c r="AH17" s="9">
        <v>-14.421959712577999</v>
      </c>
      <c r="AI17" s="9">
        <v>-2.2485450830542102</v>
      </c>
      <c r="AJ17" s="9">
        <v>-9.6044752417156491</v>
      </c>
      <c r="AK17" s="9">
        <v>-9.8230287420062599</v>
      </c>
      <c r="AL17" s="9">
        <v>-10.2555289260722</v>
      </c>
      <c r="AM17" s="9">
        <v>-10.614380683393099</v>
      </c>
      <c r="AN17" s="9">
        <v>-10.913670062794001</v>
      </c>
      <c r="AO17" s="9">
        <v>-11.163838515905301</v>
      </c>
      <c r="AP17" s="9">
        <v>-11.372732628251899</v>
      </c>
      <c r="AQ17" s="9">
        <v>-11.546345736869</v>
      </c>
      <c r="AR17" s="9">
        <v>-11.689341925155</v>
      </c>
      <c r="AS17" s="9">
        <v>-11.805426345451201</v>
      </c>
      <c r="AT17" s="9">
        <v>-11.8976070566655</v>
      </c>
      <c r="AU17" s="9">
        <v>-11.968380300380201</v>
      </c>
      <c r="AV17" s="9">
        <v>-12.0198617630892</v>
      </c>
      <c r="AW17" s="9">
        <v>3.0279882548298001</v>
      </c>
      <c r="AX17" s="9">
        <v>-8.4145941671890192</v>
      </c>
      <c r="AY17" s="9">
        <v>-7.1524554586890199</v>
      </c>
      <c r="AZ17" s="9">
        <v>-7.5803371893886702</v>
      </c>
      <c r="BA17" s="9">
        <v>-7.9001087363376996</v>
      </c>
      <c r="BB17" s="9">
        <v>-8.1402653793740907</v>
      </c>
      <c r="BC17" s="9">
        <v>-8.3211754180883197</v>
      </c>
      <c r="BD17" s="9">
        <v>-8.4574494431313703</v>
      </c>
      <c r="BE17" s="9">
        <v>-8.6342391051688505</v>
      </c>
      <c r="BF17" s="9">
        <v>-8.8112209686912308</v>
      </c>
      <c r="BG17" s="9">
        <v>-8.9679698587412098</v>
      </c>
      <c r="BH17" s="9">
        <v>-9.1083135086796894</v>
      </c>
      <c r="BI17" s="9">
        <v>-9.2350521522249593</v>
      </c>
      <c r="BJ17" s="9">
        <v>-9.3502550802946391</v>
      </c>
      <c r="BK17" s="9">
        <v>4.3329163456925501</v>
      </c>
      <c r="BL17" s="9">
        <v>69.536887096627794</v>
      </c>
      <c r="BM17" s="9">
        <v>9.6728844019982407</v>
      </c>
      <c r="BN17" s="9">
        <v>9.1259591813169099</v>
      </c>
      <c r="BO17" s="9">
        <v>8.6105704409214496</v>
      </c>
      <c r="BP17" s="9">
        <v>8.1128433985845803</v>
      </c>
      <c r="BQ17" s="9">
        <v>7.6244264123212204</v>
      </c>
      <c r="BR17" s="9">
        <v>7.1390928047867499</v>
      </c>
      <c r="BS17" s="9">
        <v>6.6521638861774699</v>
      </c>
      <c r="BT17" s="9">
        <v>6.1601815647015004</v>
      </c>
      <c r="BU17" s="9">
        <v>5.6606431743053598</v>
      </c>
      <c r="BV17" s="9">
        <v>-0.360676395981191</v>
      </c>
      <c r="BW17" s="9">
        <v>-2.15981928417825</v>
      </c>
      <c r="BX17" s="9">
        <v>-3.75723920550287</v>
      </c>
      <c r="BY17" s="9">
        <v>-4.6035050104718698</v>
      </c>
      <c r="BZ17" s="9">
        <v>-6.1438459140224104</v>
      </c>
      <c r="CA17" s="9">
        <v>-7.5959526870163403</v>
      </c>
      <c r="CB17" s="9">
        <v>-8.9090888716461301</v>
      </c>
      <c r="CC17" s="9">
        <v>-10.105089405356701</v>
      </c>
      <c r="CD17" s="9">
        <v>-11.1972905791909</v>
      </c>
      <c r="CE17" s="9">
        <v>-12.1944278551655</v>
      </c>
      <c r="CF17" s="9">
        <v>-13.1027155295181</v>
      </c>
      <c r="CG17" s="9">
        <v>-13.9269942188839</v>
      </c>
      <c r="CH17" s="9">
        <v>-6.8374068413439799</v>
      </c>
      <c r="CI17" s="9">
        <v>-8.4933160113652804</v>
      </c>
      <c r="CJ17" s="9">
        <v>-10.0318182102954</v>
      </c>
      <c r="CK17" s="9">
        <v>-10.7891576305885</v>
      </c>
      <c r="CL17" s="9">
        <v>-11.4537307322777</v>
      </c>
      <c r="CM17" s="9">
        <v>-12.038215858851499</v>
      </c>
      <c r="CN17" s="9">
        <v>-12.5523405086164</v>
      </c>
      <c r="CO17" s="9">
        <v>-13.003748603566599</v>
      </c>
      <c r="CP17" s="9">
        <v>-13.398606023490499</v>
      </c>
      <c r="CQ17" s="9">
        <v>-13.742022645183001</v>
      </c>
      <c r="CR17" s="9">
        <v>-1.58629082556318</v>
      </c>
      <c r="CS17" s="9">
        <v>-8.9594409163225297</v>
      </c>
      <c r="CT17" s="9">
        <v>-9.1947639751479606</v>
      </c>
      <c r="CU17" s="9">
        <v>-9.6435954088135993</v>
      </c>
      <c r="CV17" s="9">
        <v>-10.0183517759125</v>
      </c>
      <c r="CW17" s="9">
        <v>-10.3331304322829</v>
      </c>
      <c r="CX17" s="9">
        <v>-10.598383800266401</v>
      </c>
      <c r="CY17" s="9">
        <v>-10.821969120153399</v>
      </c>
      <c r="CZ17" s="9">
        <v>-11.0098900842512</v>
      </c>
      <c r="DA17" s="9">
        <v>-11.1668208453747</v>
      </c>
      <c r="DB17" s="9">
        <v>-11.296476351018899</v>
      </c>
      <c r="DC17" s="9">
        <v>-11.4018741910813</v>
      </c>
      <c r="DD17" s="9">
        <v>-11.485519882957901</v>
      </c>
      <c r="DE17" s="9">
        <v>-11.5495381419381</v>
      </c>
      <c r="DF17" s="9">
        <v>3.48610194230295</v>
      </c>
      <c r="DG17" s="9">
        <v>-7.96837210762423</v>
      </c>
      <c r="DH17" s="9">
        <v>-6.7178150522420097</v>
      </c>
      <c r="DI17" s="9">
        <v>-7.1569765727078503</v>
      </c>
      <c r="DJ17" s="9">
        <v>-7.4877339440037796</v>
      </c>
      <c r="DK17" s="9">
        <v>-7.7385901361929497</v>
      </c>
      <c r="DL17" s="9">
        <v>-7.9299209369779504</v>
      </c>
      <c r="DM17" s="9">
        <v>-8.0763442284178595</v>
      </c>
      <c r="DN17" s="9">
        <v>-8.2630187611225292</v>
      </c>
      <c r="DO17" s="9">
        <v>-8.4496280131460804</v>
      </c>
      <c r="DP17" s="9">
        <v>-8.6157535416501592</v>
      </c>
      <c r="DQ17" s="9">
        <v>-8.7652296354663992</v>
      </c>
      <c r="DR17" s="9">
        <v>-8.9008629117989901</v>
      </c>
      <c r="DS17" s="9">
        <v>-9.0247288776021595</v>
      </c>
      <c r="DT17" s="9">
        <v>4.6500050527051799</v>
      </c>
      <c r="DU17" s="9">
        <v>69.845757955756497</v>
      </c>
      <c r="DV17" s="9">
        <v>9.9737513213446594</v>
      </c>
      <c r="DW17" s="9">
        <v>9.4190304797838404</v>
      </c>
      <c r="DX17" s="9">
        <v>8.8960489947487993</v>
      </c>
      <c r="DY17" s="9">
        <v>8.3909267840307091</v>
      </c>
      <c r="DZ17" s="9">
        <v>7.8953070445914904</v>
      </c>
      <c r="EA17" s="9">
        <v>7.4029580733088496</v>
      </c>
      <c r="EB17" s="9">
        <v>6.9091962863197196</v>
      </c>
      <c r="EC17" s="9">
        <v>6.4105588260283399</v>
      </c>
      <c r="ED17" s="9">
        <v>5.9045383854612004</v>
      </c>
      <c r="EE17" s="9">
        <v>-0.123094665670788</v>
      </c>
      <c r="EF17" s="9">
        <v>-1.92838686630131</v>
      </c>
      <c r="EG17" s="9">
        <v>-3.53179621726771</v>
      </c>
      <c r="EH17" s="9">
        <v>-4.3838957424434204</v>
      </c>
      <c r="EI17" s="9">
        <v>-5.9299187208085504</v>
      </c>
      <c r="EJ17" s="9">
        <v>-7.3875598808263003</v>
      </c>
      <c r="EK17" s="9">
        <v>-8.7060866186454504</v>
      </c>
      <c r="EL17" s="9">
        <v>-9.9073376247449705</v>
      </c>
      <c r="EM17" s="9">
        <v>-11.004652844930501</v>
      </c>
      <c r="EN17" s="9">
        <v>-12.0067713002917</v>
      </c>
      <c r="EO17" s="9">
        <v>-12.919910752962201</v>
      </c>
      <c r="EP17" s="9">
        <v>-13.7489151947438</v>
      </c>
      <c r="EQ17" s="9">
        <v>-6.66393083053668</v>
      </c>
      <c r="ER17" s="9">
        <v>-8.3243234755999307</v>
      </c>
      <c r="ES17" s="9">
        <v>-9.8671927283046408</v>
      </c>
      <c r="ET17" s="9">
        <v>-10.6287858165594</v>
      </c>
      <c r="EU17" s="9">
        <v>-11.2975021564237</v>
      </c>
      <c r="EV17" s="9">
        <v>-11.8860229700697</v>
      </c>
      <c r="EW17" s="9">
        <v>-12.404078559174801</v>
      </c>
      <c r="EX17" s="9">
        <v>-12.8593155757679</v>
      </c>
      <c r="EY17" s="9">
        <v>-13.2579025582609</v>
      </c>
      <c r="EZ17" s="9">
        <v>-13.604951972534799</v>
      </c>
      <c r="FA17" s="9">
        <v>-1.4527586968816899</v>
      </c>
      <c r="FB17" s="9">
        <v>-8.8293555384301605</v>
      </c>
      <c r="FC17" s="9">
        <v>-9.0680359460979201</v>
      </c>
      <c r="FD17" s="9">
        <v>-9.5201376553680497</v>
      </c>
      <c r="FE17" s="9">
        <v>-9.8980794926608304</v>
      </c>
      <c r="FF17" s="9">
        <v>-10.2159610223567</v>
      </c>
      <c r="FG17" s="9">
        <v>-10.484236817609499</v>
      </c>
      <c r="FH17" s="9">
        <v>-10.710766213306201</v>
      </c>
      <c r="FI17" s="9">
        <v>-10.901554941608399</v>
      </c>
      <c r="FJ17" s="9">
        <v>-11.061279141879099</v>
      </c>
      <c r="FK17" s="9">
        <v>-11.193655696252801</v>
      </c>
      <c r="FL17" s="9">
        <v>-11.301704078718499</v>
      </c>
      <c r="FM17" s="9">
        <v>-11.387931641541</v>
      </c>
      <c r="FN17" s="9">
        <v>-11.4544648869461</v>
      </c>
      <c r="FO17" s="9">
        <v>3.5787253551309099</v>
      </c>
      <c r="FP17" s="9">
        <v>-7.8781350875070704</v>
      </c>
      <c r="FQ17" s="9">
        <v>-6.6299026259282803</v>
      </c>
      <c r="FR17" s="9">
        <v>-7.0713285487342796</v>
      </c>
      <c r="FS17" s="9">
        <v>-7.4042916963788104</v>
      </c>
      <c r="FT17" s="9">
        <v>-7.6572965635240804</v>
      </c>
      <c r="FU17" s="9">
        <v>-7.8507204226697596</v>
      </c>
      <c r="FV17" s="9">
        <v>-7.9991826019127599</v>
      </c>
      <c r="FW17" s="9">
        <v>-8.1878432601567397</v>
      </c>
      <c r="FX17" s="9">
        <v>-8.3763872469941703</v>
      </c>
      <c r="FY17" s="9">
        <v>-8.5443974553322501</v>
      </c>
      <c r="FZ17" s="9">
        <v>-8.6957094748925794</v>
      </c>
      <c r="GA17" s="9">
        <v>-8.8331311898264993</v>
      </c>
      <c r="GB17" s="9">
        <v>-8.9587393409813494</v>
      </c>
      <c r="GC17" s="9">
        <v>4.7142974555196604</v>
      </c>
      <c r="GD17" s="9">
        <v>69.908397105951806</v>
      </c>
      <c r="GE17" s="9">
        <v>10.034779960274999</v>
      </c>
      <c r="GF17" s="9">
        <v>9.4784902386975691</v>
      </c>
      <c r="GG17" s="9">
        <v>8.9539804237365193</v>
      </c>
      <c r="GH17" s="9">
        <v>8.44736938021647</v>
      </c>
      <c r="GI17" s="9">
        <v>7.9502992795861003</v>
      </c>
      <c r="GJ17" s="9">
        <v>7.4565374199447501</v>
      </c>
      <c r="GK17" s="9">
        <v>6.9613992446865902</v>
      </c>
      <c r="GL17" s="9">
        <v>6.4614209488274597</v>
      </c>
      <c r="GM17" s="9">
        <v>5.9540943026966398</v>
      </c>
      <c r="GN17" s="9">
        <v>-7.4811222646842507E-2</v>
      </c>
      <c r="GO17" s="9">
        <v>-1.8813430413721599</v>
      </c>
      <c r="GP17" s="9">
        <v>-3.4859600067479701</v>
      </c>
      <c r="GQ17" s="9">
        <v>-4.3392359728713501</v>
      </c>
      <c r="GR17" s="9">
        <v>-5.8864050273188999</v>
      </c>
      <c r="GS17" s="9">
        <v>-7.34516268608877</v>
      </c>
      <c r="GT17" s="9">
        <v>-8.6647771123535495</v>
      </c>
    </row>
    <row r="18" spans="1:202" ht="10.199999999999999">
      <c r="A18" s="12">
        <v>21</v>
      </c>
      <c r="B18" s="2" t="s">
        <v>58</v>
      </c>
      <c r="C18" s="9">
        <v>7.9663932526011401</v>
      </c>
      <c r="D18" s="9">
        <v>6.9122575307318197</v>
      </c>
      <c r="E18" s="9">
        <v>7.2383512360070004</v>
      </c>
      <c r="F18" s="9">
        <v>6.8746221385723496</v>
      </c>
      <c r="G18" s="9">
        <v>6.4945810898985696</v>
      </c>
      <c r="H18" s="9">
        <v>6.0995541132741797</v>
      </c>
      <c r="I18" s="9">
        <v>5.6901648308150898</v>
      </c>
      <c r="J18" s="9">
        <v>5.2665854144699198</v>
      </c>
      <c r="K18" s="9">
        <v>4.8287946350288404</v>
      </c>
      <c r="L18" s="9">
        <v>4.3767266622396104</v>
      </c>
      <c r="M18" s="9">
        <v>-1.7067126743755101</v>
      </c>
      <c r="N18" s="9">
        <v>-3.64647507033605</v>
      </c>
      <c r="O18" s="9">
        <v>-5.4540056666885901</v>
      </c>
      <c r="P18" s="9">
        <v>-6.5397425961302202</v>
      </c>
      <c r="Q18" s="9">
        <v>-7.2143360579469702</v>
      </c>
      <c r="R18" s="9">
        <v>-8.6369596206608197</v>
      </c>
      <c r="S18" s="9">
        <v>-9.9218522941396703</v>
      </c>
      <c r="T18" s="9">
        <v>-11.090679207876301</v>
      </c>
      <c r="U18" s="9">
        <v>-12.1566515117651</v>
      </c>
      <c r="V18" s="9">
        <v>-13.128411244195799</v>
      </c>
      <c r="W18" s="9">
        <v>-14.012101835258701</v>
      </c>
      <c r="X18" s="9">
        <v>-14.812509112371201</v>
      </c>
      <c r="Y18" s="9">
        <v>-15.5337007681578</v>
      </c>
      <c r="Z18" s="9">
        <v>-16.179384689919399</v>
      </c>
      <c r="AA18" s="9">
        <v>-6.1384934494379504</v>
      </c>
      <c r="AB18" s="9">
        <v>-9.5611026941636794</v>
      </c>
      <c r="AC18" s="9">
        <v>-10.693368869355901</v>
      </c>
      <c r="AD18" s="9">
        <v>-11.373116423450499</v>
      </c>
      <c r="AE18" s="9">
        <v>-11.9573360721015</v>
      </c>
      <c r="AF18" s="9">
        <v>-12.4614299964057</v>
      </c>
      <c r="AG18" s="9">
        <v>-12.8969966293678</v>
      </c>
      <c r="AH18" s="9">
        <v>-13.272937433973301</v>
      </c>
      <c r="AI18" s="9">
        <v>-13.596234674152599</v>
      </c>
      <c r="AJ18" s="9">
        <v>-13.8724975186732</v>
      </c>
      <c r="AK18" s="9">
        <v>-14.106345151972601</v>
      </c>
      <c r="AL18" s="9">
        <v>-14.301675327291001</v>
      </c>
      <c r="AM18" s="9">
        <v>-14.461852507580399</v>
      </c>
      <c r="AN18" s="9">
        <v>-14.5898396501279</v>
      </c>
      <c r="AO18" s="9">
        <v>-14.6882905682979</v>
      </c>
      <c r="AP18" s="9">
        <v>-7.7264082959988697E-2</v>
      </c>
      <c r="AQ18" s="9">
        <v>-12.706359098481</v>
      </c>
      <c r="AR18" s="9">
        <v>-13.111720104749301</v>
      </c>
      <c r="AS18" s="9">
        <v>-13.408598806496199</v>
      </c>
      <c r="AT18" s="9">
        <v>-13.621900844970099</v>
      </c>
      <c r="AU18" s="9">
        <v>-13.769834301446901</v>
      </c>
      <c r="AV18" s="9">
        <v>-13.8658365335942</v>
      </c>
      <c r="AW18" s="9">
        <v>-13.919937573587699</v>
      </c>
      <c r="AX18" s="9">
        <v>-13.9397252784974</v>
      </c>
      <c r="AY18" s="9">
        <v>-13.9310289968279</v>
      </c>
      <c r="AZ18" s="9">
        <v>-14.1229102679356</v>
      </c>
      <c r="BA18" s="9">
        <v>-14.304524614203199</v>
      </c>
      <c r="BB18" s="9">
        <v>-14.469667599394</v>
      </c>
      <c r="BC18" s="9">
        <v>-1.24711267158341</v>
      </c>
      <c r="BD18" s="9">
        <v>-10.692794148959299</v>
      </c>
      <c r="BE18" s="9">
        <v>-9.6164678569066808</v>
      </c>
      <c r="BF18" s="9">
        <v>-10.116286121750999</v>
      </c>
      <c r="BG18" s="9">
        <v>-10.5027421426415</v>
      </c>
      <c r="BH18" s="9">
        <v>-10.806611926755799</v>
      </c>
      <c r="BI18" s="9">
        <v>-11.0497843519356</v>
      </c>
      <c r="BJ18" s="9">
        <v>-11.247856954423099</v>
      </c>
      <c r="BK18" s="9">
        <v>4.7514420215831903</v>
      </c>
      <c r="BL18" s="9">
        <v>78.298621676576104</v>
      </c>
      <c r="BM18" s="9">
        <v>9.1434315778298103</v>
      </c>
      <c r="BN18" s="9">
        <v>9.4221568553278807</v>
      </c>
      <c r="BO18" s="9">
        <v>9.0094268666822703</v>
      </c>
      <c r="BP18" s="9">
        <v>8.5796298527487096</v>
      </c>
      <c r="BQ18" s="9">
        <v>8.1347019085343693</v>
      </c>
      <c r="BR18" s="9">
        <v>7.67568797459659</v>
      </c>
      <c r="BS18" s="9">
        <v>7.2030483344388703</v>
      </c>
      <c r="BT18" s="9">
        <v>6.7169559339114304</v>
      </c>
      <c r="BU18" s="9">
        <v>6.2174729430289002</v>
      </c>
      <c r="BV18" s="9">
        <v>8.7586640790752401E-2</v>
      </c>
      <c r="BW18" s="9">
        <v>-1.8976058996832501</v>
      </c>
      <c r="BX18" s="9">
        <v>-3.7495239302500298</v>
      </c>
      <c r="BY18" s="9">
        <v>-4.8785956492263303</v>
      </c>
      <c r="BZ18" s="9">
        <v>-5.5954723856974597</v>
      </c>
      <c r="CA18" s="9">
        <v>-7.0593364496453503</v>
      </c>
      <c r="CB18" s="9">
        <v>-8.3844407682878508</v>
      </c>
      <c r="CC18" s="9">
        <v>-9.5924678473925198</v>
      </c>
      <c r="CD18" s="9">
        <v>-10.6966484632191</v>
      </c>
      <c r="CE18" s="9">
        <v>-11.705645680944199</v>
      </c>
      <c r="CF18" s="9">
        <v>-12.6256247620328</v>
      </c>
      <c r="CG18" s="9">
        <v>-13.4613937533887</v>
      </c>
      <c r="CH18" s="9">
        <v>-14.217042665456701</v>
      </c>
      <c r="CI18" s="9">
        <v>-14.8963016013812</v>
      </c>
      <c r="CJ18" s="9">
        <v>-4.8881251096399998</v>
      </c>
      <c r="CK18" s="9">
        <v>-8.3426104825939493</v>
      </c>
      <c r="CL18" s="9">
        <v>-9.5059354173622506</v>
      </c>
      <c r="CM18" s="9">
        <v>-10.215945181999601</v>
      </c>
      <c r="CN18" s="9">
        <v>-10.829650855847801</v>
      </c>
      <c r="CO18" s="9">
        <v>-11.362474514925299</v>
      </c>
      <c r="CP18" s="9">
        <v>-11.8260340131311</v>
      </c>
      <c r="CQ18" s="9">
        <v>-12.229249760311699</v>
      </c>
      <c r="CR18" s="9">
        <v>-12.579122496838201</v>
      </c>
      <c r="CS18" s="9">
        <v>-12.8812794035761</v>
      </c>
      <c r="CT18" s="9">
        <v>-13.140357220446299</v>
      </c>
      <c r="CU18" s="9">
        <v>-13.3602708083626</v>
      </c>
      <c r="CV18" s="9">
        <v>-13.5444012996214</v>
      </c>
      <c r="CW18" s="9">
        <v>-13.6957278923961</v>
      </c>
      <c r="CX18" s="9">
        <v>-13.8169202225455</v>
      </c>
      <c r="CY18" s="9">
        <v>0.771947474835599</v>
      </c>
      <c r="CZ18" s="9">
        <v>-11.8787387206595</v>
      </c>
      <c r="DA18" s="9">
        <v>-12.305137926754901</v>
      </c>
      <c r="DB18" s="9">
        <v>-12.6225160976455</v>
      </c>
      <c r="DC18" s="9">
        <v>-12.855792755327901</v>
      </c>
      <c r="DD18" s="9">
        <v>-13.0231895025697</v>
      </c>
      <c r="DE18" s="9">
        <v>-13.138156868527499</v>
      </c>
      <c r="DF18" s="9">
        <v>-13.2107377159022</v>
      </c>
      <c r="DG18" s="9">
        <v>-13.2485324001478</v>
      </c>
      <c r="DH18" s="9">
        <v>-13.2573824446198</v>
      </c>
      <c r="DI18" s="9">
        <v>-13.466361248383</v>
      </c>
      <c r="DJ18" s="9">
        <v>-13.664635886567201</v>
      </c>
      <c r="DK18" s="9">
        <v>-13.846013176691301</v>
      </c>
      <c r="DL18" s="9">
        <v>-0.63927752936277205</v>
      </c>
      <c r="DM18" s="9">
        <v>-10.1003739416435</v>
      </c>
      <c r="DN18" s="9">
        <v>-9.0390686415054393</v>
      </c>
      <c r="DO18" s="9">
        <v>-9.5535240887531501</v>
      </c>
      <c r="DP18" s="9">
        <v>-9.9542433538999404</v>
      </c>
      <c r="DQ18" s="9">
        <v>-10.2720120601837</v>
      </c>
      <c r="DR18" s="9">
        <v>-10.5287284528361</v>
      </c>
      <c r="DS18" s="9">
        <v>-10.7399991932798</v>
      </c>
      <c r="DT18" s="9">
        <v>5.2464385850228901</v>
      </c>
      <c r="DU18" s="9">
        <v>78.781085323089599</v>
      </c>
      <c r="DV18" s="9">
        <v>9.6136821525388605</v>
      </c>
      <c r="DW18" s="9">
        <v>9.8805059857051702</v>
      </c>
      <c r="DX18" s="9">
        <v>9.4561781748964702</v>
      </c>
      <c r="DY18" s="9">
        <v>9.0150791624955708</v>
      </c>
      <c r="DZ18" s="9">
        <v>8.5591374464975498</v>
      </c>
      <c r="EA18" s="9">
        <v>8.0893905666785404</v>
      </c>
      <c r="EB18" s="9">
        <v>7.6062915968977496</v>
      </c>
      <c r="EC18" s="9">
        <v>7.1100064595370798</v>
      </c>
      <c r="ED18" s="9">
        <v>6.6005904824870703</v>
      </c>
      <c r="EE18" s="9">
        <v>0.46102427926155298</v>
      </c>
      <c r="EF18" s="9">
        <v>-1.5336015704500101</v>
      </c>
      <c r="EG18" s="9">
        <v>-3.3947126443432398</v>
      </c>
      <c r="EH18" s="9">
        <v>-4.5327433033292897</v>
      </c>
      <c r="EI18" s="9">
        <v>-5.25835088007792</v>
      </c>
      <c r="EJ18" s="9">
        <v>-6.7307235332691402</v>
      </c>
      <c r="EK18" s="9">
        <v>-8.0641198879490794</v>
      </c>
      <c r="EL18" s="9">
        <v>-9.2802280007555193</v>
      </c>
      <c r="EM18" s="9">
        <v>-10.3922840556703</v>
      </c>
      <c r="EN18" s="9">
        <v>-11.408956386154699</v>
      </c>
      <c r="EO18" s="9">
        <v>-12.3364153861351</v>
      </c>
      <c r="EP18" s="9">
        <v>-13.179474102673099</v>
      </c>
      <c r="EQ18" s="9">
        <v>-13.9422274174969</v>
      </c>
      <c r="ER18" s="9">
        <v>-14.6284101794978</v>
      </c>
      <c r="ES18" s="9">
        <v>-4.6269815606173204</v>
      </c>
      <c r="ET18" s="9">
        <v>-8.0880433575637305</v>
      </c>
      <c r="EU18" s="9">
        <v>-9.2577776557728804</v>
      </c>
      <c r="EV18" s="9">
        <v>-9.9740339985900501</v>
      </c>
      <c r="EW18" s="9">
        <v>-10.593827630548301</v>
      </c>
      <c r="EX18" s="9">
        <v>-11.132584685608601</v>
      </c>
      <c r="EY18" s="9">
        <v>-11.601926971140101</v>
      </c>
      <c r="EZ18" s="9">
        <v>-12.0107787486915</v>
      </c>
      <c r="FA18" s="9">
        <v>-12.366144511201799</v>
      </c>
      <c r="FB18" s="9">
        <v>-12.6736550955355</v>
      </c>
      <c r="FC18" s="9">
        <v>-12.937950803542501</v>
      </c>
      <c r="FD18" s="9">
        <v>-13.162949966429499</v>
      </c>
      <c r="FE18" s="9">
        <v>-13.3520370975194</v>
      </c>
      <c r="FF18" s="9">
        <v>-13.5081946890556</v>
      </c>
      <c r="FG18" s="9">
        <v>-13.6340955862588</v>
      </c>
      <c r="FH18" s="9">
        <v>0.95018284893230698</v>
      </c>
      <c r="FI18" s="9">
        <v>-11.704976350349099</v>
      </c>
      <c r="FJ18" s="9">
        <v>-12.1357352699809</v>
      </c>
      <c r="FK18" s="9">
        <v>-12.457362756030101</v>
      </c>
      <c r="FL18" s="9">
        <v>-12.694781148054901</v>
      </c>
      <c r="FM18" s="9">
        <v>-12.866214793994599</v>
      </c>
      <c r="FN18" s="9">
        <v>-12.985116897657701</v>
      </c>
      <c r="FO18" s="9">
        <v>-13.0615329276993</v>
      </c>
      <c r="FP18" s="9">
        <v>-13.103065778605099</v>
      </c>
      <c r="FQ18" s="9">
        <v>-13.115559447567099</v>
      </c>
      <c r="FR18" s="9">
        <v>-13.328089743976101</v>
      </c>
      <c r="FS18" s="9">
        <v>-13.529826091416799</v>
      </c>
      <c r="FT18" s="9">
        <v>-13.7145775955898</v>
      </c>
      <c r="FU18" s="9">
        <v>-0.51113089656674404</v>
      </c>
      <c r="FV18" s="9">
        <v>-9.9754331636716298</v>
      </c>
      <c r="FW18" s="9">
        <v>-8.9172527414129998</v>
      </c>
      <c r="FX18" s="9">
        <v>-9.4347541518444302</v>
      </c>
      <c r="FY18" s="9">
        <v>-9.83844247484123</v>
      </c>
      <c r="FZ18" s="9">
        <v>-10.159105291480801</v>
      </c>
      <c r="GA18" s="9">
        <v>-10.4186427546408</v>
      </c>
      <c r="GB18" s="9">
        <v>-10.632663384490799</v>
      </c>
      <c r="GC18" s="9">
        <v>5.3510938743979199</v>
      </c>
      <c r="GD18" s="9">
        <v>78.883127698343898</v>
      </c>
      <c r="GE18" s="9">
        <v>9.71317749947994</v>
      </c>
      <c r="GF18" s="9">
        <v>9.9775185147022594</v>
      </c>
      <c r="GG18" s="9">
        <v>9.5507704637933699</v>
      </c>
      <c r="GH18" s="9">
        <v>9.1073121984172793</v>
      </c>
      <c r="GI18" s="9">
        <v>8.6490706665798101</v>
      </c>
      <c r="GJ18" s="9">
        <v>8.1770818977480104</v>
      </c>
      <c r="GK18" s="9">
        <v>7.6917974941301699</v>
      </c>
      <c r="GL18" s="9">
        <v>7.1933819441196203</v>
      </c>
      <c r="GM18" s="9">
        <v>6.6818891783109402</v>
      </c>
      <c r="GN18" s="9">
        <v>0.54029844866975796</v>
      </c>
      <c r="GO18" s="9">
        <v>-1.45630099183508</v>
      </c>
      <c r="GP18" s="9">
        <v>-3.3193360136889298</v>
      </c>
      <c r="GQ18" s="9">
        <v>-4.4592422375349399</v>
      </c>
      <c r="GR18" s="9">
        <v>-5.1866782235678102</v>
      </c>
      <c r="GS18" s="9">
        <v>-6.6608333266141804</v>
      </c>
      <c r="GT18" s="9">
        <v>-7.9959673372957498</v>
      </c>
    </row>
    <row r="19" spans="1:202" ht="10.199999999999999">
      <c r="A19" s="12">
        <v>22</v>
      </c>
      <c r="B19" s="2" t="s">
        <v>59</v>
      </c>
      <c r="C19" s="9">
        <v>8.1289866074249808</v>
      </c>
      <c r="D19" s="9">
        <v>7.4705813637637899</v>
      </c>
      <c r="E19" s="9">
        <v>8.0059021180649008</v>
      </c>
      <c r="F19" s="9">
        <v>7.7800865799271497</v>
      </c>
      <c r="G19" s="9">
        <v>7.5519459309515504</v>
      </c>
      <c r="H19" s="9">
        <v>7.3239209789846802</v>
      </c>
      <c r="I19" s="9">
        <v>7.0971003979928398</v>
      </c>
      <c r="J19" s="9">
        <v>6.8719731054559796</v>
      </c>
      <c r="K19" s="9">
        <v>6.6487529717576601</v>
      </c>
      <c r="L19" s="9">
        <v>6.42752378841866</v>
      </c>
      <c r="M19" s="9">
        <v>6.2083059308532604</v>
      </c>
      <c r="N19" s="9">
        <v>5.9910876944784901</v>
      </c>
      <c r="O19" s="9">
        <v>3.3517854549649502</v>
      </c>
      <c r="P19" s="9">
        <v>2.8450967407999501</v>
      </c>
      <c r="Q19" s="9">
        <v>2.4016051693963099</v>
      </c>
      <c r="R19" s="9">
        <v>1.9901520557824901</v>
      </c>
      <c r="S19" s="9">
        <v>1.79999882788677</v>
      </c>
      <c r="T19" s="9">
        <v>1.30301367781927</v>
      </c>
      <c r="U19" s="9">
        <v>0.83804419111993</v>
      </c>
      <c r="V19" s="9">
        <v>0.39978934855962101</v>
      </c>
      <c r="W19" s="9">
        <v>-1.59148933588724E-2</v>
      </c>
      <c r="X19" s="9">
        <v>-0.412316816684413</v>
      </c>
      <c r="Y19" s="9">
        <v>-1.6564518395386501</v>
      </c>
      <c r="Z19" s="9">
        <v>-2.0512685488010098</v>
      </c>
      <c r="AA19" s="9">
        <v>-2.0965934966010198</v>
      </c>
      <c r="AB19" s="9">
        <v>-2.6300424869280898</v>
      </c>
      <c r="AC19" s="9">
        <v>-3.1357844570590401</v>
      </c>
      <c r="AD19" s="9">
        <v>-3.61623962142875</v>
      </c>
      <c r="AE19" s="9">
        <v>-4.0732334504230803</v>
      </c>
      <c r="AF19" s="9">
        <v>-4.5081734120952097</v>
      </c>
      <c r="AG19" s="9">
        <v>-4.92217141519468</v>
      </c>
      <c r="AH19" s="9">
        <v>-5.3161298674229203</v>
      </c>
      <c r="AI19" s="9">
        <v>-5.6908028377142097</v>
      </c>
      <c r="AJ19" s="9">
        <v>-6.0468398741416101</v>
      </c>
      <c r="AK19" s="9">
        <v>-6.3848175502314897</v>
      </c>
      <c r="AL19" s="9">
        <v>-6.7052622141274201</v>
      </c>
      <c r="AM19" s="9">
        <v>-7.0086663620875598</v>
      </c>
      <c r="AN19" s="9">
        <v>-7.29550035054808</v>
      </c>
      <c r="AO19" s="9">
        <v>-7.5662206773322804</v>
      </c>
      <c r="AP19" s="9">
        <v>-7.8212757264688504</v>
      </c>
      <c r="AQ19" s="9">
        <v>-8.0611096338678792</v>
      </c>
      <c r="AR19" s="9">
        <v>-8.2861647613599896</v>
      </c>
      <c r="AS19" s="9">
        <v>-8.4968831435913597</v>
      </c>
      <c r="AT19" s="9">
        <v>-8.6937071820803098</v>
      </c>
      <c r="AU19" s="9">
        <v>-4.4875151391816104</v>
      </c>
      <c r="AV19" s="9">
        <v>-4.2821222871206102</v>
      </c>
      <c r="AW19" s="9">
        <v>-5.2497890467408501</v>
      </c>
      <c r="AX19" s="9">
        <v>-5.60639352217264</v>
      </c>
      <c r="AY19" s="9">
        <v>-5.9094317575072397</v>
      </c>
      <c r="AZ19" s="9">
        <v>-6.1714268067487899</v>
      </c>
      <c r="BA19" s="9">
        <v>-6.4013423779082999</v>
      </c>
      <c r="BB19" s="9">
        <v>-6.6056243464761497</v>
      </c>
      <c r="BC19" s="9">
        <v>-6.7889370303923</v>
      </c>
      <c r="BD19" s="9">
        <v>-6.9546836403619103</v>
      </c>
      <c r="BE19" s="9">
        <v>-7.10537413208157</v>
      </c>
      <c r="BF19" s="9">
        <v>-7.24288516906367</v>
      </c>
      <c r="BG19" s="9">
        <v>-7.3686438104792096</v>
      </c>
      <c r="BH19" s="9">
        <v>-7.4837572787484996</v>
      </c>
      <c r="BI19" s="9">
        <v>-7.5891046140133396</v>
      </c>
      <c r="BJ19" s="9">
        <v>-7.6854013924412001</v>
      </c>
      <c r="BK19" s="9">
        <v>-7.7732454111826002</v>
      </c>
      <c r="BL19" s="9">
        <v>0.127822937677147</v>
      </c>
      <c r="BM19" s="9">
        <v>-4.3418599546279903</v>
      </c>
      <c r="BN19" s="9">
        <v>-4.2720028713336102</v>
      </c>
      <c r="BO19" s="9">
        <v>-4.57014270399727</v>
      </c>
      <c r="BP19" s="9">
        <v>-4.8100723351109602</v>
      </c>
      <c r="BQ19" s="9">
        <v>-5.0069214474039203</v>
      </c>
      <c r="BR19" s="9">
        <v>-5.1714623259548897</v>
      </c>
      <c r="BS19" s="9">
        <v>-5.3113841988809796</v>
      </c>
      <c r="BT19" s="9">
        <v>-5.4321943200723499</v>
      </c>
      <c r="BU19" s="9">
        <v>-5.5378551244532597</v>
      </c>
      <c r="BV19" s="9">
        <v>-5.6312347638868996</v>
      </c>
      <c r="BW19" s="9">
        <v>-5.71442568809241</v>
      </c>
      <c r="BX19" s="9">
        <v>-5.7889699240223198</v>
      </c>
      <c r="BY19" s="9">
        <v>-5.8560183851526197</v>
      </c>
      <c r="BZ19" s="9">
        <v>-5.9164435367078996</v>
      </c>
      <c r="CA19" s="9">
        <v>-5.9709190819365503</v>
      </c>
      <c r="CB19" s="9">
        <v>-6.01997633181377</v>
      </c>
      <c r="CC19" s="9">
        <v>-6.06404409017291</v>
      </c>
      <c r="CD19" s="9">
        <v>-6.1034768848143202</v>
      </c>
      <c r="CE19" s="9">
        <v>2.9958496538555499</v>
      </c>
      <c r="CF19" s="9">
        <v>51.273247673247901</v>
      </c>
      <c r="CG19" s="9">
        <v>10.113243176272</v>
      </c>
      <c r="CH19" s="9">
        <v>9.1229529686739905</v>
      </c>
      <c r="CI19" s="9">
        <v>8.3558358253317202</v>
      </c>
      <c r="CJ19" s="9">
        <v>7.7496493672051301</v>
      </c>
      <c r="CK19" s="9">
        <v>7.2589150098542197</v>
      </c>
      <c r="CL19" s="9">
        <v>6.8508395146067498</v>
      </c>
      <c r="CM19" s="9">
        <v>6.5019558367617396</v>
      </c>
      <c r="CN19" s="9">
        <v>6.1955405457522703</v>
      </c>
      <c r="CO19" s="9">
        <v>5.91970303037807</v>
      </c>
      <c r="CP19" s="9">
        <v>5.66599851851237</v>
      </c>
      <c r="CQ19" s="9">
        <v>5.4284315332447601</v>
      </c>
      <c r="CR19" s="9">
        <v>2.7786892331119599</v>
      </c>
      <c r="CS19" s="9">
        <v>2.2684805461538202</v>
      </c>
      <c r="CT19" s="9">
        <v>1.82627769745963</v>
      </c>
      <c r="CU19" s="9">
        <v>1.41943085002432</v>
      </c>
      <c r="CV19" s="9">
        <v>1.23614881714376</v>
      </c>
      <c r="CW19" s="9">
        <v>0.74755723114516903</v>
      </c>
      <c r="CX19" s="9">
        <v>0.29198032252955203</v>
      </c>
      <c r="CY19" s="9">
        <v>-0.13625131819002201</v>
      </c>
      <c r="CZ19" s="9">
        <v>-0.54156058375282501</v>
      </c>
      <c r="DA19" s="9">
        <v>-0.92737718315314099</v>
      </c>
      <c r="DB19" s="9">
        <v>-2.16086324980642</v>
      </c>
      <c r="DC19" s="9">
        <v>-2.5450554323803498</v>
      </c>
      <c r="DD19" s="9">
        <v>-2.5798410454199598</v>
      </c>
      <c r="DE19" s="9">
        <v>-3.1028773838642199</v>
      </c>
      <c r="DF19" s="9">
        <v>-3.5983612803963698</v>
      </c>
      <c r="DG19" s="9">
        <v>-4.06873126214722</v>
      </c>
      <c r="DH19" s="9">
        <v>-4.5158243663506603</v>
      </c>
      <c r="DI19" s="9">
        <v>-4.9410548873992202</v>
      </c>
      <c r="DJ19" s="9">
        <v>-5.3455382372486797</v>
      </c>
      <c r="DK19" s="9">
        <v>-5.7301780053084101</v>
      </c>
      <c r="DL19" s="9">
        <v>-6.0957278283958098</v>
      </c>
      <c r="DM19" s="9">
        <v>-6.4428357084655499</v>
      </c>
      <c r="DN19" s="9">
        <v>-6.7720759117866098</v>
      </c>
      <c r="DO19" s="9">
        <v>-7.0839719670628698</v>
      </c>
      <c r="DP19" s="9">
        <v>-7.3790132144260099</v>
      </c>
      <c r="DQ19" s="9">
        <v>-7.6576666410602598</v>
      </c>
      <c r="DR19" s="9">
        <v>-7.92038524926053</v>
      </c>
      <c r="DS19" s="9">
        <v>-8.1676138621507004</v>
      </c>
      <c r="DT19" s="9">
        <v>-8.3997930319212593</v>
      </c>
      <c r="DU19" s="9">
        <v>-8.6173615434727608</v>
      </c>
      <c r="DV19" s="9">
        <v>-8.8207578817631305</v>
      </c>
      <c r="DW19" s="9">
        <v>-9.0104209398547006</v>
      </c>
      <c r="DX19" s="9">
        <v>-4.7972255223091098</v>
      </c>
      <c r="DY19" s="9">
        <v>-4.5849835004373398</v>
      </c>
      <c r="DZ19" s="9">
        <v>-5.5459519549991798</v>
      </c>
      <c r="EA19" s="9">
        <v>-5.8960057132315997</v>
      </c>
      <c r="EB19" s="9">
        <v>-6.19263760676606</v>
      </c>
      <c r="EC19" s="9">
        <v>-6.4483675420423596</v>
      </c>
      <c r="ED19" s="9">
        <v>-6.6721561443208701</v>
      </c>
      <c r="EE19" s="9">
        <v>-6.8704462706969904</v>
      </c>
      <c r="EF19" s="9">
        <v>-7.0478992843555597</v>
      </c>
      <c r="EG19" s="9">
        <v>-7.2079155039962899</v>
      </c>
      <c r="EH19" s="9">
        <v>-7.3530020550544997</v>
      </c>
      <c r="EI19" s="9">
        <v>-7.4850328314460501</v>
      </c>
      <c r="EJ19" s="9">
        <v>-7.6054321822860702</v>
      </c>
      <c r="EK19" s="9">
        <v>-7.7153046783313197</v>
      </c>
      <c r="EL19" s="9">
        <v>-7.8155267652943001</v>
      </c>
      <c r="EM19" s="9">
        <v>-7.9068114809894396</v>
      </c>
      <c r="EN19" s="9">
        <v>-7.9897541391395999</v>
      </c>
      <c r="EO19" s="9">
        <v>-8.3892702188929802E-2</v>
      </c>
      <c r="EP19" s="9">
        <v>-4.5488884019248701</v>
      </c>
      <c r="EQ19" s="9">
        <v>-4.4744476961604001</v>
      </c>
      <c r="ER19" s="9">
        <v>-4.7681052014985301</v>
      </c>
      <c r="ES19" s="9">
        <v>-5.0036515748764003</v>
      </c>
      <c r="ET19" s="9">
        <v>-5.1962143218196504</v>
      </c>
      <c r="EU19" s="9">
        <v>-5.3565635975265797</v>
      </c>
      <c r="EV19" s="9">
        <v>-5.4923865465490396</v>
      </c>
      <c r="EW19" s="9">
        <v>-5.6091883845394896</v>
      </c>
      <c r="EX19" s="9">
        <v>-5.7109295525442096</v>
      </c>
      <c r="EY19" s="9">
        <v>-5.8004762519601796</v>
      </c>
      <c r="EZ19" s="9">
        <v>-5.8799190245235504</v>
      </c>
      <c r="FA19" s="9">
        <v>-5.9507980307777304</v>
      </c>
      <c r="FB19" s="9">
        <v>-6.0142623584728199</v>
      </c>
      <c r="FC19" s="9">
        <v>-6.0711826869187497</v>
      </c>
      <c r="FD19" s="9">
        <v>-6.1222309724065296</v>
      </c>
      <c r="FE19" s="9">
        <v>-6.1679368170750699</v>
      </c>
      <c r="FF19" s="9">
        <v>-6.20872735322392</v>
      </c>
      <c r="FG19" s="9">
        <v>-6.2449554736205499</v>
      </c>
      <c r="FH19" s="9">
        <v>2.8575047906453901</v>
      </c>
      <c r="FI19" s="9">
        <v>51.137967151354196</v>
      </c>
      <c r="FJ19" s="9">
        <v>9.98095914158821</v>
      </c>
      <c r="FK19" s="9">
        <v>8.9935990638082206</v>
      </c>
      <c r="FL19" s="9">
        <v>8.2293471568679202</v>
      </c>
      <c r="FM19" s="9">
        <v>7.62596247367087</v>
      </c>
      <c r="FN19" s="9">
        <v>7.1379678303790497</v>
      </c>
      <c r="FO19" s="9">
        <v>6.7325713582571396</v>
      </c>
      <c r="FP19" s="9">
        <v>6.3863073525378304</v>
      </c>
      <c r="FQ19" s="9">
        <v>6.0824536932329298</v>
      </c>
      <c r="FR19" s="9">
        <v>5.8091210510003499</v>
      </c>
      <c r="FS19" s="9">
        <v>5.5578659074718804</v>
      </c>
      <c r="FT19" s="9">
        <v>5.3226940120039501</v>
      </c>
      <c r="FU19" s="9">
        <v>2.6752937225034898</v>
      </c>
      <c r="FV19" s="9">
        <v>2.1673751400661598</v>
      </c>
      <c r="FW19" s="9">
        <v>1.7274116370927901</v>
      </c>
      <c r="FX19" s="9">
        <v>1.3227544987036</v>
      </c>
      <c r="FY19" s="9">
        <v>1.14161363567944</v>
      </c>
      <c r="FZ19" s="9">
        <v>0.65511575372681397</v>
      </c>
      <c r="GA19" s="9">
        <v>0.201586133143414</v>
      </c>
      <c r="GB19" s="9">
        <v>-0.224643608831636</v>
      </c>
      <c r="GC19" s="9">
        <v>-0.62799536078102403</v>
      </c>
      <c r="GD19" s="9">
        <v>-1.01189784962155</v>
      </c>
      <c r="GE19" s="9">
        <v>-2.2435122482902998</v>
      </c>
      <c r="GF19" s="9">
        <v>-2.6258742661059999</v>
      </c>
      <c r="GG19" s="9">
        <v>-2.65887029893437</v>
      </c>
      <c r="GH19" s="9">
        <v>-3.1801567432549298</v>
      </c>
      <c r="GI19" s="9">
        <v>-3.6739295530710301</v>
      </c>
      <c r="GJ19" s="9">
        <v>-4.14262639618227</v>
      </c>
      <c r="GK19" s="9">
        <v>-4.58808346941845</v>
      </c>
      <c r="GL19" s="9">
        <v>-5.0117142452824801</v>
      </c>
      <c r="GM19" s="9">
        <v>-5.41463333195128</v>
      </c>
      <c r="GN19" s="9">
        <v>-5.7977435327709896</v>
      </c>
      <c r="GO19" s="9">
        <v>-6.1617977158247799</v>
      </c>
      <c r="GP19" s="9">
        <v>-6.5074431312838703</v>
      </c>
      <c r="GQ19" s="9">
        <v>-6.8352533102141901</v>
      </c>
      <c r="GR19" s="9">
        <v>-7.1457510623348899</v>
      </c>
      <c r="GS19" s="9">
        <v>-7.4394250246567202</v>
      </c>
      <c r="GT19" s="9">
        <v>-7.7167414967599601</v>
      </c>
    </row>
    <row r="20" spans="1:202" ht="10.199999999999999">
      <c r="A20" s="12">
        <v>23</v>
      </c>
      <c r="B20" s="2" t="s">
        <v>60</v>
      </c>
      <c r="C20" s="9">
        <v>1.2484977335041001</v>
      </c>
      <c r="D20" s="9">
        <v>0.76476896353958401</v>
      </c>
      <c r="E20" s="9">
        <v>0.94264233372844297</v>
      </c>
      <c r="F20" s="9">
        <v>0.931356569414866</v>
      </c>
      <c r="G20" s="9">
        <v>0.94875540155474403</v>
      </c>
      <c r="H20" s="9">
        <v>0.98545049198110801</v>
      </c>
      <c r="I20" s="9">
        <v>1.0340335280413999</v>
      </c>
      <c r="J20" s="9">
        <v>1.0874461921407601</v>
      </c>
      <c r="K20" s="9">
        <v>1.13869841531074</v>
      </c>
      <c r="L20" s="9">
        <v>1.18094405101192</v>
      </c>
      <c r="M20" s="9">
        <v>-3.08854079141947</v>
      </c>
      <c r="N20" s="9">
        <v>-3.9513568093342299</v>
      </c>
      <c r="O20" s="9">
        <v>-2.41330607872592</v>
      </c>
      <c r="P20" s="9">
        <v>-3.0049696439695999</v>
      </c>
      <c r="Q20" s="9">
        <v>-3.6152347951788402</v>
      </c>
      <c r="R20" s="9">
        <v>-4.2430112634064701</v>
      </c>
      <c r="S20" s="9">
        <v>-4.88326327080431</v>
      </c>
      <c r="T20" s="9">
        <v>-5.5296319014608502</v>
      </c>
      <c r="U20" s="9">
        <v>-6.1755801158641104</v>
      </c>
      <c r="V20" s="9">
        <v>-6.8148841901905097</v>
      </c>
      <c r="W20" s="9">
        <v>-7.4418233475972304</v>
      </c>
      <c r="X20" s="9">
        <v>-8.0512276468628592</v>
      </c>
      <c r="Y20" s="9">
        <v>-8.6384602954812504</v>
      </c>
      <c r="Z20" s="9">
        <v>-9.1993716872022198</v>
      </c>
      <c r="AA20" s="9">
        <v>-9.7302436525555809</v>
      </c>
      <c r="AB20" s="9">
        <v>-10.227733003192601</v>
      </c>
      <c r="AC20" s="9">
        <v>-10.6888186404659</v>
      </c>
      <c r="AD20" s="9">
        <v>-11.110754012266201</v>
      </c>
      <c r="AE20" s="9">
        <v>-11.4910254219278</v>
      </c>
      <c r="AF20" s="9">
        <v>-11.8273160504926</v>
      </c>
      <c r="AG20" s="9">
        <v>-12.1174752516238</v>
      </c>
      <c r="AH20" s="9">
        <v>0.14391329731510499</v>
      </c>
      <c r="AI20" s="9">
        <v>-5.4344090723684397</v>
      </c>
      <c r="AJ20" s="9">
        <v>-6.2912540542240096</v>
      </c>
      <c r="AK20" s="9">
        <v>-6.7725240479423601</v>
      </c>
      <c r="AL20" s="9">
        <v>-7.1817591913597996</v>
      </c>
      <c r="AM20" s="9">
        <v>-7.53339037750494</v>
      </c>
      <c r="AN20" s="9">
        <v>-7.8374291883666798</v>
      </c>
      <c r="AO20" s="9">
        <v>-8.1007657440377496</v>
      </c>
      <c r="AP20" s="9">
        <v>-8.3280857911114108</v>
      </c>
      <c r="AQ20" s="9">
        <v>-8.5225186942117706</v>
      </c>
      <c r="AR20" s="9">
        <v>-8.6860952651889392</v>
      </c>
      <c r="AS20" s="9">
        <v>-8.8200712249751394</v>
      </c>
      <c r="AT20" s="9">
        <v>-8.9251557341456103</v>
      </c>
      <c r="AU20" s="9">
        <v>-9.00167286329612</v>
      </c>
      <c r="AV20" s="9">
        <v>-9.0496756989069809</v>
      </c>
      <c r="AW20" s="9">
        <v>7.3198678072447203</v>
      </c>
      <c r="AX20" s="9">
        <v>-3.9108355530331802</v>
      </c>
      <c r="AY20" s="9">
        <v>-4.0054305902611897</v>
      </c>
      <c r="AZ20" s="9">
        <v>-4.3147419606663497</v>
      </c>
      <c r="BA20" s="9">
        <v>-4.57064868442757</v>
      </c>
      <c r="BB20" s="9">
        <v>-4.7852313878767099</v>
      </c>
      <c r="BC20" s="9">
        <v>-4.9669555914751804</v>
      </c>
      <c r="BD20" s="9">
        <v>-5.1217301158920803</v>
      </c>
      <c r="BE20" s="9">
        <v>-5.2536555867864196</v>
      </c>
      <c r="BF20" s="9">
        <v>-5.3655538103757898</v>
      </c>
      <c r="BG20" s="9">
        <v>-5.4593422037506301</v>
      </c>
      <c r="BH20" s="9">
        <v>-5.5362986633938798</v>
      </c>
      <c r="BI20" s="9">
        <v>-5.59724896178483</v>
      </c>
      <c r="BJ20" s="9">
        <v>-5.6426993620642998</v>
      </c>
      <c r="BK20" s="9">
        <v>-5.6729304942941701</v>
      </c>
      <c r="BL20" s="9">
        <v>-5.6880638371096399</v>
      </c>
      <c r="BM20" s="9">
        <v>-5.6881088256170598</v>
      </c>
      <c r="BN20" s="9">
        <v>-5.6729962567299701</v>
      </c>
      <c r="BO20" s="9">
        <v>-5.6426020017946596</v>
      </c>
      <c r="BP20" s="9">
        <v>-5.5995657759947104</v>
      </c>
      <c r="BQ20" s="9">
        <v>-5.5539823832995703</v>
      </c>
      <c r="BR20" s="9">
        <v>15.4983333129437</v>
      </c>
      <c r="BS20" s="9">
        <v>-1.9884937938514</v>
      </c>
      <c r="BT20" s="9">
        <v>-1.35694014402551</v>
      </c>
      <c r="BU20" s="9">
        <v>-1.65948215028733</v>
      </c>
      <c r="BV20" s="9">
        <v>-1.8972707935736499</v>
      </c>
      <c r="BW20" s="9">
        <v>-2.0873361861080801</v>
      </c>
      <c r="BX20" s="9">
        <v>-2.2416895454896002</v>
      </c>
      <c r="BY20" s="9">
        <v>-2.3687932936249099</v>
      </c>
      <c r="BZ20" s="9">
        <v>-2.4746006308062798</v>
      </c>
      <c r="CA20" s="9">
        <v>-2.5632906799611499</v>
      </c>
      <c r="CB20" s="9">
        <v>-2.6377883637898298</v>
      </c>
      <c r="CC20" s="9">
        <v>-2.7001320623554101</v>
      </c>
      <c r="CD20" s="9">
        <v>-2.7517336326139001</v>
      </c>
      <c r="CE20" s="9">
        <v>-2.7935623137676302</v>
      </c>
      <c r="CF20" s="9">
        <v>-2.8262748093239001</v>
      </c>
      <c r="CG20" s="9">
        <v>-2.85030730792396</v>
      </c>
      <c r="CH20" s="9">
        <v>-2.8659405885028502</v>
      </c>
      <c r="CI20" s="9">
        <v>-2.87334609096578</v>
      </c>
      <c r="CJ20" s="9">
        <v>-2.87261852529062</v>
      </c>
      <c r="CK20" s="9">
        <v>-2.8637989598017102</v>
      </c>
      <c r="CL20" s="9">
        <v>4.7981511998943498</v>
      </c>
      <c r="CM20" s="9">
        <v>75.001579166560404</v>
      </c>
      <c r="CN20" s="9">
        <v>9.3544465067128293</v>
      </c>
      <c r="CO20" s="9">
        <v>8.4116912476976005</v>
      </c>
      <c r="CP20" s="9">
        <v>7.7378389644124699</v>
      </c>
      <c r="CQ20" s="9">
        <v>7.2490094823916502</v>
      </c>
      <c r="CR20" s="9">
        <v>6.8909636535989902</v>
      </c>
      <c r="CS20" s="9">
        <v>6.6245553110550404</v>
      </c>
      <c r="CT20" s="9">
        <v>6.4202611355336803</v>
      </c>
      <c r="CU20" s="9">
        <v>6.2551835313688304</v>
      </c>
      <c r="CV20" s="9">
        <v>6.1112062236105098</v>
      </c>
      <c r="CW20" s="9">
        <v>1.6776148780076501</v>
      </c>
      <c r="CX20" s="9">
        <v>0.66713797616348502</v>
      </c>
      <c r="CY20" s="9">
        <v>2.06994336349771</v>
      </c>
      <c r="CZ20" s="9">
        <v>1.35258060560926</v>
      </c>
      <c r="DA20" s="9">
        <v>0.62411424869843202</v>
      </c>
      <c r="DB20" s="9">
        <v>-0.115832424200007</v>
      </c>
      <c r="DC20" s="9">
        <v>-0.86327919555511101</v>
      </c>
      <c r="DD20" s="9">
        <v>-1.6126313289940799</v>
      </c>
      <c r="DE20" s="9">
        <v>-2.35790947986691</v>
      </c>
      <c r="DF20" s="9">
        <v>-3.0933011764483398</v>
      </c>
      <c r="DG20" s="9">
        <v>-3.8133929182909299</v>
      </c>
      <c r="DH20" s="9">
        <v>-4.5132481043499402</v>
      </c>
      <c r="DI20" s="9">
        <v>-5.1884105976651904</v>
      </c>
      <c r="DJ20" s="9">
        <v>-5.8348738002435603</v>
      </c>
      <c r="DK20" s="9">
        <v>-6.4490355465302898</v>
      </c>
      <c r="DL20" s="9">
        <v>-7.0276491831397996</v>
      </c>
      <c r="DM20" s="9">
        <v>-7.5677760152033597</v>
      </c>
      <c r="DN20" s="9">
        <v>-8.0667415467821009</v>
      </c>
      <c r="DO20" s="9">
        <v>-8.5220964741351004</v>
      </c>
      <c r="DP20" s="9">
        <v>-8.9315826148573692</v>
      </c>
      <c r="DQ20" s="9">
        <v>-9.2931035596792402</v>
      </c>
      <c r="DR20" s="9">
        <v>2.8987062086865398</v>
      </c>
      <c r="DS20" s="9">
        <v>-2.7474600444946802</v>
      </c>
      <c r="DT20" s="9">
        <v>-3.6704598370057901</v>
      </c>
      <c r="DU20" s="9">
        <v>-4.2162395104366404</v>
      </c>
      <c r="DV20" s="9">
        <v>-4.6883815238704498</v>
      </c>
      <c r="DW20" s="9">
        <v>-5.1013576632732596</v>
      </c>
      <c r="DX20" s="9">
        <v>-5.4652191183891299</v>
      </c>
      <c r="DY20" s="9">
        <v>-5.7868944400298901</v>
      </c>
      <c r="DZ20" s="9">
        <v>-6.0711067117070199</v>
      </c>
      <c r="EA20" s="9">
        <v>-6.3210216066112697</v>
      </c>
      <c r="EB20" s="9">
        <v>-6.5387052695134598</v>
      </c>
      <c r="EC20" s="9">
        <v>-6.7254478221524696</v>
      </c>
      <c r="ED20" s="9">
        <v>-6.8819919306827897</v>
      </c>
      <c r="EE20" s="9">
        <v>-7.0086943080850803</v>
      </c>
      <c r="EF20" s="9">
        <v>-7.1056398484807204</v>
      </c>
      <c r="EG20" s="9">
        <v>9.2161724976854593</v>
      </c>
      <c r="EH20" s="9">
        <v>-2.0610806912055399</v>
      </c>
      <c r="EI20" s="9">
        <v>-2.2010736760120699</v>
      </c>
      <c r="EJ20" s="9">
        <v>-2.55465982110832</v>
      </c>
      <c r="EK20" s="9">
        <v>-2.8537461325093099</v>
      </c>
      <c r="EL20" s="9">
        <v>-3.1104405191020299</v>
      </c>
      <c r="EM20" s="9">
        <v>-3.3332350989259201</v>
      </c>
      <c r="EN20" s="9">
        <v>-3.5280646229183299</v>
      </c>
      <c r="EO20" s="9">
        <v>-3.6990549967950201</v>
      </c>
      <c r="EP20" s="9">
        <v>-3.8490526731978001</v>
      </c>
      <c r="EQ20" s="9">
        <v>-3.97999909810747</v>
      </c>
      <c r="ER20" s="9">
        <v>-4.0931955950116299</v>
      </c>
      <c r="ES20" s="9">
        <v>-4.1894907767305201</v>
      </c>
      <c r="ET20" s="9">
        <v>-4.2694131748975899</v>
      </c>
      <c r="EU20" s="9">
        <v>-4.3332651306448504</v>
      </c>
      <c r="EV20" s="9">
        <v>-4.3811892903052199</v>
      </c>
      <c r="EW20" s="9">
        <v>-4.1165471655843797</v>
      </c>
      <c r="EX20" s="9">
        <v>-4.1326267978871103</v>
      </c>
      <c r="EY20" s="9">
        <v>-4.1326551154570401</v>
      </c>
      <c r="EZ20" s="9">
        <v>-4.11929096109969</v>
      </c>
      <c r="FA20" s="9">
        <v>-4.1026477880600103</v>
      </c>
      <c r="FB20" s="9">
        <v>16.9214413573565</v>
      </c>
      <c r="FC20" s="9">
        <v>-0.59291635980271795</v>
      </c>
      <c r="FD20" s="9">
        <v>1.1785334920294099E-2</v>
      </c>
      <c r="FE20" s="9">
        <v>-0.31694682435877403</v>
      </c>
      <c r="FF20" s="9">
        <v>-0.58028025058373001</v>
      </c>
      <c r="FG20" s="9">
        <v>-0.79526107739944596</v>
      </c>
      <c r="FH20" s="9">
        <v>-0.97391614355590495</v>
      </c>
      <c r="FI20" s="9">
        <v>-1.12472310189571</v>
      </c>
      <c r="FJ20" s="9">
        <v>-1.25365000323299</v>
      </c>
      <c r="FK20" s="9">
        <v>-1.3648904501568899</v>
      </c>
      <c r="FL20" s="9">
        <v>-1.46138348348188</v>
      </c>
      <c r="FM20" s="9">
        <v>-1.54518124891538</v>
      </c>
      <c r="FN20" s="9">
        <v>-1.61770902543654</v>
      </c>
      <c r="FO20" s="9">
        <v>-1.67994913927512</v>
      </c>
      <c r="FP20" s="9">
        <v>-1.7325710543778901</v>
      </c>
      <c r="FQ20" s="9">
        <v>-1.7760234014335901</v>
      </c>
      <c r="FR20" s="9">
        <v>-1.8105990910218099</v>
      </c>
      <c r="FS20" s="9">
        <v>-1.83648139207707</v>
      </c>
      <c r="FT20" s="9">
        <v>-1.85377654858274</v>
      </c>
      <c r="FU20" s="9">
        <v>-1.8625368752448399</v>
      </c>
      <c r="FV20" s="9">
        <v>5.7822652563588299</v>
      </c>
      <c r="FW20" s="9">
        <v>75.968966366398504</v>
      </c>
      <c r="FX20" s="9">
        <v>10.3055175953223</v>
      </c>
      <c r="FY20" s="9">
        <v>9.3468468042502106</v>
      </c>
      <c r="FZ20" s="9">
        <v>8.6574696551833306</v>
      </c>
      <c r="GA20" s="9">
        <v>8.1534963077388092</v>
      </c>
      <c r="GB20" s="9">
        <v>7.7806781887537397</v>
      </c>
      <c r="GC20" s="9">
        <v>7.49985994087882</v>
      </c>
      <c r="GD20" s="9">
        <v>7.2815092833933104</v>
      </c>
      <c r="GE20" s="9">
        <v>7.1027198822782998</v>
      </c>
      <c r="GF20" s="9">
        <v>6.9453669417836501</v>
      </c>
      <c r="GG20" s="9">
        <v>2.4987278189624398</v>
      </c>
      <c r="GH20" s="9">
        <v>1.4755228935150699</v>
      </c>
      <c r="GI20" s="9">
        <v>2.8659121105738001</v>
      </c>
      <c r="GJ20" s="9">
        <v>2.1364373320183199</v>
      </c>
      <c r="GK20" s="9">
        <v>1.3961555919775099</v>
      </c>
      <c r="GL20" s="9">
        <v>0.64468284826617495</v>
      </c>
      <c r="GM20" s="9">
        <v>-0.11400782462919801</v>
      </c>
      <c r="GN20" s="9">
        <v>-0.87432865576281305</v>
      </c>
      <c r="GO20" s="9">
        <v>-1.6303070927379</v>
      </c>
      <c r="GP20" s="9">
        <v>-2.3761372872403399</v>
      </c>
      <c r="GQ20" s="9">
        <v>-3.1064121976147598</v>
      </c>
      <c r="GR20" s="9">
        <v>-3.8162015211059601</v>
      </c>
      <c r="GS20" s="9">
        <v>-4.50105526255411</v>
      </c>
      <c r="GT20" s="9">
        <v>-5.1569728131894701</v>
      </c>
    </row>
    <row r="21" spans="1:202" ht="10.199999999999999">
      <c r="A21" s="12">
        <v>24</v>
      </c>
      <c r="B21" s="2" t="s">
        <v>61</v>
      </c>
      <c r="C21" s="9">
        <v>1.51535086638079</v>
      </c>
      <c r="D21" s="9">
        <v>1.2317311441355101</v>
      </c>
      <c r="E21" s="9">
        <v>1.48827909120516</v>
      </c>
      <c r="F21" s="9">
        <v>1.5089879443973899</v>
      </c>
      <c r="G21" s="9">
        <v>1.5450611352957599</v>
      </c>
      <c r="H21" s="9">
        <v>1.5944470550430501</v>
      </c>
      <c r="I21" s="9">
        <v>1.65573454839046</v>
      </c>
      <c r="J21" s="9">
        <v>1.7275835240555399</v>
      </c>
      <c r="K21" s="9">
        <v>1.80858802211964</v>
      </c>
      <c r="L21" s="9">
        <v>1.89724727363658</v>
      </c>
      <c r="M21" s="9">
        <v>1.99196899861744</v>
      </c>
      <c r="N21" s="9">
        <v>2.0910840024723298</v>
      </c>
      <c r="O21" s="9">
        <v>-0.23853856459588299</v>
      </c>
      <c r="P21" s="9">
        <v>-0.265877704895147</v>
      </c>
      <c r="Q21" s="9">
        <v>-0.27498318805634803</v>
      </c>
      <c r="R21" s="9">
        <v>-0.320653999496821</v>
      </c>
      <c r="S21" s="9">
        <v>0.45242779764507801</v>
      </c>
      <c r="T21" s="9">
        <v>0.331193943635262</v>
      </c>
      <c r="U21" s="9">
        <v>0.17861730523593899</v>
      </c>
      <c r="V21" s="9">
        <v>-2.8264487592823402E-3</v>
      </c>
      <c r="W21" s="9">
        <v>-0.209917686152467</v>
      </c>
      <c r="X21" s="9">
        <v>-0.439222463667579</v>
      </c>
      <c r="Y21" s="9">
        <v>-0.68734829751252502</v>
      </c>
      <c r="Z21" s="9">
        <v>-0.95106382159455405</v>
      </c>
      <c r="AA21" s="9">
        <v>-1.2273490500111199</v>
      </c>
      <c r="AB21" s="9">
        <v>-1.5134099050236001</v>
      </c>
      <c r="AC21" s="9">
        <v>-1.80667452926542</v>
      </c>
      <c r="AD21" s="9">
        <v>-2.1047807004240102</v>
      </c>
      <c r="AE21" s="9">
        <v>-2.40555936497254</v>
      </c>
      <c r="AF21" s="9">
        <v>-2.7070169925907099</v>
      </c>
      <c r="AG21" s="9">
        <v>-3.0073181828436999</v>
      </c>
      <c r="AH21" s="9">
        <v>-3.30476924979203</v>
      </c>
      <c r="AI21" s="9">
        <v>-3.5978031157210202</v>
      </c>
      <c r="AJ21" s="9">
        <v>-3.8849656256153402</v>
      </c>
      <c r="AK21" s="9">
        <v>-4.1649032739517402</v>
      </c>
      <c r="AL21" s="9">
        <v>-4.4363522724418001</v>
      </c>
      <c r="AM21" s="9">
        <v>-4.6981288571903601</v>
      </c>
      <c r="AN21" s="9">
        <v>-4.9491207223831202</v>
      </c>
      <c r="AO21" s="9">
        <v>-5.1882794666907204</v>
      </c>
      <c r="AP21" s="9">
        <v>-5.4146139434643601</v>
      </c>
      <c r="AQ21" s="9">
        <v>-5.6271844134007596</v>
      </c>
      <c r="AR21" s="9">
        <v>-5.8250974072884603</v>
      </c>
      <c r="AS21" s="9">
        <v>0.95154998028402604</v>
      </c>
      <c r="AT21" s="9">
        <v>-0.42944885262542098</v>
      </c>
      <c r="AU21" s="9">
        <v>-1.03855613594742</v>
      </c>
      <c r="AV21" s="9">
        <v>-1.3845938176377499</v>
      </c>
      <c r="AW21" s="9">
        <v>-1.68461817951241</v>
      </c>
      <c r="AX21" s="9">
        <v>-1.9501225313439501</v>
      </c>
      <c r="AY21" s="9">
        <v>-2.1891352536976698</v>
      </c>
      <c r="AZ21" s="9">
        <v>-2.40723758867597</v>
      </c>
      <c r="BA21" s="9">
        <v>-2.6082831078579898</v>
      </c>
      <c r="BB21" s="9">
        <v>-2.7949062620821099</v>
      </c>
      <c r="BC21" s="9">
        <v>-2.9688818142389</v>
      </c>
      <c r="BD21" s="9">
        <v>-3.1313788523914798</v>
      </c>
      <c r="BE21" s="9">
        <v>-3.28314027920021</v>
      </c>
      <c r="BF21" s="9">
        <v>-3.4246096223088198</v>
      </c>
      <c r="BG21" s="9">
        <v>-3.5560206100327099</v>
      </c>
      <c r="BH21" s="9">
        <v>-3.67746043147379</v>
      </c>
      <c r="BI21" s="9">
        <v>-3.78891440031266</v>
      </c>
      <c r="BJ21" s="9">
        <v>-3.8902974793376699</v>
      </c>
      <c r="BK21" s="9">
        <v>-3.9814765229777902</v>
      </c>
      <c r="BL21" s="9">
        <v>-4.0622859643905098</v>
      </c>
      <c r="BM21" s="9">
        <v>-4.1325388739106099</v>
      </c>
      <c r="BN21" s="9">
        <v>-4.1920347505204996</v>
      </c>
      <c r="BO21" s="9">
        <v>6.6062390093857299</v>
      </c>
      <c r="BP21" s="9">
        <v>0.35542901430115798</v>
      </c>
      <c r="BQ21" s="9">
        <v>0.38423313974652601</v>
      </c>
      <c r="BR21" s="9">
        <v>0.119016269804316</v>
      </c>
      <c r="BS21" s="9">
        <v>-0.10536365872114099</v>
      </c>
      <c r="BT21" s="9">
        <v>-0.29949385368991099</v>
      </c>
      <c r="BU21" s="9">
        <v>-0.470832669672133</v>
      </c>
      <c r="BV21" s="9">
        <v>-0.62462645300881503</v>
      </c>
      <c r="BW21" s="9">
        <v>-0.76455785749813399</v>
      </c>
      <c r="BX21" s="9">
        <v>-0.89320428206497404</v>
      </c>
      <c r="BY21" s="9">
        <v>-1.0123620450936599</v>
      </c>
      <c r="BZ21" s="9">
        <v>-1.1232756208352901</v>
      </c>
      <c r="CA21" s="9">
        <v>-1.2267997449179899</v>
      </c>
      <c r="CB21" s="9">
        <v>-1.32351405146354</v>
      </c>
      <c r="CC21" s="9">
        <v>-1.41380414510068</v>
      </c>
      <c r="CD21" s="9">
        <v>-1.4979189389408401</v>
      </c>
      <c r="CE21" s="9">
        <v>-1.57601121000932</v>
      </c>
      <c r="CF21" s="9">
        <v>5.5229113707700597</v>
      </c>
      <c r="CG21" s="9">
        <v>46.884592902708498</v>
      </c>
      <c r="CH21" s="9">
        <v>9.69745635983368</v>
      </c>
      <c r="CI21" s="9">
        <v>8.9671352438295404</v>
      </c>
      <c r="CJ21" s="9">
        <v>8.4299274955125796</v>
      </c>
      <c r="CK21" s="9">
        <v>8.0308959596363199</v>
      </c>
      <c r="CL21" s="9">
        <v>7.7330314111160003</v>
      </c>
      <c r="CM21" s="9">
        <v>7.5101785670236403</v>
      </c>
      <c r="CN21" s="9">
        <v>7.3434758718592397</v>
      </c>
      <c r="CO21" s="9">
        <v>7.2191037162387302</v>
      </c>
      <c r="CP21" s="9">
        <v>7.1267600570333496</v>
      </c>
      <c r="CQ21" s="9">
        <v>7.0586062647526102</v>
      </c>
      <c r="CR21" s="9">
        <v>7.0085339746657302</v>
      </c>
      <c r="CS21" s="9">
        <v>4.5402515959536398</v>
      </c>
      <c r="CT21" s="9">
        <v>4.3825239174329402</v>
      </c>
      <c r="CU21" s="9">
        <v>4.2496850939232402</v>
      </c>
      <c r="CV21" s="9">
        <v>4.0857732261950703</v>
      </c>
      <c r="CW21" s="9">
        <v>4.74526427710465</v>
      </c>
      <c r="CX21" s="9">
        <v>4.5144754449719899</v>
      </c>
      <c r="CY21" s="9">
        <v>4.2559263543078503</v>
      </c>
      <c r="CZ21" s="9">
        <v>3.9717539566145299</v>
      </c>
      <c r="DA21" s="9">
        <v>3.6649206052411998</v>
      </c>
      <c r="DB21" s="9">
        <v>3.3386609958675701</v>
      </c>
      <c r="DC21" s="9">
        <v>2.9962098333595999</v>
      </c>
      <c r="DD21" s="9">
        <v>2.6406704511221899</v>
      </c>
      <c r="DE21" s="9">
        <v>2.27495624895489</v>
      </c>
      <c r="DF21" s="9">
        <v>1.90177028596232</v>
      </c>
      <c r="DG21" s="9">
        <v>1.5236048010702701</v>
      </c>
      <c r="DH21" s="9">
        <v>1.14275084177623</v>
      </c>
      <c r="DI21" s="9">
        <v>0.76131263019838002</v>
      </c>
      <c r="DJ21" s="9">
        <v>0.38122371420736501</v>
      </c>
      <c r="DK21" s="9">
        <v>4.2632948809386796E-3</v>
      </c>
      <c r="DL21" s="9">
        <v>-0.36792812068967601</v>
      </c>
      <c r="DM21" s="9">
        <v>-0.73383416103571497</v>
      </c>
      <c r="DN21" s="9">
        <v>-1.09204930067365</v>
      </c>
      <c r="DO21" s="9">
        <v>-1.4412668750800399</v>
      </c>
      <c r="DP21" s="9">
        <v>-1.7802683602490199</v>
      </c>
      <c r="DQ21" s="9">
        <v>-2.1079138374634199</v>
      </c>
      <c r="DR21" s="9">
        <v>-2.4231335460707899</v>
      </c>
      <c r="DS21" s="9">
        <v>-2.72492042154331</v>
      </c>
      <c r="DT21" s="9">
        <v>-3.0123235177436101</v>
      </c>
      <c r="DU21" s="9">
        <v>-3.2844422176283898</v>
      </c>
      <c r="DV21" s="9">
        <v>-3.54042114393333</v>
      </c>
      <c r="DW21" s="9">
        <v>3.1796055064955402</v>
      </c>
      <c r="DX21" s="9">
        <v>1.74339498386694</v>
      </c>
      <c r="DY21" s="9">
        <v>1.0804498334705701</v>
      </c>
      <c r="DZ21" s="9">
        <v>0.68191377724995506</v>
      </c>
      <c r="EA21" s="9">
        <v>0.3306970718185</v>
      </c>
      <c r="EB21" s="9">
        <v>1.52737899522921E-2</v>
      </c>
      <c r="EC21" s="9">
        <v>-0.27241624527941599</v>
      </c>
      <c r="ED21" s="9">
        <v>-0.53798527317214495</v>
      </c>
      <c r="EE21" s="9">
        <v>-0.78531708430653602</v>
      </c>
      <c r="EF21" s="9">
        <v>-1.0170755905136799</v>
      </c>
      <c r="EG21" s="9">
        <v>-1.23506427715227</v>
      </c>
      <c r="EH21" s="9">
        <v>-1.44048023508819</v>
      </c>
      <c r="EI21" s="9">
        <v>-1.6340936684084699</v>
      </c>
      <c r="EJ21" s="9">
        <v>-1.81637472256939</v>
      </c>
      <c r="EK21" s="9">
        <v>-1.9875830773521701</v>
      </c>
      <c r="EL21" s="9">
        <v>-2.1478312237772701</v>
      </c>
      <c r="EM21" s="9">
        <v>-2.2971291442497699</v>
      </c>
      <c r="EN21" s="9">
        <v>-2.43541585301339</v>
      </c>
      <c r="EO21" s="9">
        <v>-2.5625816541962201</v>
      </c>
      <c r="EP21" s="9">
        <v>-2.6784838440127299</v>
      </c>
      <c r="EQ21" s="9">
        <v>-2.7829577839409398</v>
      </c>
      <c r="ER21" s="9">
        <v>-2.8758247065465001</v>
      </c>
      <c r="ES21" s="9">
        <v>7.8899068017632299</v>
      </c>
      <c r="ET21" s="9">
        <v>1.60736268940181</v>
      </c>
      <c r="EU21" s="9">
        <v>1.6052206884523099</v>
      </c>
      <c r="EV21" s="9">
        <v>1.3098260432445299</v>
      </c>
      <c r="EW21" s="9">
        <v>1.3526861032981901</v>
      </c>
      <c r="EX21" s="9">
        <v>1.1298578679700699</v>
      </c>
      <c r="EY21" s="9">
        <v>0.93053334088692297</v>
      </c>
      <c r="EZ21" s="9">
        <v>0.74944842752967</v>
      </c>
      <c r="FA21" s="9">
        <v>0.58290316955402799</v>
      </c>
      <c r="FB21" s="9">
        <v>0.42830329600115502</v>
      </c>
      <c r="FC21" s="9">
        <v>0.28383603812445501</v>
      </c>
      <c r="FD21" s="9">
        <v>0.148240882414333</v>
      </c>
      <c r="FE21" s="9">
        <v>2.0647454785503502E-2</v>
      </c>
      <c r="FF21" s="9">
        <v>-9.9539126583307394E-2</v>
      </c>
      <c r="FG21" s="9">
        <v>-0.212719333053873</v>
      </c>
      <c r="FH21" s="9">
        <v>-0.31915657304952399</v>
      </c>
      <c r="FI21" s="9">
        <v>-0.41901775679196801</v>
      </c>
      <c r="FJ21" s="9">
        <v>6.6586756646422396</v>
      </c>
      <c r="FK21" s="9">
        <v>47.999654354611302</v>
      </c>
      <c r="FL21" s="9">
        <v>10.7923281867675</v>
      </c>
      <c r="FM21" s="9">
        <v>10.0423178895918</v>
      </c>
      <c r="FN21" s="9">
        <v>9.4859089496758209</v>
      </c>
      <c r="FO21" s="9">
        <v>9.0681520685373798</v>
      </c>
      <c r="FP21" s="9">
        <v>8.75202618105744</v>
      </c>
      <c r="FQ21" s="9">
        <v>8.5113644598826195</v>
      </c>
      <c r="FR21" s="9">
        <v>8.3272940932943804</v>
      </c>
      <c r="FS21" s="9">
        <v>8.1859844966809607</v>
      </c>
      <c r="FT21" s="9">
        <v>8.0771229256417705</v>
      </c>
      <c r="FU21" s="9">
        <v>7.9928603165119201</v>
      </c>
      <c r="FV21" s="9">
        <v>7.9270781307974501</v>
      </c>
      <c r="FW21" s="9">
        <v>5.4434748578088099</v>
      </c>
      <c r="FX21" s="9">
        <v>5.2708056140300501</v>
      </c>
      <c r="FY21" s="9">
        <v>5.1233951232906501</v>
      </c>
      <c r="FZ21" s="9">
        <v>4.9452722906735103</v>
      </c>
      <c r="GA21" s="9">
        <v>5.5909041127613399</v>
      </c>
      <c r="GB21" s="9">
        <v>5.3465990452741403</v>
      </c>
      <c r="GC21" s="9">
        <v>5.0748681881994102</v>
      </c>
      <c r="GD21" s="9">
        <v>4.7778401811368196</v>
      </c>
      <c r="GE21" s="9">
        <v>4.45846927283407</v>
      </c>
      <c r="GF21" s="9">
        <v>4.1199822564847102</v>
      </c>
      <c r="GG21" s="9">
        <v>3.7656061315279001</v>
      </c>
      <c r="GH21" s="9">
        <v>3.39843671807213</v>
      </c>
      <c r="GI21" s="9">
        <v>3.0213800899454002</v>
      </c>
      <c r="GJ21" s="9">
        <v>2.6371321629207798</v>
      </c>
      <c r="GK21" s="9">
        <v>2.2481782106649999</v>
      </c>
      <c r="GL21" s="9">
        <v>1.8568024890361201</v>
      </c>
      <c r="GM21" s="9">
        <v>1.46510259779117</v>
      </c>
      <c r="GN21" s="9">
        <v>1.07500562748554</v>
      </c>
      <c r="GO21" s="9">
        <v>0.68828448280127896</v>
      </c>
      <c r="GP21" s="9">
        <v>0.306573531330602</v>
      </c>
      <c r="GQ21" s="9">
        <v>-6.8616841982113E-2</v>
      </c>
      <c r="GR21" s="9">
        <v>-0.43588694902682001</v>
      </c>
      <c r="GS21" s="9">
        <v>-0.79393581723056295</v>
      </c>
      <c r="GT21" s="9">
        <v>-1.1415504727493899</v>
      </c>
    </row>
    <row r="22" spans="1:202" ht="10.199999999999999">
      <c r="A22" s="12">
        <v>25</v>
      </c>
      <c r="B22" s="2" t="s">
        <v>62</v>
      </c>
      <c r="C22" s="9">
        <v>-0.91153774623533701</v>
      </c>
      <c r="D22" s="9">
        <v>-1.4679533920851899</v>
      </c>
      <c r="E22" s="9">
        <v>-1.41403713597596</v>
      </c>
      <c r="F22" s="9">
        <v>-1.5971696386291701</v>
      </c>
      <c r="G22" s="9">
        <v>-1.79512967964593</v>
      </c>
      <c r="H22" s="9">
        <v>-2.0120014045452002</v>
      </c>
      <c r="I22" s="9">
        <v>-2.2490569905018698</v>
      </c>
      <c r="J22" s="9">
        <v>-2.5065097059274399</v>
      </c>
      <c r="K22" s="9">
        <v>-2.7839511129410002</v>
      </c>
      <c r="L22" s="9">
        <v>-3.0804669389396602</v>
      </c>
      <c r="M22" s="9">
        <v>-8.2626064822754106</v>
      </c>
      <c r="N22" s="9">
        <v>-9.8948729456683804</v>
      </c>
      <c r="O22" s="9">
        <v>-8.7943466386881202</v>
      </c>
      <c r="P22" s="9">
        <v>-9.6720514358860594</v>
      </c>
      <c r="Q22" s="9">
        <v>-10.4444341426231</v>
      </c>
      <c r="R22" s="9">
        <v>-11.132337357437899</v>
      </c>
      <c r="S22" s="9">
        <v>-11.748664725543501</v>
      </c>
      <c r="T22" s="9">
        <v>-12.3020572848753</v>
      </c>
      <c r="U22" s="9">
        <v>-12.7987515260976</v>
      </c>
      <c r="V22" s="9">
        <v>-13.243570504831901</v>
      </c>
      <c r="W22" s="9">
        <v>-13.6404737071136</v>
      </c>
      <c r="X22" s="9">
        <v>-13.9928709194446</v>
      </c>
      <c r="Y22" s="9">
        <v>-14.303805008847</v>
      </c>
      <c r="Z22" s="9">
        <v>-14.5760597885476</v>
      </c>
      <c r="AA22" s="9">
        <v>-14.812224197110201</v>
      </c>
      <c r="AB22" s="9">
        <v>-15.0147306745076</v>
      </c>
      <c r="AC22" s="9">
        <v>-15.185878215526801</v>
      </c>
      <c r="AD22" s="9">
        <v>-15.327846347175999</v>
      </c>
      <c r="AE22" s="9">
        <v>-15.4427037945959</v>
      </c>
      <c r="AF22" s="9">
        <v>-15.5324141153098</v>
      </c>
      <c r="AG22" s="9">
        <v>-15.598839679700299</v>
      </c>
      <c r="AH22" s="9">
        <v>-5.1793975964540202</v>
      </c>
      <c r="AI22" s="9">
        <v>-10.541778139488301</v>
      </c>
      <c r="AJ22" s="9">
        <v>-11.182130717361</v>
      </c>
      <c r="AK22" s="9">
        <v>-11.448488761582199</v>
      </c>
      <c r="AL22" s="9">
        <v>-11.646422236176001</v>
      </c>
      <c r="AM22" s="9">
        <v>-11.792290536432301</v>
      </c>
      <c r="AN22" s="9">
        <v>-11.8979410492071</v>
      </c>
      <c r="AO22" s="9">
        <v>-11.972014542190401</v>
      </c>
      <c r="AP22" s="9">
        <v>-12.020868872744201</v>
      </c>
      <c r="AQ22" s="9">
        <v>-12.0492328172081</v>
      </c>
      <c r="AR22" s="9">
        <v>-12.0606690684989</v>
      </c>
      <c r="AS22" s="9">
        <v>-12.057902291220801</v>
      </c>
      <c r="AT22" s="9">
        <v>-12.0430517491098</v>
      </c>
      <c r="AU22" s="9">
        <v>-12.017796442131401</v>
      </c>
      <c r="AV22" s="9">
        <v>-11.9834925048137</v>
      </c>
      <c r="AW22" s="9">
        <v>2.7473360721459401</v>
      </c>
      <c r="AX22" s="9">
        <v>-8.3268960407776298</v>
      </c>
      <c r="AY22" s="9">
        <v>-8.2682732186051098</v>
      </c>
      <c r="AZ22" s="9">
        <v>-8.4284488613589197</v>
      </c>
      <c r="BA22" s="9">
        <v>-8.5400432930341008</v>
      </c>
      <c r="BB22" s="9">
        <v>-8.6158529751947608</v>
      </c>
      <c r="BC22" s="9">
        <v>-8.6650350037785095</v>
      </c>
      <c r="BD22" s="9">
        <v>-8.6941666216899502</v>
      </c>
      <c r="BE22" s="9">
        <v>-8.7079947387284804</v>
      </c>
      <c r="BF22" s="9">
        <v>-8.7099662405091696</v>
      </c>
      <c r="BG22" s="9">
        <v>-8.7026032787400904</v>
      </c>
      <c r="BH22" s="9">
        <v>-8.6877689337113608</v>
      </c>
      <c r="BI22" s="9">
        <v>-8.6668553454008403</v>
      </c>
      <c r="BJ22" s="9">
        <v>-8.64091700894474</v>
      </c>
      <c r="BK22" s="9">
        <v>-8.6107652831254704</v>
      </c>
      <c r="BL22" s="9">
        <v>-8.5770354602222696</v>
      </c>
      <c r="BM22" s="9">
        <v>-8.54023442213024</v>
      </c>
      <c r="BN22" s="9">
        <v>-8.5007745575558804</v>
      </c>
      <c r="BO22" s="9">
        <v>-8.4589979533760609</v>
      </c>
      <c r="BP22" s="9">
        <v>-8.4151936982168696</v>
      </c>
      <c r="BQ22" s="9">
        <v>-8.3696103055217392</v>
      </c>
      <c r="BR22" s="9">
        <v>11.4872954967921</v>
      </c>
      <c r="BS22" s="9">
        <v>-5.8950881084707998</v>
      </c>
      <c r="BT22" s="9">
        <v>-5.1622693310429302</v>
      </c>
      <c r="BU22" s="9">
        <v>-5.3670795470638302</v>
      </c>
      <c r="BV22" s="9">
        <v>-5.5109357380257302</v>
      </c>
      <c r="BW22" s="9">
        <v>-5.6111260414353197</v>
      </c>
      <c r="BX22" s="9">
        <v>-5.6799119161150804</v>
      </c>
      <c r="BY22" s="9">
        <v>-5.7259984223491101</v>
      </c>
      <c r="BZ22" s="9">
        <v>-5.7555739679469999</v>
      </c>
      <c r="CA22" s="9">
        <v>-5.7730456159543504</v>
      </c>
      <c r="CB22" s="9">
        <v>-5.7815591173670899</v>
      </c>
      <c r="CC22" s="9">
        <v>-5.7833667169999403</v>
      </c>
      <c r="CD22" s="9">
        <v>-5.7800873145326603</v>
      </c>
      <c r="CE22" s="9">
        <v>-5.7728905051074797</v>
      </c>
      <c r="CF22" s="9">
        <v>-5.7626267908097804</v>
      </c>
      <c r="CG22" s="9">
        <v>-5.7499197255104599</v>
      </c>
      <c r="CH22" s="9">
        <v>-5.7352311390089996</v>
      </c>
      <c r="CI22" s="9">
        <v>-5.7189073220129103</v>
      </c>
      <c r="CJ22" s="9">
        <v>-5.7012117451839304</v>
      </c>
      <c r="CK22" s="9">
        <v>-5.6823482532924201</v>
      </c>
      <c r="CL22" s="9">
        <v>1.98256485375609</v>
      </c>
      <c r="CM22" s="9">
        <v>72.841543686820899</v>
      </c>
      <c r="CN22" s="9">
        <v>7.1217241510880598</v>
      </c>
      <c r="CO22" s="9">
        <v>6.0550117779932</v>
      </c>
      <c r="CP22" s="9">
        <v>5.2093127563684396</v>
      </c>
      <c r="CQ22" s="9">
        <v>4.5051244011909697</v>
      </c>
      <c r="CR22" s="9">
        <v>3.89351175707269</v>
      </c>
      <c r="CS22" s="9">
        <v>3.3414647925117702</v>
      </c>
      <c r="CT22" s="9">
        <v>2.82630523746547</v>
      </c>
      <c r="CU22" s="9">
        <v>2.33253400311709</v>
      </c>
      <c r="CV22" s="9">
        <v>1.8497952336589301</v>
      </c>
      <c r="CW22" s="9">
        <v>-3.4964508128482898</v>
      </c>
      <c r="CX22" s="9">
        <v>-5.2763781601706699</v>
      </c>
      <c r="CY22" s="9">
        <v>-4.3110971964645</v>
      </c>
      <c r="CZ22" s="9">
        <v>-5.3145011863071998</v>
      </c>
      <c r="DA22" s="9">
        <v>-6.2050850987458199</v>
      </c>
      <c r="DB22" s="9">
        <v>-7.0051585182314202</v>
      </c>
      <c r="DC22" s="9">
        <v>-7.7286806502942698</v>
      </c>
      <c r="DD22" s="9">
        <v>-8.38505671240849</v>
      </c>
      <c r="DE22" s="9">
        <v>-8.98108089010036</v>
      </c>
      <c r="DF22" s="9">
        <v>-9.5219874910896802</v>
      </c>
      <c r="DG22" s="9">
        <v>-10.012043277807299</v>
      </c>
      <c r="DH22" s="9">
        <v>-10.4548913769317</v>
      </c>
      <c r="DI22" s="9">
        <v>-10.853755311031</v>
      </c>
      <c r="DJ22" s="9">
        <v>-11.211561901588899</v>
      </c>
      <c r="DK22" s="9">
        <v>-11.531016091084901</v>
      </c>
      <c r="DL22" s="9">
        <v>-11.814646854454701</v>
      </c>
      <c r="DM22" s="9">
        <v>-12.064835590264201</v>
      </c>
      <c r="DN22" s="9">
        <v>-12.283833881691899</v>
      </c>
      <c r="DO22" s="9">
        <v>-12.473774846803201</v>
      </c>
      <c r="DP22" s="9">
        <v>-12.6366806796745</v>
      </c>
      <c r="DQ22" s="9">
        <v>-12.774467987755701</v>
      </c>
      <c r="DR22" s="9">
        <v>-2.42460468508258</v>
      </c>
      <c r="DS22" s="9">
        <v>-7.8548291116145004</v>
      </c>
      <c r="DT22" s="9">
        <v>-8.5613365001427599</v>
      </c>
      <c r="DU22" s="9">
        <v>-8.8922042240764494</v>
      </c>
      <c r="DV22" s="9">
        <v>-9.1530445686866404</v>
      </c>
      <c r="DW22" s="9">
        <v>-9.3602578222006603</v>
      </c>
      <c r="DX22" s="9">
        <v>-9.5257309792295608</v>
      </c>
      <c r="DY22" s="9">
        <v>-9.6581432381825003</v>
      </c>
      <c r="DZ22" s="9">
        <v>-9.7638897933398194</v>
      </c>
      <c r="EA22" s="9">
        <v>-9.8477357296075994</v>
      </c>
      <c r="EB22" s="9">
        <v>-9.9132790728234106</v>
      </c>
      <c r="EC22" s="9">
        <v>-9.96327888839817</v>
      </c>
      <c r="ED22" s="9">
        <v>-9.9998879456470302</v>
      </c>
      <c r="EE22" s="9">
        <v>-10.0248178869203</v>
      </c>
      <c r="EF22" s="9">
        <v>-10.0394566543875</v>
      </c>
      <c r="EG22" s="9">
        <v>4.6436407625866796</v>
      </c>
      <c r="EH22" s="9">
        <v>-6.4771411789499798</v>
      </c>
      <c r="EI22" s="9">
        <v>-6.4639163043559797</v>
      </c>
      <c r="EJ22" s="9">
        <v>-6.66836672180089</v>
      </c>
      <c r="EK22" s="9">
        <v>-6.8231407411158402</v>
      </c>
      <c r="EL22" s="9">
        <v>-6.9410621064200901</v>
      </c>
      <c r="EM22" s="9">
        <v>-7.0313145112292501</v>
      </c>
      <c r="EN22" s="9">
        <v>-7.1005011287161999</v>
      </c>
      <c r="EO22" s="9">
        <v>-7.15339414873708</v>
      </c>
      <c r="EP22" s="9">
        <v>-7.1934651033311798</v>
      </c>
      <c r="EQ22" s="9">
        <v>-7.2232601730969304</v>
      </c>
      <c r="ER22" s="9">
        <v>-7.2446658653291198</v>
      </c>
      <c r="ES22" s="9">
        <v>-7.2590971603465198</v>
      </c>
      <c r="ET22" s="9">
        <v>-7.2676308217780399</v>
      </c>
      <c r="EU22" s="9">
        <v>-7.2710999194761499</v>
      </c>
      <c r="EV22" s="9">
        <v>-7.2701609134178504</v>
      </c>
      <c r="EW22" s="9">
        <v>-6.9686727620975599</v>
      </c>
      <c r="EX22" s="9">
        <v>-6.9604050987130197</v>
      </c>
      <c r="EY22" s="9">
        <v>-6.9490510670384404</v>
      </c>
      <c r="EZ22" s="9">
        <v>-6.93491888332185</v>
      </c>
      <c r="FA22" s="9">
        <v>-6.9182757102821801</v>
      </c>
      <c r="FB22" s="9">
        <v>12.910403541204801</v>
      </c>
      <c r="FC22" s="9">
        <v>-4.4995106744221198</v>
      </c>
      <c r="FD22" s="9">
        <v>-3.7935438520971201</v>
      </c>
      <c r="FE22" s="9">
        <v>-4.0245442211352804</v>
      </c>
      <c r="FF22" s="9">
        <v>-4.19394519503581</v>
      </c>
      <c r="FG22" s="9">
        <v>-4.3190509327266797</v>
      </c>
      <c r="FH22" s="9">
        <v>-4.4121385141813896</v>
      </c>
      <c r="FI22" s="9">
        <v>-4.4819282306199097</v>
      </c>
      <c r="FJ22" s="9">
        <v>-4.5346233403737104</v>
      </c>
      <c r="FK22" s="9">
        <v>-4.57464538615009</v>
      </c>
      <c r="FL22" s="9">
        <v>-4.6051542370591401</v>
      </c>
      <c r="FM22" s="9">
        <v>-4.6284159035599099</v>
      </c>
      <c r="FN22" s="9">
        <v>-4.64606270735531</v>
      </c>
      <c r="FO22" s="9">
        <v>-4.6592773306149597</v>
      </c>
      <c r="FP22" s="9">
        <v>-4.6689230358637701</v>
      </c>
      <c r="FQ22" s="9">
        <v>-4.6756358190201004</v>
      </c>
      <c r="FR22" s="9">
        <v>-4.6798896415279501</v>
      </c>
      <c r="FS22" s="9">
        <v>-4.6820426231241896</v>
      </c>
      <c r="FT22" s="9">
        <v>-4.6823697684760504</v>
      </c>
      <c r="FU22" s="9">
        <v>-4.6810861687355496</v>
      </c>
      <c r="FV22" s="9">
        <v>2.96667891022057</v>
      </c>
      <c r="FW22" s="9">
        <v>73.808930886658999</v>
      </c>
      <c r="FX22" s="9">
        <v>8.0727952396974807</v>
      </c>
      <c r="FY22" s="9">
        <v>6.9901673345458102</v>
      </c>
      <c r="FZ22" s="9">
        <v>6.1289434471393003</v>
      </c>
      <c r="GA22" s="9">
        <v>5.4096112265381304</v>
      </c>
      <c r="GB22" s="9">
        <v>4.7832262922274396</v>
      </c>
      <c r="GC22" s="9">
        <v>4.2167694223355499</v>
      </c>
      <c r="GD22" s="9">
        <v>3.6875533853251001</v>
      </c>
      <c r="GE22" s="9">
        <v>3.1800703540265598</v>
      </c>
      <c r="GF22" s="9">
        <v>2.6839559518320701</v>
      </c>
      <c r="GG22" s="9">
        <v>-2.6753378718934999</v>
      </c>
      <c r="GH22" s="9">
        <v>-4.4679932428190803</v>
      </c>
      <c r="GI22" s="9">
        <v>-3.5151284493884001</v>
      </c>
      <c r="GJ22" s="9">
        <v>-4.5306444598981397</v>
      </c>
      <c r="GK22" s="9">
        <v>-5.4330437554667297</v>
      </c>
      <c r="GL22" s="9">
        <v>-6.2446432457652401</v>
      </c>
      <c r="GM22" s="9">
        <v>-6.97940927936836</v>
      </c>
      <c r="GN22" s="9">
        <v>-7.64675403917723</v>
      </c>
      <c r="GO22" s="9">
        <v>-8.2534785029713493</v>
      </c>
      <c r="GP22" s="9">
        <v>-8.8048236018816795</v>
      </c>
      <c r="GQ22" s="9">
        <v>-9.3050625571311301</v>
      </c>
      <c r="GR22" s="9">
        <v>-9.7578447936876902</v>
      </c>
      <c r="GS22" s="9">
        <v>-10.1663999759199</v>
      </c>
      <c r="GT22" s="9">
        <v>-10.533660914534799</v>
      </c>
    </row>
    <row r="23" spans="1:202" ht="10.199999999999999">
      <c r="A23" s="12">
        <v>26</v>
      </c>
      <c r="B23" s="2" t="s">
        <v>63</v>
      </c>
      <c r="C23" s="9">
        <v>-0.83484904425450301</v>
      </c>
      <c r="D23" s="9">
        <v>-1.15494878184713</v>
      </c>
      <c r="E23" s="9">
        <v>-0.95573202465715701</v>
      </c>
      <c r="F23" s="9">
        <v>-1.01254553447956</v>
      </c>
      <c r="G23" s="9">
        <v>-1.0733621297018401</v>
      </c>
      <c r="H23" s="9">
        <v>-1.13925045027117</v>
      </c>
      <c r="I23" s="9">
        <v>-1.21048529253808</v>
      </c>
      <c r="J23" s="9">
        <v>-1.28712418511242</v>
      </c>
      <c r="K23" s="9">
        <v>-1.36915298294892</v>
      </c>
      <c r="L23" s="9">
        <v>-1.4565250941086501</v>
      </c>
      <c r="M23" s="9">
        <v>-1.5491702597888799</v>
      </c>
      <c r="N23" s="9">
        <v>-1.6469939998902201</v>
      </c>
      <c r="O23" s="9">
        <v>-4.6601969152102898</v>
      </c>
      <c r="P23" s="9">
        <v>-5.3462205572703896</v>
      </c>
      <c r="Q23" s="9">
        <v>-5.9378063612253102</v>
      </c>
      <c r="R23" s="9">
        <v>-6.4656268946277402</v>
      </c>
      <c r="S23" s="9">
        <v>-6.00038400421142</v>
      </c>
      <c r="T23" s="9">
        <v>-6.35795770016537</v>
      </c>
      <c r="U23" s="9">
        <v>-6.6845581675241901</v>
      </c>
      <c r="V23" s="9">
        <v>-6.9854699090174197</v>
      </c>
      <c r="W23" s="9">
        <v>-7.26412619709191</v>
      </c>
      <c r="X23" s="9">
        <v>-7.52286981832229</v>
      </c>
      <c r="Y23" s="9">
        <v>-7.7633812351451299</v>
      </c>
      <c r="Z23" s="9">
        <v>-7.9869289529594001</v>
      </c>
      <c r="AA23" s="9">
        <v>-8.1945203627743606</v>
      </c>
      <c r="AB23" s="9">
        <v>-8.3869947238675007</v>
      </c>
      <c r="AC23" s="9">
        <v>-8.5650814432233595</v>
      </c>
      <c r="AD23" s="9">
        <v>-8.7294370029991502</v>
      </c>
      <c r="AE23" s="9">
        <v>-8.8806684790281007</v>
      </c>
      <c r="AF23" s="9">
        <v>-9.0193485042259791</v>
      </c>
      <c r="AG23" s="9">
        <v>-9.1460247114558193</v>
      </c>
      <c r="AH23" s="9">
        <v>-9.2612255897024607</v>
      </c>
      <c r="AI23" s="9">
        <v>-9.3654640055619094</v>
      </c>
      <c r="AJ23" s="9">
        <v>-9.4592392108420906</v>
      </c>
      <c r="AK23" s="9">
        <v>-9.5430378793939603</v>
      </c>
      <c r="AL23" s="9">
        <v>-9.6173345347127004</v>
      </c>
      <c r="AM23" s="9">
        <v>-9.6825916095016993</v>
      </c>
      <c r="AN23" s="9">
        <v>-9.7392592978430894</v>
      </c>
      <c r="AO23" s="9">
        <v>-9.7877753061304897</v>
      </c>
      <c r="AP23" s="9">
        <v>-9.8285645720000208</v>
      </c>
      <c r="AQ23" s="9">
        <v>-9.8620389952082199</v>
      </c>
      <c r="AR23" s="9">
        <v>-9.8885972072769803</v>
      </c>
      <c r="AS23" s="9">
        <v>-4.8693418965312096</v>
      </c>
      <c r="AT23" s="9">
        <v>-6.1079930471315196</v>
      </c>
      <c r="AU23" s="9">
        <v>-6.5726469437284303</v>
      </c>
      <c r="AV23" s="9">
        <v>-6.77286212867818</v>
      </c>
      <c r="AW23" s="9">
        <v>-6.9264096395533903</v>
      </c>
      <c r="AX23" s="9">
        <v>-7.0454706527423001</v>
      </c>
      <c r="AY23" s="9">
        <v>-7.1387361065639698</v>
      </c>
      <c r="AZ23" s="9">
        <v>-7.2124259186519302</v>
      </c>
      <c r="BA23" s="9">
        <v>-7.2710097453572802</v>
      </c>
      <c r="BB23" s="9">
        <v>-7.3177167037001896</v>
      </c>
      <c r="BC23" s="9">
        <v>-7.3548958707488898</v>
      </c>
      <c r="BD23" s="9">
        <v>-7.3842712696203199</v>
      </c>
      <c r="BE23" s="9">
        <v>-7.4071222484009898</v>
      </c>
      <c r="BF23" s="9">
        <v>-7.42441110564359</v>
      </c>
      <c r="BG23" s="9">
        <v>-7.4368734146480397</v>
      </c>
      <c r="BH23" s="9">
        <v>-7.4450819725498301</v>
      </c>
      <c r="BI23" s="9">
        <v>-7.4494920995326002</v>
      </c>
      <c r="BJ23" s="9">
        <v>-7.4504737505716898</v>
      </c>
      <c r="BK23" s="9">
        <v>-7.4483343017015899</v>
      </c>
      <c r="BL23" s="9">
        <v>-7.4433347415448301</v>
      </c>
      <c r="BM23" s="9">
        <v>-7.4357011986263499</v>
      </c>
      <c r="BN23" s="9">
        <v>-7.4256331694416398</v>
      </c>
      <c r="BO23" s="9">
        <v>1.6154439505798801</v>
      </c>
      <c r="BP23" s="9">
        <v>-4.5280199157354097</v>
      </c>
      <c r="BQ23" s="9">
        <v>-4.3927567779790904</v>
      </c>
      <c r="BR23" s="9">
        <v>-4.55269571767007</v>
      </c>
      <c r="BS23" s="9">
        <v>-4.6732203462105497</v>
      </c>
      <c r="BT23" s="9">
        <v>-4.7651524115324699</v>
      </c>
      <c r="BU23" s="9">
        <v>-4.8361779864320296</v>
      </c>
      <c r="BV23" s="9">
        <v>-4.8917644891127399</v>
      </c>
      <c r="BW23" s="9">
        <v>-4.9358091644336204</v>
      </c>
      <c r="BX23" s="9">
        <v>-4.9710976780234102</v>
      </c>
      <c r="BY23" s="9">
        <v>-4.9996284386687497</v>
      </c>
      <c r="BZ23" s="9">
        <v>-5.0228419750491602</v>
      </c>
      <c r="CA23" s="9">
        <v>-5.04178317444957</v>
      </c>
      <c r="CB23" s="9">
        <v>-5.0572160465012699</v>
      </c>
      <c r="CC23" s="9">
        <v>-5.0697049157422702</v>
      </c>
      <c r="CD23" s="9">
        <v>-5.07967187451895</v>
      </c>
      <c r="CE23" s="9">
        <v>-5.0874374481403004</v>
      </c>
      <c r="CF23" s="9">
        <v>2.0778282702355502</v>
      </c>
      <c r="CG23" s="9">
        <v>44.5343929920733</v>
      </c>
      <c r="CH23" s="9">
        <v>7.3107764338510304</v>
      </c>
      <c r="CI23" s="9">
        <v>6.5231241279672298</v>
      </c>
      <c r="CJ23" s="9">
        <v>5.9083940166356301</v>
      </c>
      <c r="CK23" s="9">
        <v>5.41247269463872</v>
      </c>
      <c r="CL23" s="9">
        <v>4.9993339058017696</v>
      </c>
      <c r="CM23" s="9">
        <v>4.6439587260951001</v>
      </c>
      <c r="CN23" s="9">
        <v>4.3287681626912802</v>
      </c>
      <c r="CO23" s="9">
        <v>4.04136271117018</v>
      </c>
      <c r="CP23" s="9">
        <v>3.77298768928812</v>
      </c>
      <c r="CQ23" s="9">
        <v>3.5174670063462901</v>
      </c>
      <c r="CR23" s="9">
        <v>3.2704559723031901</v>
      </c>
      <c r="CS23" s="9">
        <v>0.118593245339234</v>
      </c>
      <c r="CT23" s="9">
        <v>-0.69781893494230596</v>
      </c>
      <c r="CU23" s="9">
        <v>-1.41313807924572</v>
      </c>
      <c r="CV23" s="9">
        <v>-2.0591996689358401</v>
      </c>
      <c r="CW23" s="9">
        <v>-1.7075475247518499</v>
      </c>
      <c r="CX23" s="9">
        <v>-2.1746761988286401</v>
      </c>
      <c r="CY23" s="9">
        <v>-2.6072491184522799</v>
      </c>
      <c r="CZ23" s="9">
        <v>-3.0108895036435999</v>
      </c>
      <c r="DA23" s="9">
        <v>-3.3892879056982501</v>
      </c>
      <c r="DB23" s="9">
        <v>-3.7449863587871399</v>
      </c>
      <c r="DC23" s="9">
        <v>-4.07982310427301</v>
      </c>
      <c r="DD23" s="9">
        <v>-4.3951946802426596</v>
      </c>
      <c r="DE23" s="9">
        <v>-4.6922150638083497</v>
      </c>
      <c r="DF23" s="9">
        <v>-4.9718145328815897</v>
      </c>
      <c r="DG23" s="9">
        <v>-5.2348021128876603</v>
      </c>
      <c r="DH23" s="9">
        <v>-5.4819054607989104</v>
      </c>
      <c r="DI23" s="9">
        <v>-5.7137964838571804</v>
      </c>
      <c r="DJ23" s="9">
        <v>-5.9311077974279103</v>
      </c>
      <c r="DK23" s="9">
        <v>-6.1344432337311696</v>
      </c>
      <c r="DL23" s="9">
        <v>-6.3243844606000996</v>
      </c>
      <c r="DM23" s="9">
        <v>-6.5014950508766001</v>
      </c>
      <c r="DN23" s="9">
        <v>-6.6663228859004002</v>
      </c>
      <c r="DO23" s="9">
        <v>-6.8194014805222603</v>
      </c>
      <c r="DP23" s="9">
        <v>-6.9612506225199198</v>
      </c>
      <c r="DQ23" s="9">
        <v>-7.0923765897747604</v>
      </c>
      <c r="DR23" s="9">
        <v>-7.2132721215307702</v>
      </c>
      <c r="DS23" s="9">
        <v>-7.3244162609830799</v>
      </c>
      <c r="DT23" s="9">
        <v>-7.4262741462792698</v>
      </c>
      <c r="DU23" s="9">
        <v>-7.5192967994358604</v>
      </c>
      <c r="DV23" s="9">
        <v>-7.6039209439218602</v>
      </c>
      <c r="DW23" s="9">
        <v>-2.6412863703196998</v>
      </c>
      <c r="DX23" s="9">
        <v>-3.9351492106391599</v>
      </c>
      <c r="DY23" s="9">
        <v>-4.4536409743104297</v>
      </c>
      <c r="DZ23" s="9">
        <v>-4.7063545337904804</v>
      </c>
      <c r="EA23" s="9">
        <v>-4.9110943882224802</v>
      </c>
      <c r="EB23" s="9">
        <v>-5.0800743314460597</v>
      </c>
      <c r="EC23" s="9">
        <v>-5.2220170981457201</v>
      </c>
      <c r="ED23" s="9">
        <v>-5.3431736031480996</v>
      </c>
      <c r="EE23" s="9">
        <v>-5.4480437218058304</v>
      </c>
      <c r="EF23" s="9">
        <v>-5.5398860321317596</v>
      </c>
      <c r="EG23" s="9">
        <v>-5.6210783336622701</v>
      </c>
      <c r="EH23" s="9">
        <v>-5.6933726523170298</v>
      </c>
      <c r="EI23" s="9">
        <v>-5.7580756376092399</v>
      </c>
      <c r="EJ23" s="9">
        <v>-5.81617620590416</v>
      </c>
      <c r="EK23" s="9">
        <v>-5.86843588196749</v>
      </c>
      <c r="EL23" s="9">
        <v>-5.9154527648533097</v>
      </c>
      <c r="EM23" s="9">
        <v>-5.95770684346971</v>
      </c>
      <c r="EN23" s="9">
        <v>-5.9955921242474197</v>
      </c>
      <c r="EO23" s="9">
        <v>-6.0294394329200198</v>
      </c>
      <c r="EP23" s="9">
        <v>-6.0595326211670502</v>
      </c>
      <c r="EQ23" s="9">
        <v>-6.0861201086566803</v>
      </c>
      <c r="ER23" s="9">
        <v>-6.1094231254676403</v>
      </c>
      <c r="ES23" s="9">
        <v>2.8991117429573801</v>
      </c>
      <c r="ET23" s="9">
        <v>-3.2760862406347599</v>
      </c>
      <c r="EU23" s="9">
        <v>-3.1717692292733002</v>
      </c>
      <c r="EV23" s="9">
        <v>-3.3618859442298601</v>
      </c>
      <c r="EW23" s="9">
        <v>-3.2151705841912301</v>
      </c>
      <c r="EX23" s="9">
        <v>-3.3358006898724901</v>
      </c>
      <c r="EY23" s="9">
        <v>-3.43481197587298</v>
      </c>
      <c r="EZ23" s="9">
        <v>-3.5176896085742602</v>
      </c>
      <c r="FA23" s="9">
        <v>-3.5883481373814599</v>
      </c>
      <c r="FB23" s="9">
        <v>-3.6495900999572801</v>
      </c>
      <c r="FC23" s="9">
        <v>-3.70343035545064</v>
      </c>
      <c r="FD23" s="9">
        <v>-3.7513254717995301</v>
      </c>
      <c r="FE23" s="9">
        <v>-3.7943359747460801</v>
      </c>
      <c r="FF23" s="9">
        <v>-3.83324112162104</v>
      </c>
      <c r="FG23" s="9">
        <v>-3.8686201036954602</v>
      </c>
      <c r="FH23" s="9">
        <v>-3.9009095086276302</v>
      </c>
      <c r="FI23" s="9">
        <v>-3.9304439949229502</v>
      </c>
      <c r="FJ23" s="9">
        <v>3.2135925641077399</v>
      </c>
      <c r="FK23" s="9">
        <v>45.649454443975998</v>
      </c>
      <c r="FL23" s="9">
        <v>8.4056482607848295</v>
      </c>
      <c r="FM23" s="9">
        <v>7.5983067737295196</v>
      </c>
      <c r="FN23" s="9">
        <v>6.9643754707988696</v>
      </c>
      <c r="FO23" s="9">
        <v>6.44972880353978</v>
      </c>
      <c r="FP23" s="9">
        <v>6.0183286757432102</v>
      </c>
      <c r="FQ23" s="9">
        <v>5.6451446189540802</v>
      </c>
      <c r="FR23" s="9">
        <v>5.31258638412642</v>
      </c>
      <c r="FS23" s="9">
        <v>5.0082434916124097</v>
      </c>
      <c r="FT23" s="9">
        <v>4.7233505578965396</v>
      </c>
      <c r="FU23" s="9">
        <v>4.4517210581056004</v>
      </c>
      <c r="FV23" s="9">
        <v>4.1890001284349001</v>
      </c>
      <c r="FW23" s="9">
        <v>1.0218165071944101</v>
      </c>
      <c r="FX23" s="9">
        <v>0.19046276165481199</v>
      </c>
      <c r="FY23" s="9">
        <v>-0.53942804987830895</v>
      </c>
      <c r="FZ23" s="9">
        <v>-1.1997006044574099</v>
      </c>
      <c r="GA23" s="9">
        <v>-0.86190768909516402</v>
      </c>
      <c r="GB23" s="9">
        <v>-1.3425525985264899</v>
      </c>
      <c r="GC23" s="9">
        <v>-1.78830728456071</v>
      </c>
      <c r="GD23" s="9">
        <v>-2.2048032791213199</v>
      </c>
      <c r="GE23" s="9">
        <v>-2.5957392381053701</v>
      </c>
      <c r="GF23" s="9">
        <v>-2.9636650981700101</v>
      </c>
      <c r="GG23" s="9">
        <v>-3.3104268061047</v>
      </c>
      <c r="GH23" s="9">
        <v>-3.6374284132927199</v>
      </c>
      <c r="GI23" s="9">
        <v>-3.9457912228178502</v>
      </c>
      <c r="GJ23" s="9">
        <v>-4.2364526559231299</v>
      </c>
      <c r="GK23" s="9">
        <v>-4.5102287032929302</v>
      </c>
      <c r="GL23" s="9">
        <v>-4.7678538135390198</v>
      </c>
      <c r="GM23" s="9">
        <v>-5.0100065162643901</v>
      </c>
      <c r="GN23" s="9">
        <v>-5.2373258841497403</v>
      </c>
      <c r="GO23" s="9">
        <v>-5.4504220458108303</v>
      </c>
      <c r="GP23" s="9">
        <v>-5.6498828085798198</v>
      </c>
      <c r="GQ23" s="9">
        <v>-5.8362777318230004</v>
      </c>
      <c r="GR23" s="9">
        <v>-6.01016053425358</v>
      </c>
      <c r="GS23" s="9">
        <v>-6.1720704226727801</v>
      </c>
      <c r="GT23" s="9">
        <v>-6.32253273502028</v>
      </c>
    </row>
    <row r="24" spans="1:202" ht="10.199999999999999">
      <c r="A24" s="12">
        <v>27</v>
      </c>
      <c r="B24" s="2" t="s">
        <v>64</v>
      </c>
      <c r="C24" s="9">
        <v>8.4612246868653092</v>
      </c>
      <c r="D24" s="9">
        <v>7.6782831766105897</v>
      </c>
      <c r="E24" s="9">
        <v>7.6025879191257903</v>
      </c>
      <c r="F24" s="9">
        <v>7.3710358227174897</v>
      </c>
      <c r="G24" s="9">
        <v>7.1927184040800096</v>
      </c>
      <c r="H24" s="9">
        <v>7.0520339654148199</v>
      </c>
      <c r="I24" s="9">
        <v>6.9371566825412101</v>
      </c>
      <c r="J24" s="9">
        <v>6.8378811744806196</v>
      </c>
      <c r="K24" s="9">
        <v>6.7449692285177196</v>
      </c>
      <c r="L24" s="9">
        <v>6.64996274940503</v>
      </c>
      <c r="M24" s="9">
        <v>2.2489763045474902</v>
      </c>
      <c r="N24" s="9">
        <v>1.2595666757274899</v>
      </c>
      <c r="O24" s="9">
        <v>2.67531537018536</v>
      </c>
      <c r="P24" s="9">
        <v>1.9651853157574799</v>
      </c>
      <c r="Q24" s="9">
        <v>1.2399471033221801</v>
      </c>
      <c r="R24" s="9">
        <v>0.50042991286045402</v>
      </c>
      <c r="S24" s="9">
        <v>-0.24853379745457699</v>
      </c>
      <c r="T24" s="9">
        <v>-1.0007471216050401</v>
      </c>
      <c r="U24" s="9">
        <v>-1.7498053702080301</v>
      </c>
      <c r="V24" s="9">
        <v>-2.4895957587142101</v>
      </c>
      <c r="W24" s="9">
        <v>-3.21449288238869</v>
      </c>
      <c r="X24" s="9">
        <v>-3.9194107476240898</v>
      </c>
      <c r="Y24" s="9">
        <v>-4.5997880246447798</v>
      </c>
      <c r="Z24" s="9">
        <v>-5.2515441737098296</v>
      </c>
      <c r="AA24" s="9">
        <v>-5.8710251823391202</v>
      </c>
      <c r="AB24" s="9">
        <v>-6.4549481704643998</v>
      </c>
      <c r="AC24" s="9">
        <v>-7.0003492584301901</v>
      </c>
      <c r="AD24" s="9">
        <v>-7.5045365699078896</v>
      </c>
      <c r="AE24" s="9">
        <v>-7.96504893579597</v>
      </c>
      <c r="AF24" s="9">
        <v>-8.3796202044277699</v>
      </c>
      <c r="AG24" s="9">
        <v>-8.7461487485196692</v>
      </c>
      <c r="AH24" s="9">
        <v>3.4407342256016098</v>
      </c>
      <c r="AI24" s="9">
        <v>-2.2102761094724501</v>
      </c>
      <c r="AJ24" s="9">
        <v>-3.1380363283178401</v>
      </c>
      <c r="AK24" s="9">
        <v>-3.6884925070329402</v>
      </c>
      <c r="AL24" s="9">
        <v>-4.1652273143457403</v>
      </c>
      <c r="AM24" s="9">
        <v>-4.5827130777024703</v>
      </c>
      <c r="AN24" s="9">
        <v>-4.9510017587841402</v>
      </c>
      <c r="AO24" s="9">
        <v>-5.2770228390660199</v>
      </c>
      <c r="AP24" s="9">
        <v>-5.5655004406892896</v>
      </c>
      <c r="AQ24" s="9">
        <v>-5.8196013475130401</v>
      </c>
      <c r="AR24" s="9">
        <v>-6.0413928615804702</v>
      </c>
      <c r="AS24" s="9">
        <v>-6.2321662904963997</v>
      </c>
      <c r="AT24" s="9">
        <v>-6.3926655021181196</v>
      </c>
      <c r="AU24" s="9">
        <v>-6.5232484179282402</v>
      </c>
      <c r="AV24" s="9">
        <v>-6.6240011409451798</v>
      </c>
      <c r="AW24" s="9">
        <v>9.6940761736324408</v>
      </c>
      <c r="AX24" s="9">
        <v>-1.5868410932094801</v>
      </c>
      <c r="AY24" s="9">
        <v>-1.73042839008879</v>
      </c>
      <c r="AZ24" s="9">
        <v>-2.08754025789356</v>
      </c>
      <c r="BA24" s="9">
        <v>-2.3900848667714998</v>
      </c>
      <c r="BB24" s="9">
        <v>-2.6501712765638201</v>
      </c>
      <c r="BC24" s="9">
        <v>-2.87629274253027</v>
      </c>
      <c r="BD24" s="9">
        <v>-3.0743851387127998</v>
      </c>
      <c r="BE24" s="9">
        <v>-3.2485754795591699</v>
      </c>
      <c r="BF24" s="9">
        <v>-3.4017113119045601</v>
      </c>
      <c r="BG24" s="9">
        <v>-3.53573516128459</v>
      </c>
      <c r="BH24" s="9">
        <v>-3.6519494160521999</v>
      </c>
      <c r="BI24" s="9">
        <v>-3.7512037391887998</v>
      </c>
      <c r="BJ24" s="9">
        <v>-3.8340276977979002</v>
      </c>
      <c r="BK24" s="9">
        <v>-3.9007246538243998</v>
      </c>
      <c r="BL24" s="9">
        <v>-3.9514382598076501</v>
      </c>
      <c r="BM24" s="9">
        <v>-3.98619958053043</v>
      </c>
      <c r="BN24" s="9">
        <v>-4.0049605117656402</v>
      </c>
      <c r="BO24" s="9">
        <v>-4.0076175059804404</v>
      </c>
      <c r="BP24" s="9">
        <v>-3.99683035449576</v>
      </c>
      <c r="BQ24" s="9">
        <v>-3.9827134448744799</v>
      </c>
      <c r="BR24" s="9">
        <v>17.038899256354899</v>
      </c>
      <c r="BS24" s="9">
        <v>-0.47788599199561099</v>
      </c>
      <c r="BT24" s="9">
        <v>0.12443619217209401</v>
      </c>
      <c r="BU24" s="9">
        <v>-0.206628335626108</v>
      </c>
      <c r="BV24" s="9">
        <v>-0.47224785329302699</v>
      </c>
      <c r="BW24" s="9">
        <v>-0.68946934591408904</v>
      </c>
      <c r="BX24" s="9">
        <v>-0.87032049028663605</v>
      </c>
      <c r="BY24" s="9">
        <v>-1.02327976403521</v>
      </c>
      <c r="BZ24" s="9">
        <v>-1.1543160296206501</v>
      </c>
      <c r="CA24" s="9">
        <v>-1.26762368827594</v>
      </c>
      <c r="CB24" s="9">
        <v>-1.3661425665906901</v>
      </c>
      <c r="CC24" s="9">
        <v>-1.4519255833147</v>
      </c>
      <c r="CD24" s="9">
        <v>-1.52639877787425</v>
      </c>
      <c r="CE24" s="9">
        <v>-1.59054522448977</v>
      </c>
      <c r="CF24" s="9">
        <v>-1.6450351227823601</v>
      </c>
      <c r="CG24" s="9">
        <v>-1.6903178269396799</v>
      </c>
      <c r="CH24" s="9">
        <v>-1.7266869590068901</v>
      </c>
      <c r="CI24" s="9">
        <v>-1.7543264874934299</v>
      </c>
      <c r="CJ24" s="9">
        <v>-1.77334334421019</v>
      </c>
      <c r="CK24" s="9">
        <v>-1.78379052008714</v>
      </c>
      <c r="CL24" s="9">
        <v>5.8593589485333304</v>
      </c>
      <c r="CM24" s="9">
        <v>76.044440928371799</v>
      </c>
      <c r="CN24" s="9">
        <v>10.379405917597399</v>
      </c>
      <c r="CO24" s="9">
        <v>9.4191811460766708</v>
      </c>
      <c r="CP24" s="9">
        <v>8.7282816554387104</v>
      </c>
      <c r="CQ24" s="9">
        <v>8.2228169956655197</v>
      </c>
      <c r="CR24" s="9">
        <v>7.84853799455193</v>
      </c>
      <c r="CS24" s="9">
        <v>7.5662887061552997</v>
      </c>
      <c r="CT24" s="9">
        <v>7.3465362714671301</v>
      </c>
      <c r="CU24" s="9">
        <v>7.1663737883434404</v>
      </c>
      <c r="CV24" s="9">
        <v>7.0076759029293001</v>
      </c>
      <c r="CW24" s="9">
        <v>2.5597194240515302</v>
      </c>
      <c r="CX24" s="9">
        <v>1.5352241929217101</v>
      </c>
      <c r="CY24" s="9">
        <v>2.9243496257804198</v>
      </c>
      <c r="CZ24" s="9">
        <v>2.1936370650732901</v>
      </c>
      <c r="DA24" s="9">
        <v>1.4521430348140001</v>
      </c>
      <c r="DB24" s="9">
        <v>0.69948299188325502</v>
      </c>
      <c r="DC24" s="9">
        <v>-6.0370481122281598E-2</v>
      </c>
      <c r="DD24" s="9">
        <v>-0.82183009623827197</v>
      </c>
      <c r="DE24" s="9">
        <v>-1.57892377527588</v>
      </c>
      <c r="DF24" s="9">
        <v>-2.32584613548915</v>
      </c>
      <c r="DG24" s="9">
        <v>-3.0571905922837699</v>
      </c>
      <c r="DH24" s="9">
        <v>-3.7680272915901498</v>
      </c>
      <c r="DI24" s="9">
        <v>-4.4539066786888899</v>
      </c>
      <c r="DJ24" s="9">
        <v>-5.1108285771347601</v>
      </c>
      <c r="DK24" s="9">
        <v>-5.7351970861701398</v>
      </c>
      <c r="DL24" s="9">
        <v>-6.3237716643006099</v>
      </c>
      <c r="DM24" s="9">
        <v>-6.8736195793928703</v>
      </c>
      <c r="DN24" s="9">
        <v>-7.3820721527456703</v>
      </c>
      <c r="DO24" s="9">
        <v>-7.84668575592569</v>
      </c>
      <c r="DP24" s="9">
        <v>-8.2652077433854796</v>
      </c>
      <c r="DQ24" s="9">
        <v>-8.6355471076571497</v>
      </c>
      <c r="DR24" s="9">
        <v>3.5476563984897802</v>
      </c>
      <c r="DS24" s="9">
        <v>-2.1069091012203698</v>
      </c>
      <c r="DT24" s="9">
        <v>-3.0381061407455801</v>
      </c>
      <c r="DU24" s="9">
        <v>-3.59188595555697</v>
      </c>
      <c r="DV24" s="9">
        <v>-4.0718357793220799</v>
      </c>
      <c r="DW24" s="9">
        <v>-4.4924320562171003</v>
      </c>
      <c r="DX24" s="9">
        <v>-4.8637305206731201</v>
      </c>
      <c r="DY24" s="9">
        <v>-5.1926641574467203</v>
      </c>
      <c r="DZ24" s="9">
        <v>-5.4839603759643598</v>
      </c>
      <c r="EA24" s="9">
        <v>-5.7407890699477502</v>
      </c>
      <c r="EB24" s="9">
        <v>-5.9652205018952396</v>
      </c>
      <c r="EC24" s="9">
        <v>-6.15854881098711</v>
      </c>
      <c r="ED24" s="9">
        <v>-6.3215205829883496</v>
      </c>
      <c r="EE24" s="9">
        <v>-6.4544963550542001</v>
      </c>
      <c r="EF24" s="9">
        <v>-6.5575647523807001</v>
      </c>
      <c r="EG24" s="9">
        <v>9.7582716343338998</v>
      </c>
      <c r="EH24" s="9">
        <v>-1.5248141681841401</v>
      </c>
      <c r="EI24" s="9">
        <v>-1.67049988601721</v>
      </c>
      <c r="EJ24" s="9">
        <v>-2.02964226444753</v>
      </c>
      <c r="EK24" s="9">
        <v>-2.3341516081448601</v>
      </c>
      <c r="EL24" s="9">
        <v>-2.5961390444096901</v>
      </c>
      <c r="EM24" s="9">
        <v>-2.8240998314162602</v>
      </c>
      <c r="EN24" s="9">
        <v>-3.0239717838725202</v>
      </c>
      <c r="EO24" s="9">
        <v>-3.19988379676778</v>
      </c>
      <c r="EP24" s="9">
        <v>-3.3546852393420199</v>
      </c>
      <c r="EQ24" s="9">
        <v>-3.49032040327545</v>
      </c>
      <c r="ER24" s="9">
        <v>-3.6080933885894799</v>
      </c>
      <c r="ES24" s="9">
        <v>-3.7088555171630402</v>
      </c>
      <c r="ET24" s="9">
        <v>-3.79313796386228</v>
      </c>
      <c r="EU24" s="9">
        <v>-3.8612456488343398</v>
      </c>
      <c r="EV24" s="9">
        <v>-3.9133237347788401</v>
      </c>
      <c r="EW24" s="9">
        <v>-3.9494047500637901</v>
      </c>
      <c r="EX24" s="9">
        <v>-3.9694420088907298</v>
      </c>
      <c r="EY24" s="9">
        <v>-3.973333338372</v>
      </c>
      <c r="EZ24" s="9">
        <v>-3.9637398620202999</v>
      </c>
      <c r="FA24" s="9">
        <v>-3.9507772584254002</v>
      </c>
      <c r="FB24" s="9">
        <v>17.069719254772899</v>
      </c>
      <c r="FC24" s="9">
        <v>-0.44814527602007498</v>
      </c>
      <c r="FD24" s="9">
        <v>0.15313335641711501</v>
      </c>
      <c r="FE24" s="9">
        <v>-0.178940130885098</v>
      </c>
      <c r="FF24" s="9">
        <v>-0.44553511902854998</v>
      </c>
      <c r="FG24" s="9">
        <v>-0.66369966208279296</v>
      </c>
      <c r="FH24" s="9">
        <v>-0.84546247265373897</v>
      </c>
      <c r="FI24" s="9">
        <v>-0.99930303200720705</v>
      </c>
      <c r="FJ24" s="9">
        <v>-1.1311911750560399</v>
      </c>
      <c r="FK24" s="9">
        <v>-1.24532224524463</v>
      </c>
      <c r="FL24" s="9">
        <v>-1.34463698205378</v>
      </c>
      <c r="FM24" s="9">
        <v>-1.4311891886969501</v>
      </c>
      <c r="FN24" s="9">
        <v>-1.5064057615026201</v>
      </c>
      <c r="FO24" s="9">
        <v>-1.57127060487197</v>
      </c>
      <c r="FP24" s="9">
        <v>-1.6264547227002599</v>
      </c>
      <c r="FQ24" s="9">
        <v>-1.6724082483332301</v>
      </c>
      <c r="FR24" s="9">
        <v>-1.70942555862474</v>
      </c>
      <c r="FS24" s="9">
        <v>-1.73769135328729</v>
      </c>
      <c r="FT24" s="9">
        <v>-1.75731327245059</v>
      </c>
      <c r="FU24" s="9">
        <v>-1.7683449931789901</v>
      </c>
      <c r="FV24" s="9">
        <v>5.8742397835564697</v>
      </c>
      <c r="FW24" s="9">
        <v>76.058776280695199</v>
      </c>
      <c r="FX24" s="9">
        <v>10.393214372833899</v>
      </c>
      <c r="FY24" s="9">
        <v>9.4324806858563299</v>
      </c>
      <c r="FZ24" s="9">
        <v>8.7410896763974701</v>
      </c>
      <c r="GA24" s="9">
        <v>8.2351503278515299</v>
      </c>
      <c r="GB24" s="9">
        <v>7.8604129192666203</v>
      </c>
      <c r="GC24" s="9">
        <v>7.5777209732464499</v>
      </c>
      <c r="GD24" s="9">
        <v>7.3575411160903998</v>
      </c>
      <c r="GE24" s="9">
        <v>7.1769659472084797</v>
      </c>
      <c r="GF24" s="9">
        <v>7.0178696300458201</v>
      </c>
      <c r="GG24" s="9">
        <v>2.56952850599051</v>
      </c>
      <c r="GH24" s="9">
        <v>1.54466196360647</v>
      </c>
      <c r="GI24" s="9">
        <v>2.93342898082172</v>
      </c>
      <c r="GJ24" s="9">
        <v>2.2023704756620202</v>
      </c>
      <c r="GK24" s="9">
        <v>1.4605425611852201</v>
      </c>
      <c r="GL24" s="9">
        <v>0.70756029636428697</v>
      </c>
      <c r="GM24" s="9">
        <v>-5.2604121467052498E-2</v>
      </c>
      <c r="GN24" s="9">
        <v>-0.81436377735367804</v>
      </c>
      <c r="GO24" s="9">
        <v>-1.57174695424143</v>
      </c>
      <c r="GP24" s="9">
        <v>-2.3189486190122399</v>
      </c>
      <c r="GQ24" s="9">
        <v>-3.0505625255494602</v>
      </c>
      <c r="GR24" s="9">
        <v>-3.7616591474566401</v>
      </c>
      <c r="GS24" s="9">
        <v>-4.4477892472183402</v>
      </c>
      <c r="GT24" s="9">
        <v>-5.1049529554491597</v>
      </c>
    </row>
    <row r="25" spans="1:202" ht="10.199999999999999">
      <c r="A25" s="12">
        <v>28</v>
      </c>
      <c r="B25" s="2" t="s">
        <v>65</v>
      </c>
      <c r="C25" s="9">
        <v>8.7256760610211597</v>
      </c>
      <c r="D25" s="9">
        <v>8.14275329801686</v>
      </c>
      <c r="E25" s="9">
        <v>8.1456916395576808</v>
      </c>
      <c r="F25" s="9">
        <v>7.9461274053217599</v>
      </c>
      <c r="G25" s="9">
        <v>7.78650115382381</v>
      </c>
      <c r="H25" s="9">
        <v>7.6585403977056004</v>
      </c>
      <c r="I25" s="9">
        <v>7.5564111710820203</v>
      </c>
      <c r="J25" s="9">
        <v>7.4756225892914197</v>
      </c>
      <c r="K25" s="9">
        <v>7.4125179277213604</v>
      </c>
      <c r="L25" s="9">
        <v>7.3639826315182404</v>
      </c>
      <c r="M25" s="9">
        <v>7.3272615953008096</v>
      </c>
      <c r="N25" s="9">
        <v>7.2998422112614403</v>
      </c>
      <c r="O25" s="9">
        <v>4.84797659661269</v>
      </c>
      <c r="P25" s="9">
        <v>4.7022292998674997</v>
      </c>
      <c r="Q25" s="9">
        <v>4.5782081483586303</v>
      </c>
      <c r="R25" s="9">
        <v>4.42085288040977</v>
      </c>
      <c r="S25" s="9">
        <v>5.0852779939337696</v>
      </c>
      <c r="T25" s="9">
        <v>4.8582531477533299</v>
      </c>
      <c r="U25" s="9">
        <v>4.6026188203361498</v>
      </c>
      <c r="V25" s="9">
        <v>4.32073972629055</v>
      </c>
      <c r="W25" s="9">
        <v>4.0157401268968798</v>
      </c>
      <c r="X25" s="9">
        <v>3.69097003006071</v>
      </c>
      <c r="Y25" s="9">
        <v>3.3497464765800999</v>
      </c>
      <c r="Z25" s="9">
        <v>2.9952317907595498</v>
      </c>
      <c r="AA25" s="9">
        <v>2.6303818294521699</v>
      </c>
      <c r="AB25" s="9">
        <v>2.2579303920371299</v>
      </c>
      <c r="AC25" s="9">
        <v>1.8803921479222501</v>
      </c>
      <c r="AD25" s="9">
        <v>1.5000746751794201</v>
      </c>
      <c r="AE25" s="9">
        <v>1.1190945313976399</v>
      </c>
      <c r="AF25" s="9">
        <v>0.739394611028652</v>
      </c>
      <c r="AG25" s="9">
        <v>0.36276132647662401</v>
      </c>
      <c r="AH25" s="9">
        <v>-9.1591347925800703E-3</v>
      </c>
      <c r="AI25" s="9">
        <v>-0.37484582390996302</v>
      </c>
      <c r="AJ25" s="9">
        <v>-0.73288943768989701</v>
      </c>
      <c r="AK25" s="9">
        <v>-1.0819801185254401</v>
      </c>
      <c r="AL25" s="9">
        <v>-1.42089658124983</v>
      </c>
      <c r="AM25" s="9">
        <v>-1.74849646934197</v>
      </c>
      <c r="AN25" s="9">
        <v>-2.0637078303598302</v>
      </c>
      <c r="AO25" s="9">
        <v>-2.3655215987528599</v>
      </c>
      <c r="AP25" s="9">
        <v>-2.65298497852132</v>
      </c>
      <c r="AQ25" s="9">
        <v>-2.9251956253892302</v>
      </c>
      <c r="AR25" s="9">
        <v>-3.1812965368068302</v>
      </c>
      <c r="AS25" s="9">
        <v>3.5385796288358602</v>
      </c>
      <c r="AT25" s="9">
        <v>2.1021915845418699</v>
      </c>
      <c r="AU25" s="9">
        <v>1.4390432710936001</v>
      </c>
      <c r="AV25" s="9">
        <v>1.0402797449864201</v>
      </c>
      <c r="AW25" s="9">
        <v>0.68881254137769798</v>
      </c>
      <c r="AX25" s="9">
        <v>0.37311695948993001</v>
      </c>
      <c r="AY25" s="9">
        <v>8.5133999915357403E-2</v>
      </c>
      <c r="AZ25" s="9">
        <v>-0.18074744540100901</v>
      </c>
      <c r="BA25" s="9">
        <v>-0.42841007982986701</v>
      </c>
      <c r="BB25" s="9">
        <v>-0.66051677005810705</v>
      </c>
      <c r="BC25" s="9">
        <v>-0.878869996615538</v>
      </c>
      <c r="BD25" s="9">
        <v>-1.08466588426681</v>
      </c>
      <c r="BE25" s="9">
        <v>-1.2786737082636099</v>
      </c>
      <c r="BF25" s="9">
        <v>-1.4613627211305</v>
      </c>
      <c r="BG25" s="9">
        <v>-1.63299174433886</v>
      </c>
      <c r="BH25" s="9">
        <v>-1.7936724440063201</v>
      </c>
      <c r="BI25" s="9">
        <v>-1.94341400988401</v>
      </c>
      <c r="BJ25" s="9">
        <v>-2.08215469470204</v>
      </c>
      <c r="BK25" s="9">
        <v>-2.2097840711505898</v>
      </c>
      <c r="BL25" s="9">
        <v>-2.3261587330571998</v>
      </c>
      <c r="BM25" s="9">
        <v>-2.43111336757589</v>
      </c>
      <c r="BN25" s="9">
        <v>-2.5244685600572998</v>
      </c>
      <c r="BO25" s="9">
        <v>8.2407677241189496</v>
      </c>
      <c r="BP25" s="9">
        <v>1.95772202909819</v>
      </c>
      <c r="BQ25" s="9">
        <v>1.9550726582614599</v>
      </c>
      <c r="BR25" s="9">
        <v>1.6591654036371499</v>
      </c>
      <c r="BS25" s="9">
        <v>1.4048395782382499</v>
      </c>
      <c r="BT25" s="9">
        <v>1.18148980714547</v>
      </c>
      <c r="BU25" s="9">
        <v>0.981640014215868</v>
      </c>
      <c r="BV25" s="9">
        <v>0.80002656605408196</v>
      </c>
      <c r="BW25" s="9">
        <v>0.63294994562909002</v>
      </c>
      <c r="BX25" s="9">
        <v>0.47781630417194298</v>
      </c>
      <c r="BY25" s="9">
        <v>0.33281327666791</v>
      </c>
      <c r="BZ25" s="9">
        <v>0.19668073552538101</v>
      </c>
      <c r="CA25" s="9">
        <v>6.8548675386877797E-2</v>
      </c>
      <c r="CB25" s="9">
        <v>-5.21774334273769E-2</v>
      </c>
      <c r="CC25" s="9">
        <v>-0.165897726139385</v>
      </c>
      <c r="CD25" s="9">
        <v>-0.27287529046847397</v>
      </c>
      <c r="CE25" s="9">
        <v>-0.37327673082025697</v>
      </c>
      <c r="CF25" s="9">
        <v>6.7038767931872298</v>
      </c>
      <c r="CG25" s="9">
        <v>48.044316222526398</v>
      </c>
      <c r="CH25" s="9">
        <v>10.8364516951165</v>
      </c>
      <c r="CI25" s="9">
        <v>10.085904190838701</v>
      </c>
      <c r="CJ25" s="9">
        <v>9.5289594352835891</v>
      </c>
      <c r="CK25" s="9">
        <v>9.1106683570172695</v>
      </c>
      <c r="CL25" s="9">
        <v>8.7940101064537508</v>
      </c>
      <c r="CM25" s="9">
        <v>8.5528180606792308</v>
      </c>
      <c r="CN25" s="9">
        <v>8.3682196017292494</v>
      </c>
      <c r="CO25" s="9">
        <v>8.2263843284552305</v>
      </c>
      <c r="CP25" s="9">
        <v>8.1169996700107792</v>
      </c>
      <c r="CQ25" s="9">
        <v>8.0322167267454692</v>
      </c>
      <c r="CR25" s="9">
        <v>7.9659171149973904</v>
      </c>
      <c r="CS25" s="9">
        <v>5.4817994700720902</v>
      </c>
      <c r="CT25" s="9">
        <v>5.3086190459459397</v>
      </c>
      <c r="CU25" s="9">
        <v>5.1607006957612196</v>
      </c>
      <c r="CV25" s="9">
        <v>4.9820734460464999</v>
      </c>
      <c r="CW25" s="9">
        <v>5.6272044072652498</v>
      </c>
      <c r="CX25" s="9">
        <v>5.3824021417453398</v>
      </c>
      <c r="CY25" s="9">
        <v>5.1101778490918504</v>
      </c>
      <c r="CZ25" s="9">
        <v>4.8126602618045702</v>
      </c>
      <c r="DA25" s="9">
        <v>4.4928037150778604</v>
      </c>
      <c r="DB25" s="9">
        <v>4.1538350823535</v>
      </c>
      <c r="DC25" s="9">
        <v>3.7989814373669</v>
      </c>
      <c r="DD25" s="9">
        <v>3.4313386688090799</v>
      </c>
      <c r="DE25" s="9">
        <v>3.0538129136069601</v>
      </c>
      <c r="DF25" s="9">
        <v>2.6691001453713099</v>
      </c>
      <c r="DG25" s="9">
        <v>2.2796856905601999</v>
      </c>
      <c r="DH25" s="9">
        <v>1.88785385298411</v>
      </c>
      <c r="DI25" s="9">
        <v>1.4957022757141201</v>
      </c>
      <c r="DJ25" s="9">
        <v>1.10515808817482</v>
      </c>
      <c r="DK25" s="9">
        <v>0.71799422965961002</v>
      </c>
      <c r="DL25" s="9">
        <v>0.33584509829465797</v>
      </c>
      <c r="DM25" s="9">
        <v>-3.9778894344748003E-2</v>
      </c>
      <c r="DN25" s="9">
        <v>-0.40747803725246901</v>
      </c>
      <c r="DO25" s="9">
        <v>-0.76595133853185404</v>
      </c>
      <c r="DP25" s="9">
        <v>-1.1139858084309</v>
      </c>
      <c r="DQ25" s="9">
        <v>-1.4504469275054801</v>
      </c>
      <c r="DR25" s="9">
        <v>-1.774270202704</v>
      </c>
      <c r="DS25" s="9">
        <v>-2.0844537086544501</v>
      </c>
      <c r="DT25" s="9">
        <v>-2.3800515130780102</v>
      </c>
      <c r="DU25" s="9">
        <v>-2.66016789056293</v>
      </c>
      <c r="DV25" s="9">
        <v>-2.9239522362442298</v>
      </c>
      <c r="DW25" s="9">
        <v>3.7884565969438699</v>
      </c>
      <c r="DX25" s="9">
        <v>2.34481131658388</v>
      </c>
      <c r="DY25" s="9">
        <v>1.6746100360220699</v>
      </c>
      <c r="DZ25" s="9">
        <v>1.2689921532306301</v>
      </c>
      <c r="EA25" s="9">
        <v>0.910863706179599</v>
      </c>
      <c r="EB25" s="9">
        <v>0.58869465175060798</v>
      </c>
      <c r="EC25" s="9">
        <v>0.29442079735170201</v>
      </c>
      <c r="ED25" s="9">
        <v>2.2425985805632799E-2</v>
      </c>
      <c r="EE25" s="9">
        <v>-0.23117739596395201</v>
      </c>
      <c r="EF25" s="9">
        <v>-0.46905698923245498</v>
      </c>
      <c r="EG25" s="9">
        <v>-0.69301991802874296</v>
      </c>
      <c r="EH25" s="9">
        <v>-0.90426682333592001</v>
      </c>
      <c r="EI25" s="9">
        <v>-1.10357137297202</v>
      </c>
      <c r="EJ25" s="9">
        <v>-1.29140709185147</v>
      </c>
      <c r="EK25" s="9">
        <v>-1.46803695700231</v>
      </c>
      <c r="EL25" s="9">
        <v>-1.63357667649127</v>
      </c>
      <c r="EM25" s="9">
        <v>-1.78803937153062</v>
      </c>
      <c r="EN25" s="9">
        <v>-1.93136711884543</v>
      </c>
      <c r="EO25" s="9">
        <v>-2.0634532105855001</v>
      </c>
      <c r="EP25" s="9">
        <v>-2.1841578583478198</v>
      </c>
      <c r="EQ25" s="9">
        <v>-2.2933192681294399</v>
      </c>
      <c r="ER25" s="9">
        <v>-2.3907614478835901</v>
      </c>
      <c r="ES25" s="9">
        <v>8.3705043080366401</v>
      </c>
      <c r="ET25" s="9">
        <v>2.08360130589283</v>
      </c>
      <c r="EU25" s="9">
        <v>2.0772046998022802</v>
      </c>
      <c r="EV25" s="9">
        <v>1.7776572187469799</v>
      </c>
      <c r="EW25" s="9">
        <v>1.51979519657369</v>
      </c>
      <c r="EX25" s="9">
        <v>1.29301036080311</v>
      </c>
      <c r="EY25" s="9">
        <v>1.08982381712597</v>
      </c>
      <c r="EZ25" s="9">
        <v>0.90496919122169195</v>
      </c>
      <c r="FA25" s="9">
        <v>0.73474430028049997</v>
      </c>
      <c r="FB25" s="9">
        <v>0.57655270286307603</v>
      </c>
      <c r="FC25" s="9">
        <v>0.42857951240957698</v>
      </c>
      <c r="FD25" s="9">
        <v>0.28956214897884902</v>
      </c>
      <c r="FE25" s="9">
        <v>0.158628222181775</v>
      </c>
      <c r="FF25" s="9">
        <v>3.5180882797761402E-2</v>
      </c>
      <c r="FG25" s="9">
        <v>-8.1182260223007702E-2</v>
      </c>
      <c r="FH25" s="9">
        <v>-0.19072648844460899</v>
      </c>
      <c r="FI25" s="9">
        <v>-0.293620539817603</v>
      </c>
      <c r="FJ25" s="9">
        <v>6.7811123511568701</v>
      </c>
      <c r="FK25" s="9">
        <v>48.119201107636201</v>
      </c>
      <c r="FL25" s="9">
        <v>10.909053905241899</v>
      </c>
      <c r="FM25" s="9">
        <v>10.1562898155656</v>
      </c>
      <c r="FN25" s="9">
        <v>9.5971927084485902</v>
      </c>
      <c r="FO25" s="9">
        <v>9.1768117078185991</v>
      </c>
      <c r="FP25" s="9">
        <v>8.85812420917261</v>
      </c>
      <c r="FQ25" s="9">
        <v>8.61496188304816</v>
      </c>
      <c r="FR25" s="9">
        <v>8.4284504519844106</v>
      </c>
      <c r="FS25" s="9">
        <v>8.2847579011080406</v>
      </c>
      <c r="FT25" s="9">
        <v>8.1735700903734401</v>
      </c>
      <c r="FU25" s="9">
        <v>8.0870365942440401</v>
      </c>
      <c r="FV25" s="9">
        <v>8.0190375453051299</v>
      </c>
      <c r="FW25" s="9">
        <v>5.5332701360949503</v>
      </c>
      <c r="FX25" s="9">
        <v>5.3584882176911703</v>
      </c>
      <c r="FY25" s="9">
        <v>5.2090152791192903</v>
      </c>
      <c r="FZ25" s="9">
        <v>5.02887902051563</v>
      </c>
      <c r="GA25" s="9">
        <v>5.67254526264718</v>
      </c>
      <c r="GB25" s="9">
        <v>5.4263213138401598</v>
      </c>
      <c r="GC25" s="9">
        <v>5.1527171544188102</v>
      </c>
      <c r="GD25" s="9">
        <v>4.8538603313753796</v>
      </c>
      <c r="GE25" s="9">
        <v>4.53270402724793</v>
      </c>
      <c r="GF25" s="9">
        <v>4.1924739947761802</v>
      </c>
      <c r="GG25" s="9">
        <v>3.8363962180749098</v>
      </c>
      <c r="GH25" s="9">
        <v>3.4675655264467702</v>
      </c>
      <c r="GI25" s="9">
        <v>3.0888870268363098</v>
      </c>
      <c r="GJ25" s="9">
        <v>2.7030556914741499</v>
      </c>
      <c r="GK25" s="9">
        <v>2.3125558732582898</v>
      </c>
      <c r="GL25" s="9">
        <v>1.9196709294983001</v>
      </c>
      <c r="GM25" s="9">
        <v>1.5264975830832299</v>
      </c>
      <c r="GN25" s="9">
        <v>1.13496206885416</v>
      </c>
      <c r="GO25" s="9">
        <v>0.74683645641877705</v>
      </c>
      <c r="GP25" s="9">
        <v>0.36375429843357698</v>
      </c>
      <c r="GQ25" s="9">
        <v>-1.2774815443154499E-2</v>
      </c>
      <c r="GR25" s="9">
        <v>-0.38135197321490699</v>
      </c>
      <c r="GS25" s="9">
        <v>-0.74067695971513803</v>
      </c>
      <c r="GT25" s="9">
        <v>-1.0895375402532801</v>
      </c>
    </row>
    <row r="26" spans="1:202" ht="10.199999999999999">
      <c r="A26" s="12">
        <v>29</v>
      </c>
      <c r="B26" s="2" t="s">
        <v>66</v>
      </c>
      <c r="C26" s="9">
        <v>6.3011892071258702</v>
      </c>
      <c r="D26" s="9">
        <v>5.4455608209858104</v>
      </c>
      <c r="E26" s="9">
        <v>5.2459084494213899</v>
      </c>
      <c r="F26" s="9">
        <v>4.8425096146734496</v>
      </c>
      <c r="G26" s="9">
        <v>4.4488333228793397</v>
      </c>
      <c r="H26" s="9">
        <v>4.0545820688885197</v>
      </c>
      <c r="I26" s="9">
        <v>3.6540661639979399</v>
      </c>
      <c r="J26" s="9">
        <v>3.24392527641242</v>
      </c>
      <c r="K26" s="9">
        <v>2.8223197002659899</v>
      </c>
      <c r="L26" s="9">
        <v>2.38855175945345</v>
      </c>
      <c r="M26" s="9">
        <v>-2.9250893863084499</v>
      </c>
      <c r="N26" s="9">
        <v>-4.6839494606066703</v>
      </c>
      <c r="O26" s="9">
        <v>-3.7057251897768402</v>
      </c>
      <c r="P26" s="9">
        <v>-4.7018964761589697</v>
      </c>
      <c r="Q26" s="9">
        <v>-5.5892522441220596</v>
      </c>
      <c r="R26" s="9">
        <v>-6.3888961811709599</v>
      </c>
      <c r="S26" s="9">
        <v>-7.1139352521937402</v>
      </c>
      <c r="T26" s="9">
        <v>-7.77317250501945</v>
      </c>
      <c r="U26" s="9">
        <v>-8.3729767804414799</v>
      </c>
      <c r="V26" s="9">
        <v>-8.9182820733555506</v>
      </c>
      <c r="W26" s="9">
        <v>-9.4131432419050594</v>
      </c>
      <c r="X26" s="9">
        <v>-9.8610540202058097</v>
      </c>
      <c r="Y26" s="9">
        <v>-10.2651327380105</v>
      </c>
      <c r="Z26" s="9">
        <v>-10.628232275055201</v>
      </c>
      <c r="AA26" s="9">
        <v>-10.9530057268937</v>
      </c>
      <c r="AB26" s="9">
        <v>-11.2419458417793</v>
      </c>
      <c r="AC26" s="9">
        <v>-11.497408833491001</v>
      </c>
      <c r="AD26" s="9">
        <v>-11.721628904817701</v>
      </c>
      <c r="AE26" s="9">
        <v>-11.9167273084641</v>
      </c>
      <c r="AF26" s="9">
        <v>-12.084718269244901</v>
      </c>
      <c r="AG26" s="9">
        <v>-12.2275131765961</v>
      </c>
      <c r="AH26" s="9">
        <v>-1.88257666816751</v>
      </c>
      <c r="AI26" s="9">
        <v>-7.3176451765922801</v>
      </c>
      <c r="AJ26" s="9">
        <v>-8.0289129914547992</v>
      </c>
      <c r="AK26" s="9">
        <v>-8.3644572206727492</v>
      </c>
      <c r="AL26" s="9">
        <v>-8.62989035916193</v>
      </c>
      <c r="AM26" s="9">
        <v>-8.8416132366298807</v>
      </c>
      <c r="AN26" s="9">
        <v>-9.0115136196245693</v>
      </c>
      <c r="AO26" s="9">
        <v>-9.1482716372186292</v>
      </c>
      <c r="AP26" s="9">
        <v>-9.2582835223220901</v>
      </c>
      <c r="AQ26" s="9">
        <v>-9.3463154705093707</v>
      </c>
      <c r="AR26" s="9">
        <v>-9.4159666648904299</v>
      </c>
      <c r="AS26" s="9">
        <v>-9.4699973567421107</v>
      </c>
      <c r="AT26" s="9">
        <v>-9.5105615170823494</v>
      </c>
      <c r="AU26" s="9">
        <v>-9.53937199676351</v>
      </c>
      <c r="AV26" s="9">
        <v>-9.5578179468519302</v>
      </c>
      <c r="AW26" s="9">
        <v>5.1215444385336601</v>
      </c>
      <c r="AX26" s="9">
        <v>-6.0029015809539299</v>
      </c>
      <c r="AY26" s="9">
        <v>-5.9932710184326998</v>
      </c>
      <c r="AZ26" s="9">
        <v>-6.2012471585861402</v>
      </c>
      <c r="BA26" s="9">
        <v>-6.3594794753780297</v>
      </c>
      <c r="BB26" s="9">
        <v>-6.4807928638818799</v>
      </c>
      <c r="BC26" s="9">
        <v>-6.5743721548335996</v>
      </c>
      <c r="BD26" s="9">
        <v>-6.6468216445106698</v>
      </c>
      <c r="BE26" s="9">
        <v>-6.7029146315012298</v>
      </c>
      <c r="BF26" s="9">
        <v>-6.7461237420379403</v>
      </c>
      <c r="BG26" s="9">
        <v>-6.7789962362740503</v>
      </c>
      <c r="BH26" s="9">
        <v>-6.8034196863696801</v>
      </c>
      <c r="BI26" s="9">
        <v>-6.8208101228047999</v>
      </c>
      <c r="BJ26" s="9">
        <v>-6.8322453446783404</v>
      </c>
      <c r="BK26" s="9">
        <v>-6.8385594426556997</v>
      </c>
      <c r="BL26" s="9">
        <v>-6.8404098829202704</v>
      </c>
      <c r="BM26" s="9">
        <v>-6.8383251770436102</v>
      </c>
      <c r="BN26" s="9">
        <v>-6.8327388125915496</v>
      </c>
      <c r="BO26" s="9">
        <v>-6.8240134575618399</v>
      </c>
      <c r="BP26" s="9">
        <v>-6.8124582767179298</v>
      </c>
      <c r="BQ26" s="9">
        <v>-6.7983413670966497</v>
      </c>
      <c r="BR26" s="9">
        <v>13.027861440203299</v>
      </c>
      <c r="BS26" s="9">
        <v>-4.3844803066150098</v>
      </c>
      <c r="BT26" s="9">
        <v>-3.68089299484532</v>
      </c>
      <c r="BU26" s="9">
        <v>-3.91422573240262</v>
      </c>
      <c r="BV26" s="9">
        <v>-4.0859127977451104</v>
      </c>
      <c r="BW26" s="9">
        <v>-4.2132592012413301</v>
      </c>
      <c r="BX26" s="9">
        <v>-4.3085428609121204</v>
      </c>
      <c r="BY26" s="9">
        <v>-4.3804848927593998</v>
      </c>
      <c r="BZ26" s="9">
        <v>-4.4352893667613698</v>
      </c>
      <c r="CA26" s="9">
        <v>-4.4773786242691402</v>
      </c>
      <c r="CB26" s="9">
        <v>-4.50991332016795</v>
      </c>
      <c r="CC26" s="9">
        <v>-4.5351602379592304</v>
      </c>
      <c r="CD26" s="9">
        <v>-4.5547524597930096</v>
      </c>
      <c r="CE26" s="9">
        <v>-4.5698734158296199</v>
      </c>
      <c r="CF26" s="9">
        <v>-4.5813871042682397</v>
      </c>
      <c r="CG26" s="9">
        <v>-4.5899302445261796</v>
      </c>
      <c r="CH26" s="9">
        <v>-4.5959775095130304</v>
      </c>
      <c r="CI26" s="9">
        <v>-4.5998877185405602</v>
      </c>
      <c r="CJ26" s="9">
        <v>-4.6019365641035002</v>
      </c>
      <c r="CK26" s="9">
        <v>-4.6023398135778404</v>
      </c>
      <c r="CL26" s="9">
        <v>3.04377260239507</v>
      </c>
      <c r="CM26" s="9">
        <v>73.884405448632407</v>
      </c>
      <c r="CN26" s="9">
        <v>8.1466835619726101</v>
      </c>
      <c r="CO26" s="9">
        <v>7.0625016763722703</v>
      </c>
      <c r="CP26" s="9">
        <v>6.1997554473946703</v>
      </c>
      <c r="CQ26" s="9">
        <v>5.4789319144648401</v>
      </c>
      <c r="CR26" s="9">
        <v>4.8510860980256201</v>
      </c>
      <c r="CS26" s="9">
        <v>4.2831981876120304</v>
      </c>
      <c r="CT26" s="9">
        <v>3.7525803733989198</v>
      </c>
      <c r="CU26" s="9">
        <v>3.2437242600917</v>
      </c>
      <c r="CV26" s="9">
        <v>2.7462649129777201</v>
      </c>
      <c r="CW26" s="9">
        <v>-2.61434626680441</v>
      </c>
      <c r="CX26" s="9">
        <v>-4.4082919434124399</v>
      </c>
      <c r="CY26" s="9">
        <v>-3.45669093418178</v>
      </c>
      <c r="CZ26" s="9">
        <v>-4.4734447268431703</v>
      </c>
      <c r="DA26" s="9">
        <v>-5.3770563126302502</v>
      </c>
      <c r="DB26" s="9">
        <v>-6.1898431021481599</v>
      </c>
      <c r="DC26" s="9">
        <v>-6.92577193586144</v>
      </c>
      <c r="DD26" s="9">
        <v>-7.5942554796526798</v>
      </c>
      <c r="DE26" s="9">
        <v>-8.2020951855093305</v>
      </c>
      <c r="DF26" s="9">
        <v>-8.7545324501304904</v>
      </c>
      <c r="DG26" s="9">
        <v>-9.2558409518001508</v>
      </c>
      <c r="DH26" s="9">
        <v>-9.7096705641718692</v>
      </c>
      <c r="DI26" s="9">
        <v>-10.119251392054601</v>
      </c>
      <c r="DJ26" s="9">
        <v>-10.4875166784801</v>
      </c>
      <c r="DK26" s="9">
        <v>-10.8171776307247</v>
      </c>
      <c r="DL26" s="9">
        <v>-11.110769335615499</v>
      </c>
      <c r="DM26" s="9">
        <v>-11.3706791544537</v>
      </c>
      <c r="DN26" s="9">
        <v>-11.5991644876555</v>
      </c>
      <c r="DO26" s="9">
        <v>-11.7983641285938</v>
      </c>
      <c r="DP26" s="9">
        <v>-11.970305808202699</v>
      </c>
      <c r="DQ26" s="9">
        <v>-12.1169115357336</v>
      </c>
      <c r="DR26" s="9">
        <v>-1.7756544952793401</v>
      </c>
      <c r="DS26" s="9">
        <v>-7.2142781683401997</v>
      </c>
      <c r="DT26" s="9">
        <v>-7.9289828038825396</v>
      </c>
      <c r="DU26" s="9">
        <v>-8.2678506691967808</v>
      </c>
      <c r="DV26" s="9">
        <v>-8.5364988241382704</v>
      </c>
      <c r="DW26" s="9">
        <v>-8.7513322151445099</v>
      </c>
      <c r="DX26" s="9">
        <v>-8.9242423815135492</v>
      </c>
      <c r="DY26" s="9">
        <v>-9.0639129555993296</v>
      </c>
      <c r="DZ26" s="9">
        <v>-9.1767434575971603</v>
      </c>
      <c r="EA26" s="9">
        <v>-9.2675031929440799</v>
      </c>
      <c r="EB26" s="9">
        <v>-9.3397943052051993</v>
      </c>
      <c r="EC26" s="9">
        <v>-9.3963798772328193</v>
      </c>
      <c r="ED26" s="9">
        <v>-9.4394165979525795</v>
      </c>
      <c r="EE26" s="9">
        <v>-9.4706199338894699</v>
      </c>
      <c r="EF26" s="9">
        <v>-9.4913815582874506</v>
      </c>
      <c r="EG26" s="9">
        <v>5.18573989923512</v>
      </c>
      <c r="EH26" s="9">
        <v>-5.9408746559285897</v>
      </c>
      <c r="EI26" s="9">
        <v>-5.9333425143611302</v>
      </c>
      <c r="EJ26" s="9">
        <v>-6.1433491651401004</v>
      </c>
      <c r="EK26" s="9">
        <v>-6.30354621675139</v>
      </c>
      <c r="EL26" s="9">
        <v>-6.4267606317277499</v>
      </c>
      <c r="EM26" s="9">
        <v>-6.5221792437195898</v>
      </c>
      <c r="EN26" s="9">
        <v>-6.5964082896703902</v>
      </c>
      <c r="EO26" s="9">
        <v>-6.6542229487098403</v>
      </c>
      <c r="EP26" s="9">
        <v>-6.6990976694753996</v>
      </c>
      <c r="EQ26" s="9">
        <v>-6.7335814782649202</v>
      </c>
      <c r="ER26" s="9">
        <v>-6.7595636589069699</v>
      </c>
      <c r="ES26" s="9">
        <v>-6.7784619007790496</v>
      </c>
      <c r="ET26" s="9">
        <v>-6.7913556107427198</v>
      </c>
      <c r="EU26" s="9">
        <v>-6.79908043766563</v>
      </c>
      <c r="EV26" s="9">
        <v>-6.8022953578914702</v>
      </c>
      <c r="EW26" s="9">
        <v>-6.8015303465769703</v>
      </c>
      <c r="EX26" s="9">
        <v>-6.7972203097166402</v>
      </c>
      <c r="EY26" s="9">
        <v>-6.7897292899534101</v>
      </c>
      <c r="EZ26" s="9">
        <v>-6.77936778424246</v>
      </c>
      <c r="FA26" s="9">
        <v>-6.7664051806475598</v>
      </c>
      <c r="FB26" s="9">
        <v>13.058681438621299</v>
      </c>
      <c r="FC26" s="9">
        <v>-4.3547395906394799</v>
      </c>
      <c r="FD26" s="9">
        <v>-3.6521958306003</v>
      </c>
      <c r="FE26" s="9">
        <v>-3.8865375276616101</v>
      </c>
      <c r="FF26" s="9">
        <v>-4.0592000634806302</v>
      </c>
      <c r="FG26" s="9">
        <v>-4.1874895174100297</v>
      </c>
      <c r="FH26" s="9">
        <v>-4.2836848432792198</v>
      </c>
      <c r="FI26" s="9">
        <v>-4.3565081607314102</v>
      </c>
      <c r="FJ26" s="9">
        <v>-4.4121645121967603</v>
      </c>
      <c r="FK26" s="9">
        <v>-4.4550771812378303</v>
      </c>
      <c r="FL26" s="9">
        <v>-4.4884077356310303</v>
      </c>
      <c r="FM26" s="9">
        <v>-4.5144238433414801</v>
      </c>
      <c r="FN26" s="9">
        <v>-4.5347594434213896</v>
      </c>
      <c r="FO26" s="9">
        <v>-4.55059879621182</v>
      </c>
      <c r="FP26" s="9">
        <v>-4.5628067041861398</v>
      </c>
      <c r="FQ26" s="9">
        <v>-4.57202066591974</v>
      </c>
      <c r="FR26" s="9">
        <v>-4.5787161091308901</v>
      </c>
      <c r="FS26" s="9">
        <v>-4.5832525843344101</v>
      </c>
      <c r="FT26" s="9">
        <v>-4.5859064923439004</v>
      </c>
      <c r="FU26" s="9">
        <v>-4.5868942866696996</v>
      </c>
      <c r="FV26" s="9">
        <v>3.0586534374182102</v>
      </c>
      <c r="FW26" s="9">
        <v>73.898740800955807</v>
      </c>
      <c r="FX26" s="9">
        <v>8.1604920172091209</v>
      </c>
      <c r="FY26" s="9">
        <v>7.0758012161519304</v>
      </c>
      <c r="FZ26" s="9">
        <v>6.2125634683534301</v>
      </c>
      <c r="GA26" s="9">
        <v>5.4912652466508503</v>
      </c>
      <c r="GB26" s="9">
        <v>4.8629610227403104</v>
      </c>
      <c r="GC26" s="9">
        <v>4.2946304547031797</v>
      </c>
      <c r="GD26" s="9">
        <v>3.7635852180221998</v>
      </c>
      <c r="GE26" s="9">
        <v>3.2543164189567499</v>
      </c>
      <c r="GF26" s="9">
        <v>2.7564586400942401</v>
      </c>
      <c r="GG26" s="9">
        <v>-2.6045371848654302</v>
      </c>
      <c r="GH26" s="9">
        <v>-4.3988541727276802</v>
      </c>
      <c r="GI26" s="9">
        <v>-3.4476115791404802</v>
      </c>
      <c r="GJ26" s="9">
        <v>-4.4647113162544398</v>
      </c>
      <c r="GK26" s="9">
        <v>-5.36865678625903</v>
      </c>
      <c r="GL26" s="9">
        <v>-6.1817657976671203</v>
      </c>
      <c r="GM26" s="9">
        <v>-6.9180055762062098</v>
      </c>
      <c r="GN26" s="9">
        <v>-7.58678916076809</v>
      </c>
      <c r="GO26" s="9">
        <v>-8.19491836447488</v>
      </c>
      <c r="GP26" s="9">
        <v>-8.7476349336535808</v>
      </c>
      <c r="GQ26" s="9">
        <v>-9.2492128850658304</v>
      </c>
      <c r="GR26" s="9">
        <v>-9.7033024200383604</v>
      </c>
      <c r="GS26" s="9">
        <v>-10.113133960584101</v>
      </c>
      <c r="GT26" s="9">
        <v>-10.4816410567945</v>
      </c>
    </row>
    <row r="27" spans="1:202" ht="10.199999999999999">
      <c r="A27" s="12">
        <v>30</v>
      </c>
      <c r="B27" s="2" t="s">
        <v>67</v>
      </c>
      <c r="C27" s="9">
        <v>6.3754761503858699</v>
      </c>
      <c r="D27" s="9">
        <v>5.7560733720342103</v>
      </c>
      <c r="E27" s="9">
        <v>5.7016805236953703</v>
      </c>
      <c r="F27" s="9">
        <v>5.4245939264448104</v>
      </c>
      <c r="G27" s="9">
        <v>5.1680778888262102</v>
      </c>
      <c r="H27" s="9">
        <v>4.9248428923913696</v>
      </c>
      <c r="I27" s="9">
        <v>4.6901913301534801</v>
      </c>
      <c r="J27" s="9">
        <v>4.4609148801234602</v>
      </c>
      <c r="K27" s="9">
        <v>4.2347769226528102</v>
      </c>
      <c r="L27" s="9">
        <v>4.0102102637730104</v>
      </c>
      <c r="M27" s="9">
        <v>3.7861223368944898</v>
      </c>
      <c r="N27" s="9">
        <v>3.5617642088989001</v>
      </c>
      <c r="O27" s="9">
        <v>0.42631824599828799</v>
      </c>
      <c r="P27" s="9">
        <v>-0.37811355250774598</v>
      </c>
      <c r="Q27" s="9">
        <v>-1.0846150248103299</v>
      </c>
      <c r="R27" s="9">
        <v>-1.72412001472114</v>
      </c>
      <c r="S27" s="9">
        <v>-1.3675338079227299</v>
      </c>
      <c r="T27" s="9">
        <v>-1.8308984960473</v>
      </c>
      <c r="U27" s="9">
        <v>-2.2605566524239702</v>
      </c>
      <c r="V27" s="9">
        <v>-2.6619037339675802</v>
      </c>
      <c r="W27" s="9">
        <v>-3.0384683840425701</v>
      </c>
      <c r="X27" s="9">
        <v>-3.3926773245940098</v>
      </c>
      <c r="Y27" s="9">
        <v>-3.7262864610525002</v>
      </c>
      <c r="Z27" s="9">
        <v>-4.0406333406053001</v>
      </c>
      <c r="AA27" s="9">
        <v>-4.3367894833110698</v>
      </c>
      <c r="AB27" s="9">
        <v>-4.6156544268067696</v>
      </c>
      <c r="AC27" s="9">
        <v>-4.8780147660356796</v>
      </c>
      <c r="AD27" s="9">
        <v>-5.1245816273957203</v>
      </c>
      <c r="AE27" s="9">
        <v>-5.3560145826579202</v>
      </c>
      <c r="AF27" s="9">
        <v>-5.5729369006066198</v>
      </c>
      <c r="AG27" s="9">
        <v>-5.7759452021354898</v>
      </c>
      <c r="AH27" s="9">
        <v>-5.9656154747030099</v>
      </c>
      <c r="AI27" s="9">
        <v>-6.1425067137508496</v>
      </c>
      <c r="AJ27" s="9">
        <v>-6.30716302291665</v>
      </c>
      <c r="AK27" s="9">
        <v>-6.46011472396766</v>
      </c>
      <c r="AL27" s="9">
        <v>-6.6018788435207298</v>
      </c>
      <c r="AM27" s="9">
        <v>-6.7329592216533101</v>
      </c>
      <c r="AN27" s="9">
        <v>-6.8538464058197999</v>
      </c>
      <c r="AO27" s="9">
        <v>-6.96501743819264</v>
      </c>
      <c r="AP27" s="9">
        <v>-7.0669356070569798</v>
      </c>
      <c r="AQ27" s="9">
        <v>-7.1600502071966998</v>
      </c>
      <c r="AR27" s="9">
        <v>-7.2447963367953498</v>
      </c>
      <c r="AS27" s="9">
        <v>-2.2823122479793798</v>
      </c>
      <c r="AT27" s="9">
        <v>-3.5763526099642302</v>
      </c>
      <c r="AU27" s="9">
        <v>-4.0950475366874004</v>
      </c>
      <c r="AV27" s="9">
        <v>-4.3479885660540196</v>
      </c>
      <c r="AW27" s="9">
        <v>-4.5529789186632801</v>
      </c>
      <c r="AX27" s="9">
        <v>-4.7222311619084198</v>
      </c>
      <c r="AY27" s="9">
        <v>-4.8644668529509403</v>
      </c>
      <c r="AZ27" s="9">
        <v>-4.9859357753769702</v>
      </c>
      <c r="BA27" s="9">
        <v>-5.0911367173291602</v>
      </c>
      <c r="BB27" s="9">
        <v>-5.1833272116761897</v>
      </c>
      <c r="BC27" s="9">
        <v>-5.2648840531255399</v>
      </c>
      <c r="BD27" s="9">
        <v>-5.3375583014956396</v>
      </c>
      <c r="BE27" s="9">
        <v>-5.4026556774643897</v>
      </c>
      <c r="BF27" s="9">
        <v>-5.4611642044652697</v>
      </c>
      <c r="BG27" s="9">
        <v>-5.5138445489541903</v>
      </c>
      <c r="BH27" s="9">
        <v>-5.5612939850823597</v>
      </c>
      <c r="BI27" s="9">
        <v>-5.6039917091039504</v>
      </c>
      <c r="BJ27" s="9">
        <v>-5.6423309659360701</v>
      </c>
      <c r="BK27" s="9">
        <v>-5.6766418498743896</v>
      </c>
      <c r="BL27" s="9">
        <v>-5.7072075102115196</v>
      </c>
      <c r="BM27" s="9">
        <v>-5.7342756922916296</v>
      </c>
      <c r="BN27" s="9">
        <v>-5.75806697897844</v>
      </c>
      <c r="BO27" s="9">
        <v>3.2499726653130998</v>
      </c>
      <c r="BP27" s="9">
        <v>-2.9257269009383799</v>
      </c>
      <c r="BQ27" s="9">
        <v>-2.8219172594641599</v>
      </c>
      <c r="BR27" s="9">
        <v>-3.0125465838372398</v>
      </c>
      <c r="BS27" s="9">
        <v>-3.1630171092511699</v>
      </c>
      <c r="BT27" s="9">
        <v>-3.2841687506970798</v>
      </c>
      <c r="BU27" s="9">
        <v>-3.3837053025440298</v>
      </c>
      <c r="BV27" s="9">
        <v>-3.4671114700498502</v>
      </c>
      <c r="BW27" s="9">
        <v>-3.5383013613064001</v>
      </c>
      <c r="BX27" s="9">
        <v>-3.6000770917864902</v>
      </c>
      <c r="BY27" s="9">
        <v>-3.6544531169071801</v>
      </c>
      <c r="BZ27" s="9">
        <v>-3.70288561868849</v>
      </c>
      <c r="CA27" s="9">
        <v>-3.7464347541446998</v>
      </c>
      <c r="CB27" s="9">
        <v>-3.7858794284651101</v>
      </c>
      <c r="CC27" s="9">
        <v>-3.8217984967809699</v>
      </c>
      <c r="CD27" s="9">
        <v>-3.8546282260465801</v>
      </c>
      <c r="CE27" s="9">
        <v>-3.88470296895124</v>
      </c>
      <c r="CF27" s="9">
        <v>3.2587936926527301</v>
      </c>
      <c r="CG27" s="9">
        <v>45.694116311891101</v>
      </c>
      <c r="CH27" s="9">
        <v>8.4497717691338305</v>
      </c>
      <c r="CI27" s="9">
        <v>7.6418930749763803</v>
      </c>
      <c r="CJ27" s="9">
        <v>7.0074259564066397</v>
      </c>
      <c r="CK27" s="9">
        <v>6.4922450920196697</v>
      </c>
      <c r="CL27" s="9">
        <v>6.0603126011395299</v>
      </c>
      <c r="CM27" s="9">
        <v>5.6865982197506897</v>
      </c>
      <c r="CN27" s="9">
        <v>5.3535118925612801</v>
      </c>
      <c r="CO27" s="9">
        <v>5.0486433233866803</v>
      </c>
      <c r="CP27" s="9">
        <v>4.76322730226555</v>
      </c>
      <c r="CQ27" s="9">
        <v>4.4910774683391503</v>
      </c>
      <c r="CR27" s="9">
        <v>4.2278391126348396</v>
      </c>
      <c r="CS27" s="9">
        <v>1.06014111945768</v>
      </c>
      <c r="CT27" s="9">
        <v>0.228276193570699</v>
      </c>
      <c r="CU27" s="9">
        <v>-0.50212247740773697</v>
      </c>
      <c r="CV27" s="9">
        <v>-1.16289944908441</v>
      </c>
      <c r="CW27" s="9">
        <v>-0.82560739459125498</v>
      </c>
      <c r="CX27" s="9">
        <v>-1.3067495020552899</v>
      </c>
      <c r="CY27" s="9">
        <v>-1.7529976236682701</v>
      </c>
      <c r="CZ27" s="9">
        <v>-2.16998319845356</v>
      </c>
      <c r="DA27" s="9">
        <v>-2.5614047958615802</v>
      </c>
      <c r="DB27" s="9">
        <v>-2.9298122723012199</v>
      </c>
      <c r="DC27" s="9">
        <v>-3.2770515002657001</v>
      </c>
      <c r="DD27" s="9">
        <v>-3.60452646255577</v>
      </c>
      <c r="DE27" s="9">
        <v>-3.9133583991562801</v>
      </c>
      <c r="DF27" s="9">
        <v>-4.2044846734725896</v>
      </c>
      <c r="DG27" s="9">
        <v>-4.4787212233977298</v>
      </c>
      <c r="DH27" s="9">
        <v>-4.7368024495910301</v>
      </c>
      <c r="DI27" s="9">
        <v>-4.9794068383414398</v>
      </c>
      <c r="DJ27" s="9">
        <v>-5.2071734234604499</v>
      </c>
      <c r="DK27" s="9">
        <v>-5.4207122989525001</v>
      </c>
      <c r="DL27" s="9">
        <v>-5.6206112416157703</v>
      </c>
      <c r="DM27" s="9">
        <v>-5.8074397841856404</v>
      </c>
      <c r="DN27" s="9">
        <v>-5.98175162247923</v>
      </c>
      <c r="DO27" s="9">
        <v>-6.14408594397407</v>
      </c>
      <c r="DP27" s="9">
        <v>-6.2949680707017999</v>
      </c>
      <c r="DQ27" s="9">
        <v>-6.4349096798168199</v>
      </c>
      <c r="DR27" s="9">
        <v>-6.5644087781639699</v>
      </c>
      <c r="DS27" s="9">
        <v>-6.6839495480942199</v>
      </c>
      <c r="DT27" s="9">
        <v>-6.79400214161367</v>
      </c>
      <c r="DU27" s="9">
        <v>-6.8950224723703997</v>
      </c>
      <c r="DV27" s="9">
        <v>-6.9874520362327601</v>
      </c>
      <c r="DW27" s="9">
        <v>-2.0324352798713599</v>
      </c>
      <c r="DX27" s="9">
        <v>-3.3337328779222202</v>
      </c>
      <c r="DY27" s="9">
        <v>-3.8594807717589301</v>
      </c>
      <c r="DZ27" s="9">
        <v>-4.1192761578098098</v>
      </c>
      <c r="EA27" s="9">
        <v>-4.3309277538613804</v>
      </c>
      <c r="EB27" s="9">
        <v>-4.5066534696477403</v>
      </c>
      <c r="EC27" s="9">
        <v>-4.6551800555145997</v>
      </c>
      <c r="ED27" s="9">
        <v>-4.7827623441703304</v>
      </c>
      <c r="EE27" s="9">
        <v>-4.8939040334632402</v>
      </c>
      <c r="EF27" s="9">
        <v>-4.9918674308505402</v>
      </c>
      <c r="EG27" s="9">
        <v>-5.0790339745387403</v>
      </c>
      <c r="EH27" s="9">
        <v>-5.1571592405647602</v>
      </c>
      <c r="EI27" s="9">
        <v>-5.22755334217279</v>
      </c>
      <c r="EJ27" s="9">
        <v>-5.2912085751862401</v>
      </c>
      <c r="EK27" s="9">
        <v>-5.3488897616176301</v>
      </c>
      <c r="EL27" s="9">
        <v>-5.4011982175673099</v>
      </c>
      <c r="EM27" s="9">
        <v>-5.4486170707505597</v>
      </c>
      <c r="EN27" s="9">
        <v>-5.4915433900794604</v>
      </c>
      <c r="EO27" s="9">
        <v>-5.5303109893093003</v>
      </c>
      <c r="EP27" s="9">
        <v>-5.5652066355021503</v>
      </c>
      <c r="EQ27" s="9">
        <v>-5.5964815928451799</v>
      </c>
      <c r="ER27" s="9">
        <v>-5.6243598668047303</v>
      </c>
      <c r="ES27" s="9">
        <v>3.3797092492307899</v>
      </c>
      <c r="ET27" s="9">
        <v>-2.79984762414374</v>
      </c>
      <c r="EU27" s="9">
        <v>-2.6997852179233401</v>
      </c>
      <c r="EV27" s="9">
        <v>-2.8940547687274099</v>
      </c>
      <c r="EW27" s="9">
        <v>-3.0480614909157202</v>
      </c>
      <c r="EX27" s="9">
        <v>-3.1726481970394498</v>
      </c>
      <c r="EY27" s="9">
        <v>-3.2755214996339301</v>
      </c>
      <c r="EZ27" s="9">
        <v>-3.3621688448822402</v>
      </c>
      <c r="FA27" s="9">
        <v>-3.4365070066549901</v>
      </c>
      <c r="FB27" s="9">
        <v>-3.5013406930953601</v>
      </c>
      <c r="FC27" s="9">
        <v>-3.5586868811655199</v>
      </c>
      <c r="FD27" s="9">
        <v>-3.6100042052350201</v>
      </c>
      <c r="FE27" s="9">
        <v>-3.6563552073498098</v>
      </c>
      <c r="FF27" s="9">
        <v>-3.6985211122399702</v>
      </c>
      <c r="FG27" s="9">
        <v>-3.7370830308645901</v>
      </c>
      <c r="FH27" s="9">
        <v>-3.77247942402271</v>
      </c>
      <c r="FI27" s="9">
        <v>-3.8050467779485899</v>
      </c>
      <c r="FJ27" s="9">
        <v>3.3360292506223699</v>
      </c>
      <c r="FK27" s="9">
        <v>45.769001197001003</v>
      </c>
      <c r="FL27" s="9">
        <v>8.5223739792592301</v>
      </c>
      <c r="FM27" s="9">
        <v>7.7122786997033304</v>
      </c>
      <c r="FN27" s="9">
        <v>7.0756592295716301</v>
      </c>
      <c r="FO27" s="9">
        <v>6.5583884428210002</v>
      </c>
      <c r="FP27" s="9">
        <v>6.1244267038583899</v>
      </c>
      <c r="FQ27" s="9">
        <v>5.7487420421196198</v>
      </c>
      <c r="FR27" s="9">
        <v>5.4137427428164404</v>
      </c>
      <c r="FS27" s="9">
        <v>5.1070168960394904</v>
      </c>
      <c r="FT27" s="9">
        <v>4.81979772262821</v>
      </c>
      <c r="FU27" s="9">
        <v>4.5458973358377204</v>
      </c>
      <c r="FV27" s="9">
        <v>4.28095954294258</v>
      </c>
      <c r="FW27" s="9">
        <v>1.1116117854805401</v>
      </c>
      <c r="FX27" s="9">
        <v>0.27814536531592599</v>
      </c>
      <c r="FY27" s="9">
        <v>-0.45380789404967198</v>
      </c>
      <c r="FZ27" s="9">
        <v>-1.11609387461529</v>
      </c>
      <c r="GA27" s="9">
        <v>-0.78026653920932498</v>
      </c>
      <c r="GB27" s="9">
        <v>-1.26283032996047</v>
      </c>
      <c r="GC27" s="9">
        <v>-1.71045831834132</v>
      </c>
      <c r="GD27" s="9">
        <v>-2.1287831288827501</v>
      </c>
      <c r="GE27" s="9">
        <v>-2.5215044836915101</v>
      </c>
      <c r="GF27" s="9">
        <v>-2.8911733598785299</v>
      </c>
      <c r="GG27" s="9">
        <v>-3.2396367195576898</v>
      </c>
      <c r="GH27" s="9">
        <v>-3.5682996049180802</v>
      </c>
      <c r="GI27" s="9">
        <v>-3.8782842859269402</v>
      </c>
      <c r="GJ27" s="9">
        <v>-4.1705291273697602</v>
      </c>
      <c r="GK27" s="9">
        <v>-4.4458510406996501</v>
      </c>
      <c r="GL27" s="9">
        <v>-4.7049853730768403</v>
      </c>
      <c r="GM27" s="9">
        <v>-4.9486115309723298</v>
      </c>
      <c r="GN27" s="9">
        <v>-5.1773694427811101</v>
      </c>
      <c r="GO27" s="9">
        <v>-5.3918700721933401</v>
      </c>
      <c r="GP27" s="9">
        <v>-5.5927020414768496</v>
      </c>
      <c r="GQ27" s="9">
        <v>-5.7804357052840398</v>
      </c>
      <c r="GR27" s="9">
        <v>-5.9556255584416702</v>
      </c>
      <c r="GS27" s="9">
        <v>-6.11881156515736</v>
      </c>
      <c r="GT27" s="9">
        <v>-6.2705198025241797</v>
      </c>
    </row>
    <row r="28" spans="1:202" ht="10.199999999999999">
      <c r="A28" s="12">
        <v>31</v>
      </c>
      <c r="B28" s="2" t="s">
        <v>68</v>
      </c>
      <c r="C28" s="9">
        <v>3.84706386056647</v>
      </c>
      <c r="D28" s="9">
        <v>3.68936053229339</v>
      </c>
      <c r="E28" s="9">
        <v>3.9540099005695502</v>
      </c>
      <c r="F28" s="9">
        <v>4.1686326415019801</v>
      </c>
      <c r="G28" s="9">
        <v>4.4366260743820698</v>
      </c>
      <c r="H28" s="9">
        <v>4.7298278175210697</v>
      </c>
      <c r="I28" s="9">
        <v>5.02008130113202</v>
      </c>
      <c r="J28" s="9">
        <v>5.2803848554037298</v>
      </c>
      <c r="K28" s="9">
        <v>3.2333638523285302</v>
      </c>
      <c r="L28" s="9">
        <v>3.0097058729691799</v>
      </c>
      <c r="M28" s="9">
        <v>2.2021685850201398</v>
      </c>
      <c r="N28" s="9">
        <v>1.34224863312184</v>
      </c>
      <c r="O28" s="9">
        <v>0.43489190835085401</v>
      </c>
      <c r="P28" s="9">
        <v>-0.49764050266392901</v>
      </c>
      <c r="Q28" s="9">
        <v>-1.42782297068263</v>
      </c>
      <c r="R28" s="9">
        <v>-2.3342119906179701</v>
      </c>
      <c r="S28" s="9">
        <v>-3.20072856826381</v>
      </c>
      <c r="T28" s="9">
        <v>-4.01583795637828</v>
      </c>
      <c r="U28" s="9">
        <v>-4.7717631126594604</v>
      </c>
      <c r="V28" s="9">
        <v>-5.4637826728204004</v>
      </c>
      <c r="W28" s="9">
        <v>-6.08962733200699</v>
      </c>
      <c r="X28" s="9">
        <v>-6.6489723530925602</v>
      </c>
      <c r="Y28" s="9">
        <v>-7.1430171720691202</v>
      </c>
      <c r="Z28" s="9">
        <v>-7.5741407858102301</v>
      </c>
      <c r="AA28" s="9">
        <v>-0.90585364087505105</v>
      </c>
      <c r="AB28" s="9">
        <v>-0.90816021797555202</v>
      </c>
      <c r="AC28" s="9">
        <v>-1.2091438015339</v>
      </c>
      <c r="AD28" s="9">
        <v>-1.93115367835596</v>
      </c>
      <c r="AE28" s="9">
        <v>-2.5197971972975601</v>
      </c>
      <c r="AF28" s="9">
        <v>-3.0045439318783398</v>
      </c>
      <c r="AG28" s="9">
        <v>-3.40701615244107</v>
      </c>
      <c r="AH28" s="9">
        <v>-3.7432925323408099</v>
      </c>
      <c r="AI28" s="9">
        <v>-4.0255304085841699</v>
      </c>
      <c r="AJ28" s="9">
        <v>-4.2631074686681902</v>
      </c>
      <c r="AK28" s="9">
        <v>-4.4634246377668303</v>
      </c>
      <c r="AL28" s="9">
        <v>-4.6324702079505302</v>
      </c>
      <c r="AM28" s="9">
        <v>-4.7752157856409996</v>
      </c>
      <c r="AN28" s="9">
        <v>-4.8958938333586604</v>
      </c>
      <c r="AO28" s="9">
        <v>-4.9981919014679796</v>
      </c>
      <c r="AP28" s="9">
        <v>-5.0853882869172899</v>
      </c>
      <c r="AQ28" s="9">
        <v>5.7016368416422099</v>
      </c>
      <c r="AR28" s="9">
        <v>1.04632482631277</v>
      </c>
      <c r="AS28" s="9">
        <v>1.87129653078669</v>
      </c>
      <c r="AT28" s="9">
        <v>1.1424159060314301</v>
      </c>
      <c r="AU28" s="9">
        <v>0.58897827673455305</v>
      </c>
      <c r="AV28" s="9">
        <v>0.16281784048192</v>
      </c>
      <c r="AW28" s="9">
        <v>-0.170439217027368</v>
      </c>
      <c r="AX28" s="9">
        <v>-0.43540236859520798</v>
      </c>
      <c r="AY28" s="9">
        <v>-0.64976420824318704</v>
      </c>
      <c r="AZ28" s="9">
        <v>-0.82631347087931395</v>
      </c>
      <c r="BA28" s="9">
        <v>-0.97435807748249004</v>
      </c>
      <c r="BB28" s="9">
        <v>-1.10073106576448</v>
      </c>
      <c r="BC28" s="9">
        <v>-1.2105016324148199</v>
      </c>
      <c r="BD28" s="9">
        <v>-1.3074777104284301</v>
      </c>
      <c r="BE28" s="9">
        <v>-1.39456118950596</v>
      </c>
      <c r="BF28" s="9">
        <v>-1.4739989871388399</v>
      </c>
      <c r="BG28" s="9">
        <v>-1.5702051625500699</v>
      </c>
      <c r="BH28" s="9">
        <v>7.7378406025657496</v>
      </c>
      <c r="BI28" s="9">
        <v>55.677701626853398</v>
      </c>
      <c r="BJ28" s="9">
        <v>19.796787267566401</v>
      </c>
      <c r="BK28" s="9">
        <v>17.029292996410799</v>
      </c>
      <c r="BL28" s="9">
        <v>15.110758929821399</v>
      </c>
      <c r="BM28" s="9">
        <v>13.790593894464701</v>
      </c>
      <c r="BN28" s="9">
        <v>12.8848800672443</v>
      </c>
      <c r="BO28" s="9">
        <v>12.255134472238201</v>
      </c>
      <c r="BP28" s="9">
        <v>11.7961616752519</v>
      </c>
      <c r="BQ28" s="9">
        <v>9.1751234842753</v>
      </c>
      <c r="BR28" s="9">
        <v>8.4833251388750295</v>
      </c>
      <c r="BS28" s="9">
        <v>7.2855212249330599</v>
      </c>
      <c r="BT28" s="9">
        <v>6.0932593709172798</v>
      </c>
      <c r="BU28" s="9">
        <v>4.8972388660360204</v>
      </c>
      <c r="BV28" s="9">
        <v>3.7095133758325201</v>
      </c>
      <c r="BW28" s="9">
        <v>2.5502638588281799</v>
      </c>
      <c r="BX28" s="9">
        <v>1.43561970842584</v>
      </c>
      <c r="BY28" s="9">
        <v>0.377787605056703</v>
      </c>
      <c r="BZ28" s="9">
        <v>-0.61454483425199702</v>
      </c>
      <c r="CA28" s="9">
        <v>-1.53571738722587</v>
      </c>
      <c r="CB28" s="9">
        <v>-2.3826039748265502</v>
      </c>
      <c r="CC28" s="9">
        <v>-3.1541569242337202</v>
      </c>
      <c r="CD28" s="9">
        <v>-3.8510042875433301</v>
      </c>
      <c r="CE28" s="9">
        <v>-4.4751037895544696</v>
      </c>
      <c r="CF28" s="9">
        <v>-5.02945100232622</v>
      </c>
      <c r="CG28" s="9">
        <v>1.52193123225537</v>
      </c>
      <c r="CH28" s="9">
        <v>1.4086034801229099</v>
      </c>
      <c r="CI28" s="9">
        <v>1.0021058512743599</v>
      </c>
      <c r="CJ28" s="9">
        <v>0.17975712115460299</v>
      </c>
      <c r="CK28" s="9">
        <v>-0.50434717160712095</v>
      </c>
      <c r="CL28" s="9">
        <v>-1.07994600855434</v>
      </c>
      <c r="CM28" s="9">
        <v>-1.5689085516368</v>
      </c>
      <c r="CN28" s="9">
        <v>-1.9875416632567999</v>
      </c>
      <c r="CO28" s="9">
        <v>-2.3482150017980801</v>
      </c>
      <c r="CP28" s="9">
        <v>-2.6605048442474999</v>
      </c>
      <c r="CQ28" s="9">
        <v>-2.9319986082760399</v>
      </c>
      <c r="CR28" s="9">
        <v>-3.1688602559691099</v>
      </c>
      <c r="CS28" s="9">
        <v>-3.3762272550561199</v>
      </c>
      <c r="CT28" s="9">
        <v>-3.5584889444702901</v>
      </c>
      <c r="CU28" s="9">
        <v>-3.71948145022025</v>
      </c>
      <c r="CV28" s="9">
        <v>-3.8626239244931599</v>
      </c>
      <c r="CW28" s="9">
        <v>6.8710698271306798</v>
      </c>
      <c r="CX28" s="9">
        <v>2.16491428587178</v>
      </c>
      <c r="CY28" s="9">
        <v>2.9414098350399298</v>
      </c>
      <c r="CZ28" s="9">
        <v>2.16630596726</v>
      </c>
      <c r="DA28" s="9">
        <v>1.56878924266422</v>
      </c>
      <c r="DB28" s="9">
        <v>1.1005904848622601</v>
      </c>
      <c r="DC28" s="9">
        <v>0.72723761420461597</v>
      </c>
      <c r="DD28" s="9">
        <v>0.42402773760545198</v>
      </c>
      <c r="DE28" s="9">
        <v>0.173179438462781</v>
      </c>
      <c r="DF28" s="9">
        <v>-3.8180475886007897E-2</v>
      </c>
      <c r="DG28" s="9">
        <v>-0.219440239098906</v>
      </c>
      <c r="DH28" s="9">
        <v>-0.37750926422178099</v>
      </c>
      <c r="DI28" s="9">
        <v>-0.51752938256201997</v>
      </c>
      <c r="DJ28" s="9">
        <v>-0.64337760732115201</v>
      </c>
      <c r="DK28" s="9">
        <v>-0.75802153065257905</v>
      </c>
      <c r="DL28" s="9">
        <v>-0.86377056234844396</v>
      </c>
      <c r="DM28" s="9">
        <v>-0.98509820286164296</v>
      </c>
      <c r="DN28" s="9">
        <v>8.2989593249195508</v>
      </c>
      <c r="DO28" s="9">
        <v>56.215911555046198</v>
      </c>
      <c r="DP28" s="9">
        <v>20.3131166805376</v>
      </c>
      <c r="DQ28" s="9">
        <v>17.5247214997989</v>
      </c>
      <c r="DR28" s="9">
        <v>15.5862198239356</v>
      </c>
      <c r="DS28" s="9">
        <v>14.2469764254234</v>
      </c>
      <c r="DT28" s="9">
        <v>13.3230315670985</v>
      </c>
      <c r="DU28" s="9">
        <v>12.6758623936035</v>
      </c>
      <c r="DV28" s="9">
        <v>12.2002355256915</v>
      </c>
      <c r="DW28" s="9">
        <v>9.5632766654173107</v>
      </c>
      <c r="DX28" s="9">
        <v>8.8562566949921706</v>
      </c>
      <c r="DY28" s="9">
        <v>7.6438975054801901</v>
      </c>
      <c r="DZ28" s="9">
        <v>6.4377156112955802</v>
      </c>
      <c r="EA28" s="9">
        <v>5.2283806906398196</v>
      </c>
      <c r="EB28" s="9">
        <v>4.0279182272325098</v>
      </c>
      <c r="EC28" s="9">
        <v>2.85648235675268</v>
      </c>
      <c r="ED28" s="9">
        <v>1.7301769420189099</v>
      </c>
      <c r="EE28" s="9">
        <v>0.66118436171910999</v>
      </c>
      <c r="EF28" s="9">
        <v>-0.341830900297864</v>
      </c>
      <c r="EG28" s="9">
        <v>-1.2732306436624199</v>
      </c>
      <c r="EH28" s="9">
        <v>-2.1299097544224499</v>
      </c>
      <c r="EI28" s="9">
        <v>-2.9108405197852298</v>
      </c>
      <c r="EJ28" s="9">
        <v>-3.6166699960146</v>
      </c>
      <c r="EK28" s="9">
        <v>-4.2493740029830898</v>
      </c>
      <c r="EL28" s="9">
        <v>-4.8119653431812797</v>
      </c>
      <c r="EM28" s="9">
        <v>1.73151673346012</v>
      </c>
      <c r="EN28" s="9">
        <v>1.61061716704944</v>
      </c>
      <c r="EO28" s="9">
        <v>1.19686118579867</v>
      </c>
      <c r="EP28" s="9">
        <v>0.36755339110902002</v>
      </c>
      <c r="EQ28" s="9">
        <v>-0.32322417919539997</v>
      </c>
      <c r="ER28" s="9">
        <v>-0.90522336702531403</v>
      </c>
      <c r="ES28" s="9">
        <v>-1.40032558544171</v>
      </c>
      <c r="ET28" s="9">
        <v>-1.82484936834588</v>
      </c>
      <c r="EU28" s="9">
        <v>-2.1911754941903201</v>
      </c>
      <c r="EV28" s="9">
        <v>-2.5088908353929802</v>
      </c>
      <c r="EW28" s="9">
        <v>-2.4889243444771698</v>
      </c>
      <c r="EX28" s="9">
        <v>-2.73078672767353</v>
      </c>
      <c r="EY28" s="9">
        <v>-2.9429560606935001</v>
      </c>
      <c r="EZ28" s="9">
        <v>-3.1298304218349999</v>
      </c>
      <c r="FA28" s="9">
        <v>-3.2952542672550602</v>
      </c>
      <c r="FB28" s="9">
        <v>-3.4426546898637902</v>
      </c>
      <c r="FC28" s="9">
        <v>7.28694693464307</v>
      </c>
      <c r="FD28" s="9">
        <v>2.57685787008504</v>
      </c>
      <c r="FE28" s="9">
        <v>3.34957161807097</v>
      </c>
      <c r="FF28" s="9">
        <v>2.57083110904609</v>
      </c>
      <c r="FG28" s="9">
        <v>1.9698166450993799</v>
      </c>
      <c r="FH28" s="9">
        <v>1.49825308130326</v>
      </c>
      <c r="FI28" s="9">
        <v>1.12166264506423</v>
      </c>
      <c r="FJ28" s="9">
        <v>0.81533701271438996</v>
      </c>
      <c r="FK28" s="9">
        <v>0.56148958684857997</v>
      </c>
      <c r="FL28" s="9">
        <v>0.34724223181277403</v>
      </c>
      <c r="FM28" s="9">
        <v>0.16320199738765601</v>
      </c>
      <c r="FN28" s="9">
        <v>2.4549695711805798E-3</v>
      </c>
      <c r="FO28" s="9">
        <v>-0.140144978591207</v>
      </c>
      <c r="FP28" s="9">
        <v>-0.26847896043210601</v>
      </c>
      <c r="FQ28" s="9">
        <v>-0.38551848203510403</v>
      </c>
      <c r="FR28" s="9">
        <v>-0.49357668978209801</v>
      </c>
      <c r="FS28" s="9">
        <v>-0.617130651803935</v>
      </c>
      <c r="FT28" s="9">
        <v>8.66478000222709</v>
      </c>
      <c r="FU28" s="9">
        <v>56.579661552844399</v>
      </c>
      <c r="FV28" s="9">
        <v>20.674869085560001</v>
      </c>
      <c r="FW28" s="9">
        <v>17.8845464303783</v>
      </c>
      <c r="FX28" s="9">
        <v>15.944184562542601</v>
      </c>
      <c r="FY28" s="9">
        <v>14.6031455449564</v>
      </c>
      <c r="FZ28" s="9">
        <v>13.6774670512273</v>
      </c>
      <c r="GA28" s="9">
        <v>13.028623751455701</v>
      </c>
      <c r="GB28" s="9">
        <v>12.5513799011554</v>
      </c>
      <c r="GC28" s="9">
        <v>9.9128589413219004</v>
      </c>
      <c r="GD28" s="9">
        <v>9.2043295924122805</v>
      </c>
      <c r="GE28" s="9">
        <v>7.9905116784021502</v>
      </c>
      <c r="GF28" s="9">
        <v>6.7829197368674903</v>
      </c>
      <c r="GG28" s="9">
        <v>5.5722215552196497</v>
      </c>
      <c r="GH28" s="9">
        <v>4.3704408084363999</v>
      </c>
      <c r="GI28" s="9">
        <v>3.1977299016959999</v>
      </c>
      <c r="GJ28" s="9">
        <v>2.0701910419336702</v>
      </c>
      <c r="GK28" s="9">
        <v>1.0000050231214299</v>
      </c>
      <c r="GL28" s="9">
        <v>-4.1651877241266604E-3</v>
      </c>
      <c r="GM28" s="9">
        <v>-0.936682842308737</v>
      </c>
      <c r="GN28" s="9">
        <v>-1.79444421697513</v>
      </c>
      <c r="GO28" s="9">
        <v>-2.5764229302791799</v>
      </c>
      <c r="GP28" s="9">
        <v>-3.28326731358568</v>
      </c>
      <c r="GQ28" s="9">
        <v>-3.9169544081900098</v>
      </c>
      <c r="GR28" s="9">
        <v>-4.4804981867746996</v>
      </c>
      <c r="GS28" s="9">
        <v>2.0620609794381499</v>
      </c>
      <c r="GT28" s="9">
        <v>1.94026695594656</v>
      </c>
    </row>
    <row r="29" spans="1:202" ht="10.199999999999999">
      <c r="A29" s="12">
        <v>32</v>
      </c>
      <c r="B29" s="2" t="s">
        <v>69</v>
      </c>
      <c r="C29" s="9">
        <v>1.5622095127169</v>
      </c>
      <c r="D29" s="9">
        <v>1.4662825996464699</v>
      </c>
      <c r="E29" s="9">
        <v>1.62039973637197</v>
      </c>
      <c r="F29" s="9">
        <v>1.7302517843190599</v>
      </c>
      <c r="G29" s="9">
        <v>1.87401856839985</v>
      </c>
      <c r="H29" s="9">
        <v>2.0481659692558298</v>
      </c>
      <c r="I29" s="9">
        <v>2.2490354537655399</v>
      </c>
      <c r="J29" s="9">
        <v>2.4725593894517202</v>
      </c>
      <c r="K29" s="9">
        <v>2.3277526587547501</v>
      </c>
      <c r="L29" s="9">
        <v>2.72701845011711</v>
      </c>
      <c r="M29" s="9">
        <v>3.02388669962335</v>
      </c>
      <c r="N29" s="9">
        <v>3.3001824112727101</v>
      </c>
      <c r="O29" s="9">
        <v>3.5502859911754499</v>
      </c>
      <c r="P29" s="9">
        <v>3.7714231787872601</v>
      </c>
      <c r="Q29" s="9">
        <v>3.9622758361066199</v>
      </c>
      <c r="R29" s="9">
        <v>4.1222433882646099</v>
      </c>
      <c r="S29" s="9">
        <v>4.2510639736426699</v>
      </c>
      <c r="T29" s="9">
        <v>4.3486301610612603</v>
      </c>
      <c r="U29" s="9">
        <v>4.4149088498248696</v>
      </c>
      <c r="V29" s="9">
        <v>4.4499163667045796</v>
      </c>
      <c r="W29" s="9">
        <v>4.4053445874422303</v>
      </c>
      <c r="X29" s="9">
        <v>4.28806030293278</v>
      </c>
      <c r="Y29" s="9">
        <v>4.1402981645726804</v>
      </c>
      <c r="Z29" s="9">
        <v>3.96680424940502</v>
      </c>
      <c r="AA29" s="9">
        <v>3.7719772725051399</v>
      </c>
      <c r="AB29" s="9">
        <v>3.5598514173064602</v>
      </c>
      <c r="AC29" s="9">
        <v>3.3340943324899799</v>
      </c>
      <c r="AD29" s="9">
        <v>3.0980149458495601</v>
      </c>
      <c r="AE29" s="9">
        <v>2.8545775190173601</v>
      </c>
      <c r="AF29" s="9">
        <v>2.6064195192441399</v>
      </c>
      <c r="AG29" s="9">
        <v>2.3558716518457499</v>
      </c>
      <c r="AH29" s="9">
        <v>2.1049789181098402</v>
      </c>
      <c r="AI29" s="9">
        <v>1.85552192289692</v>
      </c>
      <c r="AJ29" s="9">
        <v>1.6090379069118199</v>
      </c>
      <c r="AK29" s="9">
        <v>1.3668411550564299</v>
      </c>
      <c r="AL29" s="9">
        <v>1.1300425569546999</v>
      </c>
      <c r="AM29" s="9">
        <v>0.89956818406447203</v>
      </c>
      <c r="AN29" s="9">
        <v>0.67617681018631803</v>
      </c>
      <c r="AO29" s="9">
        <v>0.46047634600489501</v>
      </c>
      <c r="AP29" s="9">
        <v>0.2529391887627</v>
      </c>
      <c r="AQ29" s="9">
        <v>5.3916508851618097E-2</v>
      </c>
      <c r="AR29" s="9">
        <v>-0.13634849107810301</v>
      </c>
      <c r="AS29" s="9">
        <v>-0.31770830033025299</v>
      </c>
      <c r="AT29" s="9">
        <v>-0.49009975844678999</v>
      </c>
      <c r="AU29" s="9">
        <v>-0.65353359598234095</v>
      </c>
      <c r="AV29" s="9">
        <v>-0.80808480557766305</v>
      </c>
      <c r="AW29" s="9">
        <v>-0.95388379187329098</v>
      </c>
      <c r="AX29" s="9">
        <v>-1.09110825035612</v>
      </c>
      <c r="AY29" s="9">
        <v>-1.2199757273498799</v>
      </c>
      <c r="AZ29" s="9">
        <v>-1.34073681577266</v>
      </c>
      <c r="BA29" s="9">
        <v>-1.45366894391344</v>
      </c>
      <c r="BB29" s="9">
        <v>-1.5590707171209801</v>
      </c>
      <c r="BC29" s="9">
        <v>4.1264375846811401</v>
      </c>
      <c r="BD29" s="9">
        <v>3.7359942331353002</v>
      </c>
      <c r="BE29" s="9">
        <v>3.9208944081391199</v>
      </c>
      <c r="BF29" s="9">
        <v>3.3736989605590701</v>
      </c>
      <c r="BG29" s="9">
        <v>2.9514228249241801</v>
      </c>
      <c r="BH29" s="9">
        <v>2.6198319004376498</v>
      </c>
      <c r="BI29" s="9">
        <v>2.3546470887478002</v>
      </c>
      <c r="BJ29" s="9">
        <v>2.1386285726005498</v>
      </c>
      <c r="BK29" s="9">
        <v>1.9595145239957199</v>
      </c>
      <c r="BL29" s="9">
        <v>1.80856393711468</v>
      </c>
      <c r="BM29" s="9">
        <v>1.67952659679191</v>
      </c>
      <c r="BN29" s="9">
        <v>1.5679150352328699</v>
      </c>
      <c r="BO29" s="9">
        <v>1.4704899871071899</v>
      </c>
      <c r="BP29" s="9">
        <v>1.3848967738281599</v>
      </c>
      <c r="BQ29" s="9">
        <v>1.30940837648104</v>
      </c>
      <c r="BR29" s="9">
        <v>1.2697100024019199</v>
      </c>
      <c r="BS29" s="9">
        <v>1.25686354277214</v>
      </c>
      <c r="BT29" s="9">
        <v>1.2484971060158501</v>
      </c>
      <c r="BU29" s="9">
        <v>7.8762315404386998</v>
      </c>
      <c r="BV29" s="9">
        <v>32.522173413360903</v>
      </c>
      <c r="BW29" s="9">
        <v>14.5591701983499</v>
      </c>
      <c r="BX29" s="9">
        <v>12.198392224770201</v>
      </c>
      <c r="BY29" s="9">
        <v>10.5232057430966</v>
      </c>
      <c r="BZ29" s="9">
        <v>9.34160179769008</v>
      </c>
      <c r="CA29" s="9">
        <v>8.51851168641325</v>
      </c>
      <c r="CB29" s="9">
        <v>7.9571143549042196</v>
      </c>
      <c r="CC29" s="9">
        <v>7.58732043536844</v>
      </c>
      <c r="CD29" s="9">
        <v>6.9713217685460398</v>
      </c>
      <c r="CE29" s="9">
        <v>6.9882809253481302</v>
      </c>
      <c r="CF29" s="9">
        <v>6.9680980022465402</v>
      </c>
      <c r="CG29" s="9">
        <v>6.9757702366924503</v>
      </c>
      <c r="CH29" s="9">
        <v>6.9936659765274101</v>
      </c>
      <c r="CI29" s="9">
        <v>7.0104097441778199</v>
      </c>
      <c r="CJ29" s="9">
        <v>7.0184993545428798</v>
      </c>
      <c r="CK29" s="9">
        <v>7.0128644575588899</v>
      </c>
      <c r="CL29" s="9">
        <v>6.9899904113498197</v>
      </c>
      <c r="CM29" s="9">
        <v>6.9473821311238204</v>
      </c>
      <c r="CN29" s="9">
        <v>6.8832349523876397</v>
      </c>
      <c r="CO29" s="9">
        <v>6.7962334153235204</v>
      </c>
      <c r="CP29" s="9">
        <v>6.6370525083114202</v>
      </c>
      <c r="CQ29" s="9">
        <v>6.4117685361918797</v>
      </c>
      <c r="CR29" s="9">
        <v>6.1619893020569698</v>
      </c>
      <c r="CS29" s="9">
        <v>5.8919531150746902</v>
      </c>
      <c r="CT29" s="9">
        <v>5.6056383281224198</v>
      </c>
      <c r="CU29" s="9">
        <v>5.3067236111013001</v>
      </c>
      <c r="CV29" s="9">
        <v>4.9985698459939503</v>
      </c>
      <c r="CW29" s="9">
        <v>4.6842164109658304</v>
      </c>
      <c r="CX29" s="9">
        <v>4.3663869454495998</v>
      </c>
      <c r="CY29" s="9">
        <v>4.0475012302398099</v>
      </c>
      <c r="CZ29" s="9">
        <v>3.7296908596284601</v>
      </c>
      <c r="DA29" s="9">
        <v>3.4148170987286401</v>
      </c>
      <c r="DB29" s="9">
        <v>3.1044898163981398</v>
      </c>
      <c r="DC29" s="9">
        <v>2.8000867324030501</v>
      </c>
      <c r="DD29" s="9">
        <v>2.5027724628328301</v>
      </c>
      <c r="DE29" s="9">
        <v>2.21351702123436</v>
      </c>
      <c r="DF29" s="9">
        <v>1.9331135557402199</v>
      </c>
      <c r="DG29" s="9">
        <v>1.6621951892732101</v>
      </c>
      <c r="DH29" s="9">
        <v>1.4012508909997401</v>
      </c>
      <c r="DI29" s="9">
        <v>1.1506403498917499</v>
      </c>
      <c r="DJ29" s="9">
        <v>0.91060785059511595</v>
      </c>
      <c r="DK29" s="9">
        <v>0.68129517174538301</v>
      </c>
      <c r="DL29" s="9">
        <v>0.46275353977671302</v>
      </c>
      <c r="DM29" s="9">
        <v>0.25495467943866801</v>
      </c>
      <c r="DN29" s="9">
        <v>5.7801006754222103E-2</v>
      </c>
      <c r="DO29" s="9">
        <v>-0.128864987682864</v>
      </c>
      <c r="DP29" s="9">
        <v>-0.30525211679854902</v>
      </c>
      <c r="DQ29" s="9">
        <v>-0.47161258900529901</v>
      </c>
      <c r="DR29" s="9">
        <v>-0.62823476808550405</v>
      </c>
      <c r="DS29" s="9">
        <v>-0.77543655703732295</v>
      </c>
      <c r="DT29" s="9">
        <v>-0.91355936426292095</v>
      </c>
      <c r="DU29" s="9">
        <v>-1.04296261290668</v>
      </c>
      <c r="DV29" s="9">
        <v>4.6196756029861197</v>
      </c>
      <c r="DW29" s="9">
        <v>4.2074385943321699</v>
      </c>
      <c r="DX29" s="9">
        <v>4.37156929123468</v>
      </c>
      <c r="DY29" s="9">
        <v>3.8045788705605599</v>
      </c>
      <c r="DZ29" s="9">
        <v>3.3634350403925302</v>
      </c>
      <c r="EA29" s="9">
        <v>3.0138587993025299</v>
      </c>
      <c r="EB29" s="9">
        <v>2.7315283585293102</v>
      </c>
      <c r="EC29" s="9">
        <v>2.49916331085244</v>
      </c>
      <c r="ED29" s="9">
        <v>2.3044632344774101</v>
      </c>
      <c r="EE29" s="9">
        <v>2.1386504269131099</v>
      </c>
      <c r="EF29" s="9">
        <v>1.9954397793451999</v>
      </c>
      <c r="EG29" s="9">
        <v>1.8703106439546899</v>
      </c>
      <c r="EH29" s="9">
        <v>1.7599922040720899</v>
      </c>
      <c r="EI29" s="9">
        <v>1.6620997777528399</v>
      </c>
      <c r="EJ29" s="9">
        <v>1.5748778140228901</v>
      </c>
      <c r="EK29" s="9">
        <v>1.5239843865943601</v>
      </c>
      <c r="EL29" s="9">
        <v>1.5004555822244701</v>
      </c>
      <c r="EM29" s="9">
        <v>1.48189496832386</v>
      </c>
      <c r="EN29" s="9">
        <v>8.0999000530798799</v>
      </c>
      <c r="EO29" s="9">
        <v>32.736555205184203</v>
      </c>
      <c r="EP29" s="9">
        <v>14.764686784615099</v>
      </c>
      <c r="EQ29" s="9">
        <v>12.3954450385441</v>
      </c>
      <c r="ER29" s="9">
        <v>10.712177115672599</v>
      </c>
      <c r="ES29" s="9">
        <v>9.5228558905670706</v>
      </c>
      <c r="ET29" s="9">
        <v>8.6923953772389897</v>
      </c>
      <c r="EU29" s="9">
        <v>8.1239580796731303</v>
      </c>
      <c r="EV29" s="9">
        <v>7.7474389890461604</v>
      </c>
      <c r="EW29" s="9">
        <v>7.4216836276000802</v>
      </c>
      <c r="EX29" s="9">
        <v>7.4325032870790002</v>
      </c>
      <c r="EY29" s="9">
        <v>7.4064531569194703</v>
      </c>
      <c r="EZ29" s="9">
        <v>7.4085176601058498</v>
      </c>
      <c r="FA29" s="9">
        <v>7.42105295176908</v>
      </c>
      <c r="FB29" s="9">
        <v>7.4326719527549896</v>
      </c>
      <c r="FC29" s="9">
        <v>7.4358614384057704</v>
      </c>
      <c r="FD29" s="9">
        <v>7.4255405534619401</v>
      </c>
      <c r="FE29" s="9">
        <v>7.3981846589229097</v>
      </c>
      <c r="FF29" s="9">
        <v>7.3512891559570903</v>
      </c>
      <c r="FG29" s="9">
        <v>7.2830403253690701</v>
      </c>
      <c r="FH29" s="9">
        <v>7.1921140894064299</v>
      </c>
      <c r="FI29" s="9">
        <v>7.02917723383056</v>
      </c>
      <c r="FJ29" s="9">
        <v>6.8002982557910299</v>
      </c>
      <c r="FK29" s="9">
        <v>6.54707752623818</v>
      </c>
      <c r="FL29" s="9">
        <v>6.2737462793288996</v>
      </c>
      <c r="FM29" s="9">
        <v>5.9842761325535099</v>
      </c>
      <c r="FN29" s="9">
        <v>5.6823393434102103</v>
      </c>
      <c r="FO29" s="9">
        <v>5.3712906886465204</v>
      </c>
      <c r="FP29" s="9">
        <v>5.0541637333267602</v>
      </c>
      <c r="FQ29" s="9">
        <v>4.7336765816263204</v>
      </c>
      <c r="FR29" s="9">
        <v>4.4122437433429598</v>
      </c>
      <c r="FS29" s="9">
        <v>4.0919917931203997</v>
      </c>
      <c r="FT29" s="9">
        <v>3.7747772154982799</v>
      </c>
      <c r="FU29" s="9">
        <v>3.4622053261684198</v>
      </c>
      <c r="FV29" s="9">
        <v>3.1556495080474898</v>
      </c>
      <c r="FW29" s="9">
        <v>2.8562702461486902</v>
      </c>
      <c r="FX29" s="9">
        <v>2.5650336186929201</v>
      </c>
      <c r="FY29" s="9">
        <v>2.2827290247088401</v>
      </c>
      <c r="FZ29" s="9">
        <v>2.00998601517909</v>
      </c>
      <c r="GA29" s="9">
        <v>1.7472901558821201</v>
      </c>
      <c r="GB29" s="9">
        <v>1.4949978927671299</v>
      </c>
      <c r="GC29" s="9">
        <v>1.2533504200388199</v>
      </c>
      <c r="GD29" s="9">
        <v>1.02248657107302</v>
      </c>
      <c r="GE29" s="9">
        <v>0.80245476518975001</v>
      </c>
      <c r="GF29" s="9">
        <v>0.59322405148064805</v>
      </c>
      <c r="GG29" s="9">
        <v>0.39469429540656098</v>
      </c>
      <c r="GH29" s="9">
        <v>0.20670555604744001</v>
      </c>
      <c r="GI29" s="9">
        <v>2.90467022615973E-2</v>
      </c>
      <c r="GJ29" s="9">
        <v>-0.13853668474873501</v>
      </c>
      <c r="GK29" s="9">
        <v>-0.29633507651991498</v>
      </c>
      <c r="GL29" s="9">
        <v>-0.444668386116575</v>
      </c>
      <c r="GM29" s="9">
        <v>-0.58387993902111401</v>
      </c>
      <c r="GN29" s="9">
        <v>-0.71433098694254105</v>
      </c>
      <c r="GO29" s="9">
        <v>4.94729863177339</v>
      </c>
      <c r="GP29" s="9">
        <v>4.5340905639638498</v>
      </c>
      <c r="GQ29" s="9">
        <v>4.6972861520284201</v>
      </c>
      <c r="GR29" s="9">
        <v>4.1293950578493002</v>
      </c>
      <c r="GS29" s="9">
        <v>3.6873835437654101</v>
      </c>
      <c r="GT29" s="9">
        <v>3.3369712285378901</v>
      </c>
    </row>
    <row r="30" spans="1:202" ht="10.199999999999999">
      <c r="A30" s="12">
        <v>33</v>
      </c>
      <c r="B30" s="2" t="s">
        <v>70</v>
      </c>
      <c r="C30" s="9">
        <v>-0.73958783667013095</v>
      </c>
      <c r="D30" s="9">
        <v>-1.15343568435164</v>
      </c>
      <c r="E30" s="9">
        <v>-1.2974113067825701</v>
      </c>
      <c r="F30" s="9">
        <v>-1.6223223791453401</v>
      </c>
      <c r="G30" s="9">
        <v>-1.9986199705982199</v>
      </c>
      <c r="H30" s="9">
        <v>-2.4251100379881101</v>
      </c>
      <c r="I30" s="9">
        <v>-2.8989243371573501</v>
      </c>
      <c r="J30" s="9">
        <v>-3.41599902978585</v>
      </c>
      <c r="K30" s="9">
        <v>-6.8289234447572804</v>
      </c>
      <c r="L30" s="9">
        <v>-8.17203981831641</v>
      </c>
      <c r="M30" s="9">
        <v>-9.8181127278074705</v>
      </c>
      <c r="N30" s="9">
        <v>-11.199249741796599</v>
      </c>
      <c r="O30" s="9">
        <v>-12.413314976016901</v>
      </c>
      <c r="P30" s="9">
        <v>-13.4810141696654</v>
      </c>
      <c r="Q30" s="9">
        <v>-14.410185776729801</v>
      </c>
      <c r="R30" s="9">
        <v>-15.2085044185801</v>
      </c>
      <c r="S30" s="9">
        <v>-15.883875980963101</v>
      </c>
      <c r="T30" s="9">
        <v>-16.444510552531099</v>
      </c>
      <c r="U30" s="9">
        <v>-16.8988503538041</v>
      </c>
      <c r="V30" s="9">
        <v>-17.255441732597799</v>
      </c>
      <c r="W30" s="9">
        <v>-17.522796406463002</v>
      </c>
      <c r="X30" s="9">
        <v>-17.709263982690501</v>
      </c>
      <c r="Y30" s="9">
        <v>-17.822925266578999</v>
      </c>
      <c r="Z30" s="9">
        <v>-17.871509115204201</v>
      </c>
      <c r="AA30" s="9">
        <v>-12.8672244059783</v>
      </c>
      <c r="AB30" s="9">
        <v>-12.591088007387199</v>
      </c>
      <c r="AC30" s="9">
        <v>-12.600414902774601</v>
      </c>
      <c r="AD30" s="9">
        <v>-13.0222123562575</v>
      </c>
      <c r="AE30" s="9">
        <v>-13.3057224385983</v>
      </c>
      <c r="AF30" s="9">
        <v>-13.483388985186799</v>
      </c>
      <c r="AG30" s="9">
        <v>-13.5792238011019</v>
      </c>
      <c r="AH30" s="9">
        <v>-13.611177965772001</v>
      </c>
      <c r="AI30" s="9">
        <v>-13.5928246542602</v>
      </c>
      <c r="AJ30" s="9">
        <v>-13.5345552558524</v>
      </c>
      <c r="AK30" s="9">
        <v>-13.4444313224335</v>
      </c>
      <c r="AL30" s="9">
        <v>-13.3287930251175</v>
      </c>
      <c r="AM30" s="9">
        <v>-13.192695233422199</v>
      </c>
      <c r="AN30" s="9">
        <v>-13.040221450542001</v>
      </c>
      <c r="AO30" s="9">
        <v>-12.8747110917309</v>
      </c>
      <c r="AP30" s="9">
        <v>-12.698925179448601</v>
      </c>
      <c r="AQ30" s="9">
        <v>-4.2852098476015597</v>
      </c>
      <c r="AR30" s="9">
        <v>-8.7077170149935306</v>
      </c>
      <c r="AS30" s="9">
        <v>-7.6529378499044602</v>
      </c>
      <c r="AT30" s="9">
        <v>-8.1557549662390105</v>
      </c>
      <c r="AU30" s="9">
        <v>-8.4871689181278196</v>
      </c>
      <c r="AV30" s="9">
        <v>-8.6955280675362498</v>
      </c>
      <c r="AW30" s="9">
        <v>-8.8152898819800694</v>
      </c>
      <c r="AX30" s="9">
        <v>-8.8710618747562204</v>
      </c>
      <c r="AY30" s="9">
        <v>-8.8804613163867892</v>
      </c>
      <c r="AZ30" s="9">
        <v>-8.8561395261640499</v>
      </c>
      <c r="BA30" s="9">
        <v>-8.8072152748090797</v>
      </c>
      <c r="BB30" s="9">
        <v>-8.7402902157051106</v>
      </c>
      <c r="BC30" s="9">
        <v>-8.6601686239406401</v>
      </c>
      <c r="BD30" s="9">
        <v>-8.5703679159066795</v>
      </c>
      <c r="BE30" s="9">
        <v>-8.47348110322012</v>
      </c>
      <c r="BF30" s="9">
        <v>-8.3714344312709006</v>
      </c>
      <c r="BG30" s="9">
        <v>-8.2883154344649004</v>
      </c>
      <c r="BH30" s="9">
        <v>1.1972232304943999</v>
      </c>
      <c r="BI30" s="9">
        <v>51.091049929616801</v>
      </c>
      <c r="BJ30" s="9">
        <v>14.953991050921401</v>
      </c>
      <c r="BK30" s="9">
        <v>11.7778717890587</v>
      </c>
      <c r="BL30" s="9">
        <v>9.3198039091741194</v>
      </c>
      <c r="BM30" s="9">
        <v>7.3553478494844402</v>
      </c>
      <c r="BN30" s="9">
        <v>5.7299422117350698</v>
      </c>
      <c r="BO30" s="9">
        <v>4.3361288339488802</v>
      </c>
      <c r="BP30" s="9">
        <v>3.0997777900622898</v>
      </c>
      <c r="BQ30" s="9">
        <v>-0.77815699207225997</v>
      </c>
      <c r="BR30" s="9">
        <v>-2.7047962764829201</v>
      </c>
      <c r="BS30" s="9">
        <v>-4.7408170257632802</v>
      </c>
      <c r="BT30" s="9">
        <v>-6.4539930949764797</v>
      </c>
      <c r="BU30" s="9">
        <v>-7.9564344047582303</v>
      </c>
      <c r="BV30" s="9">
        <v>-9.2790533582742007</v>
      </c>
      <c r="BW30" s="9">
        <v>-10.4370323609689</v>
      </c>
      <c r="BX30" s="9">
        <v>-11.4433594625987</v>
      </c>
      <c r="BY30" s="9">
        <v>-12.309812213551901</v>
      </c>
      <c r="BZ30" s="9">
        <v>-13.0474472160187</v>
      </c>
      <c r="CA30" s="9">
        <v>-13.6668229247037</v>
      </c>
      <c r="CB30" s="9">
        <v>-14.178080416120499</v>
      </c>
      <c r="CC30" s="9">
        <v>-14.5909525111304</v>
      </c>
      <c r="CD30" s="9">
        <v>-14.914741103960001</v>
      </c>
      <c r="CE30" s="9">
        <v>-15.158284811542</v>
      </c>
      <c r="CF30" s="9">
        <v>-15.329928612824</v>
      </c>
      <c r="CG30" s="9">
        <v>-10.4423933498965</v>
      </c>
      <c r="CH30" s="9">
        <v>-10.277130435484899</v>
      </c>
      <c r="CI30" s="9">
        <v>-10.391831069852801</v>
      </c>
      <c r="CJ30" s="9">
        <v>-10.913834085638999</v>
      </c>
      <c r="CK30" s="9">
        <v>-11.2926783153553</v>
      </c>
      <c r="CL30" s="9">
        <v>-11.5610766691879</v>
      </c>
      <c r="CM30" s="9">
        <v>-11.7432875272565</v>
      </c>
      <c r="CN30" s="9">
        <v>-11.8574898572989</v>
      </c>
      <c r="CO30" s="9">
        <v>-11.917468870054501</v>
      </c>
      <c r="CP30" s="9">
        <v>-11.933814272883</v>
      </c>
      <c r="CQ30" s="9">
        <v>-11.914773852321501</v>
      </c>
      <c r="CR30" s="9">
        <v>-11.866863204545901</v>
      </c>
      <c r="CS30" s="9">
        <v>-11.7953028276767</v>
      </c>
      <c r="CT30" s="9">
        <v>-11.704332880251</v>
      </c>
      <c r="CU30" s="9">
        <v>-11.5974411431507</v>
      </c>
      <c r="CV30" s="9">
        <v>-11.4775292945586</v>
      </c>
      <c r="CW30" s="9">
        <v>-3.1170769157705198</v>
      </c>
      <c r="CX30" s="9">
        <v>-7.5903626064090801</v>
      </c>
      <c r="CY30" s="9">
        <v>-6.5839978440770501</v>
      </c>
      <c r="CZ30" s="9">
        <v>-7.1329795385149897</v>
      </c>
      <c r="DA30" s="9">
        <v>-7.5084168540274598</v>
      </c>
      <c r="DB30" s="9">
        <v>-7.75876137989375</v>
      </c>
      <c r="DC30" s="9">
        <v>-7.9185687096490298</v>
      </c>
      <c r="DD30" s="9">
        <v>-8.0125396445114596</v>
      </c>
      <c r="DE30" s="9">
        <v>-8.0583801518389304</v>
      </c>
      <c r="DF30" s="9">
        <v>-8.0688258892209497</v>
      </c>
      <c r="DG30" s="9">
        <v>-8.0530758265731901</v>
      </c>
      <c r="DH30" s="9">
        <v>-8.0178078848027194</v>
      </c>
      <c r="DI30" s="9">
        <v>-7.96789887119614</v>
      </c>
      <c r="DJ30" s="9">
        <v>-7.90693518505228</v>
      </c>
      <c r="DK30" s="9">
        <v>-7.8375754480069704</v>
      </c>
      <c r="DL30" s="9">
        <v>-7.7618083099387301</v>
      </c>
      <c r="DM30" s="9">
        <v>-7.7037806630618002</v>
      </c>
      <c r="DN30" s="9">
        <v>1.7577983739771601</v>
      </c>
      <c r="DO30" s="9">
        <v>51.628743457882102</v>
      </c>
      <c r="DP30" s="9">
        <v>15.469829883961401</v>
      </c>
      <c r="DQ30" s="9">
        <v>12.2728342415122</v>
      </c>
      <c r="DR30" s="9">
        <v>9.7948220549004592</v>
      </c>
      <c r="DS30" s="9">
        <v>7.8113097694746596</v>
      </c>
      <c r="DT30" s="9">
        <v>6.1676941311693101</v>
      </c>
      <c r="DU30" s="9">
        <v>4.7564771539150801</v>
      </c>
      <c r="DV30" s="9">
        <v>3.5034910191728099</v>
      </c>
      <c r="DW30" s="9">
        <v>-0.39034640119285702</v>
      </c>
      <c r="DX30" s="9">
        <v>-2.3321901811152599</v>
      </c>
      <c r="DY30" s="9">
        <v>-4.3827499329281601</v>
      </c>
      <c r="DZ30" s="9">
        <v>-6.10983058292459</v>
      </c>
      <c r="EA30" s="9">
        <v>-7.6255716220645304</v>
      </c>
      <c r="EB30" s="9">
        <v>-8.9609135966887994</v>
      </c>
      <c r="EC30" s="9">
        <v>-10.1310656983683</v>
      </c>
      <c r="ED30" s="9">
        <v>-11.149041472563299</v>
      </c>
      <c r="EE30" s="9">
        <v>-12.026642738269301</v>
      </c>
      <c r="EF30" s="9">
        <v>-12.7749491993753</v>
      </c>
      <c r="EG30" s="9">
        <v>-13.4045413025855</v>
      </c>
      <c r="EH30" s="9">
        <v>-13.9255810610893</v>
      </c>
      <c r="EI30" s="9">
        <v>-14.3478212287862</v>
      </c>
      <c r="EJ30" s="9">
        <v>-14.6805826784303</v>
      </c>
      <c r="EK30" s="9">
        <v>-14.932722097669799</v>
      </c>
      <c r="EL30" s="9">
        <v>-15.112601672743301</v>
      </c>
      <c r="EM30" s="9">
        <v>-10.2329586318028</v>
      </c>
      <c r="EN30" s="9">
        <v>-10.075259992513899</v>
      </c>
      <c r="EO30" s="9">
        <v>-10.197211817086099</v>
      </c>
      <c r="EP30" s="9">
        <v>-10.7261670933544</v>
      </c>
      <c r="EQ30" s="9">
        <v>-11.1116781367299</v>
      </c>
      <c r="ER30" s="9">
        <v>-11.386470700755901</v>
      </c>
      <c r="ES30" s="9">
        <v>-11.574815400503599</v>
      </c>
      <c r="ET30" s="9">
        <v>-11.694902859858001</v>
      </c>
      <c r="EU30" s="9">
        <v>-11.7605293950432</v>
      </c>
      <c r="EV30" s="9">
        <v>-11.782295294995199</v>
      </c>
      <c r="EW30" s="9">
        <v>-11.471789867941</v>
      </c>
      <c r="EX30" s="9">
        <v>-11.4288754416977</v>
      </c>
      <c r="EY30" s="9">
        <v>-11.3621131104891</v>
      </c>
      <c r="EZ30" s="9">
        <v>-11.275751760932099</v>
      </c>
      <c r="FA30" s="9">
        <v>-11.173287493336</v>
      </c>
      <c r="FB30" s="9">
        <v>-11.057629916422201</v>
      </c>
      <c r="FC30" s="9">
        <v>-2.7012661719264601</v>
      </c>
      <c r="FD30" s="9">
        <v>-7.1784820676807302</v>
      </c>
      <c r="FE30" s="9">
        <v>-6.1758959542566796</v>
      </c>
      <c r="FF30" s="9">
        <v>-6.7285112952790298</v>
      </c>
      <c r="FG30" s="9">
        <v>-7.1074435052149303</v>
      </c>
      <c r="FH30" s="9">
        <v>-7.3611501343942498</v>
      </c>
      <c r="FI30" s="9">
        <v>-7.5241924621838399</v>
      </c>
      <c r="FJ30" s="9">
        <v>-7.6212767136272204</v>
      </c>
      <c r="FK30" s="9">
        <v>-7.6701140304665998</v>
      </c>
      <c r="FL30" s="9">
        <v>-7.68344500718496</v>
      </c>
      <c r="FM30" s="9">
        <v>-7.6704733244662799</v>
      </c>
      <c r="FN30" s="9">
        <v>-7.6378813986704301</v>
      </c>
      <c r="FO30" s="9">
        <v>-7.5905503275029602</v>
      </c>
      <c r="FP30" s="9">
        <v>-7.5320706054269904</v>
      </c>
      <c r="FQ30" s="9">
        <v>-7.4651047632900696</v>
      </c>
      <c r="FR30" s="9">
        <v>-7.3916451830779302</v>
      </c>
      <c r="FS30" s="9">
        <v>-7.3358423204243497</v>
      </c>
      <c r="FT30" s="9">
        <v>2.1235913032854499</v>
      </c>
      <c r="FU30" s="9">
        <v>51.992467095081103</v>
      </c>
      <c r="FV30" s="9">
        <v>15.831557246414601</v>
      </c>
      <c r="FW30" s="9">
        <v>12.632635381650701</v>
      </c>
      <c r="FX30" s="9">
        <v>10.1527641925887</v>
      </c>
      <c r="FY30" s="9">
        <v>8.1674574181347701</v>
      </c>
      <c r="FZ30" s="9">
        <v>6.5221092179688602</v>
      </c>
      <c r="GA30" s="9">
        <v>5.1092191343045101</v>
      </c>
      <c r="GB30" s="9">
        <v>3.85461698604708</v>
      </c>
      <c r="GC30" s="9">
        <v>-4.07816134484211E-2</v>
      </c>
      <c r="GD30" s="9">
        <v>-1.98413389744729</v>
      </c>
      <c r="GE30" s="9">
        <v>-4.0361515430707398</v>
      </c>
      <c r="GF30" s="9">
        <v>-5.7646414512639801</v>
      </c>
      <c r="GG30" s="9">
        <v>-7.2817450017004299</v>
      </c>
      <c r="GH30" s="9">
        <v>-8.6184045474898792</v>
      </c>
      <c r="GI30" s="9">
        <v>-9.7898310088296903</v>
      </c>
      <c r="GJ30" s="9">
        <v>-10.809039585282999</v>
      </c>
      <c r="GK30" s="9">
        <v>-11.687833678869699</v>
      </c>
      <c r="GL30" s="9">
        <v>-12.4372945087042</v>
      </c>
      <c r="GM30" s="9">
        <v>-13.0680039720393</v>
      </c>
      <c r="GN30" s="9">
        <v>-13.590125470909101</v>
      </c>
      <c r="GO30" s="9">
        <v>-14.013413089183899</v>
      </c>
      <c r="GP30" s="9">
        <v>-14.347188973410001</v>
      </c>
      <c r="GQ30" s="9">
        <v>-14.6003110314149</v>
      </c>
      <c r="GR30" s="9">
        <v>-14.7811426184479</v>
      </c>
      <c r="GS30" s="9">
        <v>-9.9024220828303999</v>
      </c>
      <c r="GT30" s="9">
        <v>-9.7456175157721301</v>
      </c>
    </row>
    <row r="31" spans="1:202" ht="10.199999999999999">
      <c r="A31" s="12">
        <v>34</v>
      </c>
      <c r="B31" s="2" t="s">
        <v>71</v>
      </c>
      <c r="C31" s="9">
        <f t="shared" ref="C31:AH31" si="0">C30*0.1</f>
        <v>-7.3958783667013098E-2</v>
      </c>
      <c r="D31" s="9">
        <f t="shared" si="0"/>
        <v>-0.11534356843516401</v>
      </c>
      <c r="E31" s="9">
        <f t="shared" si="0"/>
        <v>-0.12974113067825702</v>
      </c>
      <c r="F31" s="9">
        <f t="shared" si="0"/>
        <v>-0.16223223791453401</v>
      </c>
      <c r="G31" s="9">
        <f t="shared" si="0"/>
        <v>-0.19986199705982199</v>
      </c>
      <c r="H31" s="9">
        <f t="shared" si="0"/>
        <v>-0.24251100379881102</v>
      </c>
      <c r="I31" s="9">
        <f t="shared" si="0"/>
        <v>-0.28989243371573503</v>
      </c>
      <c r="J31" s="9">
        <f t="shared" si="0"/>
        <v>-0.341599902978585</v>
      </c>
      <c r="K31" s="9">
        <f t="shared" si="0"/>
        <v>-0.68289234447572811</v>
      </c>
      <c r="L31" s="9">
        <f t="shared" si="0"/>
        <v>-0.817203981831641</v>
      </c>
      <c r="M31" s="9">
        <f t="shared" si="0"/>
        <v>-0.98181127278074709</v>
      </c>
      <c r="N31" s="9">
        <f t="shared" si="0"/>
        <v>-1.11992497417966</v>
      </c>
      <c r="O31" s="9">
        <f t="shared" si="0"/>
        <v>-1.2413314976016903</v>
      </c>
      <c r="P31" s="9">
        <f t="shared" si="0"/>
        <v>-1.3481014169665402</v>
      </c>
      <c r="Q31" s="9">
        <f t="shared" si="0"/>
        <v>-1.4410185776729802</v>
      </c>
      <c r="R31" s="9">
        <f t="shared" si="0"/>
        <v>-1.52085044185801</v>
      </c>
      <c r="S31" s="9">
        <f t="shared" si="0"/>
        <v>-1.5883875980963102</v>
      </c>
      <c r="T31" s="9">
        <f t="shared" si="0"/>
        <v>-1.64445105525311</v>
      </c>
      <c r="U31" s="9">
        <f t="shared" si="0"/>
        <v>-1.68988503538041</v>
      </c>
      <c r="V31" s="9">
        <f t="shared" si="0"/>
        <v>-1.72554417325978</v>
      </c>
      <c r="W31" s="9">
        <f t="shared" si="0"/>
        <v>-1.7522796406463002</v>
      </c>
      <c r="X31" s="9">
        <f t="shared" si="0"/>
        <v>-1.7709263982690502</v>
      </c>
      <c r="Y31" s="9">
        <f t="shared" si="0"/>
        <v>-1.7822925266578999</v>
      </c>
      <c r="Z31" s="9">
        <f t="shared" si="0"/>
        <v>-1.7871509115204203</v>
      </c>
      <c r="AA31" s="9">
        <f t="shared" si="0"/>
        <v>-1.2867224405978301</v>
      </c>
      <c r="AB31" s="9">
        <f t="shared" si="0"/>
        <v>-1.2591088007387201</v>
      </c>
      <c r="AC31" s="9">
        <f t="shared" si="0"/>
        <v>-1.2600414902774602</v>
      </c>
      <c r="AD31" s="9">
        <f t="shared" si="0"/>
        <v>-1.3022212356257501</v>
      </c>
      <c r="AE31" s="9">
        <f t="shared" si="0"/>
        <v>-1.3305722438598302</v>
      </c>
      <c r="AF31" s="9">
        <f t="shared" si="0"/>
        <v>-1.3483388985186799</v>
      </c>
      <c r="AG31" s="9">
        <f t="shared" si="0"/>
        <v>-1.3579223801101901</v>
      </c>
      <c r="AH31" s="9">
        <f t="shared" si="0"/>
        <v>-1.3611177965772001</v>
      </c>
      <c r="AI31" s="9">
        <f t="shared" ref="AI31:BN31" si="1">AI30*0.1</f>
        <v>-1.35928246542602</v>
      </c>
      <c r="AJ31" s="9">
        <f t="shared" si="1"/>
        <v>-1.3534555255852401</v>
      </c>
      <c r="AK31" s="9">
        <f t="shared" si="1"/>
        <v>-1.3444431322433501</v>
      </c>
      <c r="AL31" s="9">
        <f t="shared" si="1"/>
        <v>-1.33287930251175</v>
      </c>
      <c r="AM31" s="9">
        <f t="shared" si="1"/>
        <v>-1.31926952334222</v>
      </c>
      <c r="AN31" s="9">
        <f t="shared" si="1"/>
        <v>-1.3040221450542002</v>
      </c>
      <c r="AO31" s="9">
        <f t="shared" si="1"/>
        <v>-1.2874711091730902</v>
      </c>
      <c r="AP31" s="9">
        <f t="shared" si="1"/>
        <v>-1.2698925179448601</v>
      </c>
      <c r="AQ31" s="9">
        <f t="shared" si="1"/>
        <v>-0.42852098476015599</v>
      </c>
      <c r="AR31" s="9">
        <f t="shared" si="1"/>
        <v>-0.87077170149935312</v>
      </c>
      <c r="AS31" s="9">
        <f t="shared" si="1"/>
        <v>-0.76529378499044609</v>
      </c>
      <c r="AT31" s="9">
        <f t="shared" si="1"/>
        <v>-0.81557549662390105</v>
      </c>
      <c r="AU31" s="9">
        <f t="shared" si="1"/>
        <v>-0.84871689181278198</v>
      </c>
      <c r="AV31" s="9">
        <f t="shared" si="1"/>
        <v>-0.86955280675362501</v>
      </c>
      <c r="AW31" s="9">
        <f t="shared" si="1"/>
        <v>-0.88152898819800696</v>
      </c>
      <c r="AX31" s="9">
        <f t="shared" si="1"/>
        <v>-0.88710618747562209</v>
      </c>
      <c r="AY31" s="9">
        <f t="shared" si="1"/>
        <v>-0.88804613163867896</v>
      </c>
      <c r="AZ31" s="9">
        <f t="shared" si="1"/>
        <v>-0.88561395261640508</v>
      </c>
      <c r="BA31" s="9">
        <f t="shared" si="1"/>
        <v>-0.88072152748090804</v>
      </c>
      <c r="BB31" s="9">
        <f t="shared" si="1"/>
        <v>-0.8740290215705111</v>
      </c>
      <c r="BC31" s="9">
        <f t="shared" si="1"/>
        <v>-0.86601686239406406</v>
      </c>
      <c r="BD31" s="9">
        <f t="shared" si="1"/>
        <v>-0.85703679159066803</v>
      </c>
      <c r="BE31" s="9">
        <f t="shared" si="1"/>
        <v>-0.84734811032201207</v>
      </c>
      <c r="BF31" s="9">
        <f t="shared" si="1"/>
        <v>-0.8371434431270901</v>
      </c>
      <c r="BG31" s="9">
        <f t="shared" si="1"/>
        <v>-0.82883154344649013</v>
      </c>
      <c r="BH31" s="9">
        <f t="shared" si="1"/>
        <v>0.11972232304944</v>
      </c>
      <c r="BI31" s="9">
        <f t="shared" si="1"/>
        <v>5.1091049929616803</v>
      </c>
      <c r="BJ31" s="9">
        <f t="shared" si="1"/>
        <v>1.4953991050921402</v>
      </c>
      <c r="BK31" s="9">
        <f t="shared" si="1"/>
        <v>1.17778717890587</v>
      </c>
      <c r="BL31" s="9">
        <f t="shared" si="1"/>
        <v>0.93198039091741203</v>
      </c>
      <c r="BM31" s="9">
        <f t="shared" si="1"/>
        <v>0.73553478494844404</v>
      </c>
      <c r="BN31" s="9">
        <f t="shared" si="1"/>
        <v>0.57299422117350696</v>
      </c>
      <c r="BO31" s="9">
        <f t="shared" ref="BO31:CT31" si="2">BO30*0.1</f>
        <v>0.43361288339488802</v>
      </c>
      <c r="BP31" s="9">
        <f t="shared" si="2"/>
        <v>0.30997777900622903</v>
      </c>
      <c r="BQ31" s="9">
        <f t="shared" si="2"/>
        <v>-7.7815699207226002E-2</v>
      </c>
      <c r="BR31" s="9">
        <f t="shared" si="2"/>
        <v>-0.27047962764829203</v>
      </c>
      <c r="BS31" s="9">
        <f t="shared" si="2"/>
        <v>-0.47408170257632803</v>
      </c>
      <c r="BT31" s="9">
        <f t="shared" si="2"/>
        <v>-0.64539930949764801</v>
      </c>
      <c r="BU31" s="9">
        <f t="shared" si="2"/>
        <v>-0.79564344047582303</v>
      </c>
      <c r="BV31" s="9">
        <f t="shared" si="2"/>
        <v>-0.92790533582742007</v>
      </c>
      <c r="BW31" s="9">
        <f t="shared" si="2"/>
        <v>-1.0437032360968901</v>
      </c>
      <c r="BX31" s="9">
        <f t="shared" si="2"/>
        <v>-1.1443359462598701</v>
      </c>
      <c r="BY31" s="9">
        <f t="shared" si="2"/>
        <v>-1.2309812213551901</v>
      </c>
      <c r="BZ31" s="9">
        <f t="shared" si="2"/>
        <v>-1.3047447216018702</v>
      </c>
      <c r="CA31" s="9">
        <f t="shared" si="2"/>
        <v>-1.3666822924703701</v>
      </c>
      <c r="CB31" s="9">
        <f t="shared" si="2"/>
        <v>-1.41780804161205</v>
      </c>
      <c r="CC31" s="9">
        <f t="shared" si="2"/>
        <v>-1.4590952511130402</v>
      </c>
      <c r="CD31" s="9">
        <f t="shared" si="2"/>
        <v>-1.4914741103960001</v>
      </c>
      <c r="CE31" s="9">
        <f t="shared" si="2"/>
        <v>-1.5158284811542</v>
      </c>
      <c r="CF31" s="9">
        <f t="shared" si="2"/>
        <v>-1.5329928612824002</v>
      </c>
      <c r="CG31" s="9">
        <f t="shared" si="2"/>
        <v>-1.0442393349896502</v>
      </c>
      <c r="CH31" s="9">
        <f t="shared" si="2"/>
        <v>-1.02771304354849</v>
      </c>
      <c r="CI31" s="9">
        <f t="shared" si="2"/>
        <v>-1.0391831069852802</v>
      </c>
      <c r="CJ31" s="9">
        <f t="shared" si="2"/>
        <v>-1.0913834085639</v>
      </c>
      <c r="CK31" s="9">
        <f t="shared" si="2"/>
        <v>-1.12926783153553</v>
      </c>
      <c r="CL31" s="9">
        <f t="shared" si="2"/>
        <v>-1.15610766691879</v>
      </c>
      <c r="CM31" s="9">
        <f t="shared" si="2"/>
        <v>-1.1743287527256501</v>
      </c>
      <c r="CN31" s="9">
        <f t="shared" si="2"/>
        <v>-1.18574898572989</v>
      </c>
      <c r="CO31" s="9">
        <f t="shared" si="2"/>
        <v>-1.1917468870054502</v>
      </c>
      <c r="CP31" s="9">
        <f t="shared" si="2"/>
        <v>-1.1933814272883001</v>
      </c>
      <c r="CQ31" s="9">
        <f t="shared" si="2"/>
        <v>-1.1914773852321501</v>
      </c>
      <c r="CR31" s="9">
        <f t="shared" si="2"/>
        <v>-1.1866863204545901</v>
      </c>
      <c r="CS31" s="9">
        <f t="shared" si="2"/>
        <v>-1.1795302827676701</v>
      </c>
      <c r="CT31" s="9">
        <f t="shared" si="2"/>
        <v>-1.1704332880251</v>
      </c>
      <c r="CU31" s="9">
        <f t="shared" ref="CU31:DZ31" si="3">CU30*0.1</f>
        <v>-1.15974411431507</v>
      </c>
      <c r="CV31" s="9">
        <f t="shared" si="3"/>
        <v>-1.1477529294558602</v>
      </c>
      <c r="CW31" s="9">
        <f t="shared" si="3"/>
        <v>-0.31170769157705203</v>
      </c>
      <c r="CX31" s="9">
        <f t="shared" si="3"/>
        <v>-0.75903626064090801</v>
      </c>
      <c r="CY31" s="9">
        <f t="shared" si="3"/>
        <v>-0.65839978440770508</v>
      </c>
      <c r="CZ31" s="9">
        <f t="shared" si="3"/>
        <v>-0.71329795385149897</v>
      </c>
      <c r="DA31" s="9">
        <f t="shared" si="3"/>
        <v>-0.75084168540274598</v>
      </c>
      <c r="DB31" s="9">
        <f t="shared" si="3"/>
        <v>-0.77587613798937505</v>
      </c>
      <c r="DC31" s="9">
        <f t="shared" si="3"/>
        <v>-0.79185687096490298</v>
      </c>
      <c r="DD31" s="9">
        <f t="shared" si="3"/>
        <v>-0.80125396445114605</v>
      </c>
      <c r="DE31" s="9">
        <f t="shared" si="3"/>
        <v>-0.80583801518389309</v>
      </c>
      <c r="DF31" s="9">
        <f t="shared" si="3"/>
        <v>-0.80688258892209497</v>
      </c>
      <c r="DG31" s="9">
        <f t="shared" si="3"/>
        <v>-0.80530758265731905</v>
      </c>
      <c r="DH31" s="9">
        <f t="shared" si="3"/>
        <v>-0.80178078848027201</v>
      </c>
      <c r="DI31" s="9">
        <f t="shared" si="3"/>
        <v>-0.79678988711961407</v>
      </c>
      <c r="DJ31" s="9">
        <f t="shared" si="3"/>
        <v>-0.79069351850522807</v>
      </c>
      <c r="DK31" s="9">
        <f t="shared" si="3"/>
        <v>-0.78375754480069704</v>
      </c>
      <c r="DL31" s="9">
        <f t="shared" si="3"/>
        <v>-0.77618083099387303</v>
      </c>
      <c r="DM31" s="9">
        <f t="shared" si="3"/>
        <v>-0.77037806630618011</v>
      </c>
      <c r="DN31" s="9">
        <f t="shared" si="3"/>
        <v>0.17577983739771602</v>
      </c>
      <c r="DO31" s="9">
        <f t="shared" si="3"/>
        <v>5.1628743457882109</v>
      </c>
      <c r="DP31" s="9">
        <f t="shared" si="3"/>
        <v>1.5469829883961401</v>
      </c>
      <c r="DQ31" s="9">
        <f t="shared" si="3"/>
        <v>1.22728342415122</v>
      </c>
      <c r="DR31" s="9">
        <f t="shared" si="3"/>
        <v>0.97948220549004594</v>
      </c>
      <c r="DS31" s="9">
        <f t="shared" si="3"/>
        <v>0.78113097694746603</v>
      </c>
      <c r="DT31" s="9">
        <f t="shared" si="3"/>
        <v>0.61676941311693101</v>
      </c>
      <c r="DU31" s="9">
        <f t="shared" si="3"/>
        <v>0.47564771539150802</v>
      </c>
      <c r="DV31" s="9">
        <f t="shared" si="3"/>
        <v>0.35034910191728103</v>
      </c>
      <c r="DW31" s="9">
        <f t="shared" si="3"/>
        <v>-3.9034640119285702E-2</v>
      </c>
      <c r="DX31" s="9">
        <f t="shared" si="3"/>
        <v>-0.23321901811152601</v>
      </c>
      <c r="DY31" s="9">
        <f t="shared" si="3"/>
        <v>-0.43827499329281605</v>
      </c>
      <c r="DZ31" s="9">
        <f t="shared" si="3"/>
        <v>-0.61098305829245902</v>
      </c>
      <c r="EA31" s="9">
        <f t="shared" ref="EA31:FF31" si="4">EA30*0.1</f>
        <v>-0.76255716220645309</v>
      </c>
      <c r="EB31" s="9">
        <f t="shared" si="4"/>
        <v>-0.89609135966887998</v>
      </c>
      <c r="EC31" s="9">
        <f t="shared" si="4"/>
        <v>-1.01310656983683</v>
      </c>
      <c r="ED31" s="9">
        <f t="shared" si="4"/>
        <v>-1.1149041472563299</v>
      </c>
      <c r="EE31" s="9">
        <f t="shared" si="4"/>
        <v>-1.2026642738269302</v>
      </c>
      <c r="EF31" s="9">
        <f t="shared" si="4"/>
        <v>-1.2774949199375301</v>
      </c>
      <c r="EG31" s="9">
        <f t="shared" si="4"/>
        <v>-1.34045413025855</v>
      </c>
      <c r="EH31" s="9">
        <f t="shared" si="4"/>
        <v>-1.39255810610893</v>
      </c>
      <c r="EI31" s="9">
        <f t="shared" si="4"/>
        <v>-1.4347821228786202</v>
      </c>
      <c r="EJ31" s="9">
        <f t="shared" si="4"/>
        <v>-1.4680582678430301</v>
      </c>
      <c r="EK31" s="9">
        <f t="shared" si="4"/>
        <v>-1.4932722097669799</v>
      </c>
      <c r="EL31" s="9">
        <f t="shared" si="4"/>
        <v>-1.5112601672743302</v>
      </c>
      <c r="EM31" s="9">
        <f t="shared" si="4"/>
        <v>-1.02329586318028</v>
      </c>
      <c r="EN31" s="9">
        <f t="shared" si="4"/>
        <v>-1.0075259992513901</v>
      </c>
      <c r="EO31" s="9">
        <f t="shared" si="4"/>
        <v>-1.01972118170861</v>
      </c>
      <c r="EP31" s="9">
        <f t="shared" si="4"/>
        <v>-1.07261670933544</v>
      </c>
      <c r="EQ31" s="9">
        <f t="shared" si="4"/>
        <v>-1.1111678136729901</v>
      </c>
      <c r="ER31" s="9">
        <f t="shared" si="4"/>
        <v>-1.1386470700755902</v>
      </c>
      <c r="ES31" s="9">
        <f t="shared" si="4"/>
        <v>-1.15748154005036</v>
      </c>
      <c r="ET31" s="9">
        <f t="shared" si="4"/>
        <v>-1.1694902859858001</v>
      </c>
      <c r="EU31" s="9">
        <f t="shared" si="4"/>
        <v>-1.17605293950432</v>
      </c>
      <c r="EV31" s="9">
        <f t="shared" si="4"/>
        <v>-1.17822952949952</v>
      </c>
      <c r="EW31" s="9">
        <f t="shared" si="4"/>
        <v>-1.1471789867941</v>
      </c>
      <c r="EX31" s="9">
        <f t="shared" si="4"/>
        <v>-1.1428875441697701</v>
      </c>
      <c r="EY31" s="9">
        <f t="shared" si="4"/>
        <v>-1.13621131104891</v>
      </c>
      <c r="EZ31" s="9">
        <f t="shared" si="4"/>
        <v>-1.12757517609321</v>
      </c>
      <c r="FA31" s="9">
        <f t="shared" si="4"/>
        <v>-1.1173287493335999</v>
      </c>
      <c r="FB31" s="9">
        <f t="shared" si="4"/>
        <v>-1.10576299164222</v>
      </c>
      <c r="FC31" s="9">
        <f t="shared" si="4"/>
        <v>-0.27012661719264602</v>
      </c>
      <c r="FD31" s="9">
        <f t="shared" si="4"/>
        <v>-0.71784820676807304</v>
      </c>
      <c r="FE31" s="9">
        <f t="shared" si="4"/>
        <v>-0.61758959542566805</v>
      </c>
      <c r="FF31" s="9">
        <f t="shared" si="4"/>
        <v>-0.67285112952790305</v>
      </c>
      <c r="FG31" s="9">
        <f t="shared" ref="FG31:GL31" si="5">FG30*0.1</f>
        <v>-0.7107443505214931</v>
      </c>
      <c r="FH31" s="9">
        <f t="shared" si="5"/>
        <v>-0.73611501343942498</v>
      </c>
      <c r="FI31" s="9">
        <f t="shared" si="5"/>
        <v>-0.75241924621838407</v>
      </c>
      <c r="FJ31" s="9">
        <f t="shared" si="5"/>
        <v>-0.76212767136272208</v>
      </c>
      <c r="FK31" s="9">
        <f t="shared" si="5"/>
        <v>-0.76701140304666005</v>
      </c>
      <c r="FL31" s="9">
        <f t="shared" si="5"/>
        <v>-0.76834450071849603</v>
      </c>
      <c r="FM31" s="9">
        <f t="shared" si="5"/>
        <v>-0.76704733244662804</v>
      </c>
      <c r="FN31" s="9">
        <f t="shared" si="5"/>
        <v>-0.76378813986704308</v>
      </c>
      <c r="FO31" s="9">
        <f t="shared" si="5"/>
        <v>-0.75905503275029607</v>
      </c>
      <c r="FP31" s="9">
        <f t="shared" si="5"/>
        <v>-0.75320706054269904</v>
      </c>
      <c r="FQ31" s="9">
        <f t="shared" si="5"/>
        <v>-0.74651047632900702</v>
      </c>
      <c r="FR31" s="9">
        <f t="shared" si="5"/>
        <v>-0.73916451830779306</v>
      </c>
      <c r="FS31" s="9">
        <f t="shared" si="5"/>
        <v>-0.73358423204243506</v>
      </c>
      <c r="FT31" s="9">
        <f t="shared" si="5"/>
        <v>0.212359130328545</v>
      </c>
      <c r="FU31" s="9">
        <f t="shared" si="5"/>
        <v>5.1992467095081105</v>
      </c>
      <c r="FV31" s="9">
        <f t="shared" si="5"/>
        <v>1.5831557246414603</v>
      </c>
      <c r="FW31" s="9">
        <f t="shared" si="5"/>
        <v>1.2632635381650701</v>
      </c>
      <c r="FX31" s="9">
        <f t="shared" si="5"/>
        <v>1.0152764192588701</v>
      </c>
      <c r="FY31" s="9">
        <f t="shared" si="5"/>
        <v>0.81674574181347703</v>
      </c>
      <c r="FZ31" s="9">
        <f t="shared" si="5"/>
        <v>0.65221092179688611</v>
      </c>
      <c r="GA31" s="9">
        <f t="shared" si="5"/>
        <v>0.51092191343045101</v>
      </c>
      <c r="GB31" s="9">
        <f t="shared" si="5"/>
        <v>0.38546169860470803</v>
      </c>
      <c r="GC31" s="9">
        <f t="shared" si="5"/>
        <v>-4.07816134484211E-3</v>
      </c>
      <c r="GD31" s="9">
        <f t="shared" si="5"/>
        <v>-0.198413389744729</v>
      </c>
      <c r="GE31" s="9">
        <f t="shared" si="5"/>
        <v>-0.40361515430707401</v>
      </c>
      <c r="GF31" s="9">
        <f t="shared" si="5"/>
        <v>-0.57646414512639799</v>
      </c>
      <c r="GG31" s="9">
        <f t="shared" si="5"/>
        <v>-0.72817450017004304</v>
      </c>
      <c r="GH31" s="9">
        <f t="shared" si="5"/>
        <v>-0.86184045474898796</v>
      </c>
      <c r="GI31" s="9">
        <f t="shared" si="5"/>
        <v>-0.97898310088296903</v>
      </c>
      <c r="GJ31" s="9">
        <f t="shared" si="5"/>
        <v>-1.0809039585283</v>
      </c>
      <c r="GK31" s="9">
        <f t="shared" si="5"/>
        <v>-1.1687833678869699</v>
      </c>
      <c r="GL31" s="9">
        <f t="shared" si="5"/>
        <v>-1.2437294508704202</v>
      </c>
      <c r="GM31" s="9">
        <f t="shared" ref="GM31:GT31" si="6">GM30*0.1</f>
        <v>-1.3068003972039302</v>
      </c>
      <c r="GN31" s="9">
        <f t="shared" si="6"/>
        <v>-1.3590125470909102</v>
      </c>
      <c r="GO31" s="9">
        <f t="shared" si="6"/>
        <v>-1.4013413089183899</v>
      </c>
      <c r="GP31" s="9">
        <f t="shared" si="6"/>
        <v>-1.4347188973410001</v>
      </c>
      <c r="GQ31" s="9">
        <f t="shared" si="6"/>
        <v>-1.4600311031414901</v>
      </c>
      <c r="GR31" s="9">
        <f t="shared" si="6"/>
        <v>-1.47811426184479</v>
      </c>
      <c r="GS31" s="9">
        <f t="shared" si="6"/>
        <v>-0.99024220828303999</v>
      </c>
      <c r="GT31" s="9">
        <f t="shared" si="6"/>
        <v>-0.97456175157721303</v>
      </c>
    </row>
    <row r="32" spans="1:202" ht="10.199999999999999">
      <c r="A32" s="12">
        <v>35</v>
      </c>
      <c r="B32" s="2" t="s">
        <v>72</v>
      </c>
      <c r="C32" s="9">
        <v>-0.60440215933678298</v>
      </c>
      <c r="D32" s="9">
        <v>-0.78071346430506405</v>
      </c>
      <c r="E32" s="9">
        <v>-0.75811280128444503</v>
      </c>
      <c r="F32" s="9">
        <v>-0.82819533994206895</v>
      </c>
      <c r="G32" s="9">
        <v>-0.90949930433650195</v>
      </c>
      <c r="H32" s="9">
        <v>-1.0017655169069</v>
      </c>
      <c r="I32" s="9">
        <v>-1.1044124120777501</v>
      </c>
      <c r="J32" s="9">
        <v>-1.21689211400918</v>
      </c>
      <c r="K32" s="9">
        <v>-2.00931426645313</v>
      </c>
      <c r="L32" s="9">
        <v>-2.25591135631131</v>
      </c>
      <c r="M32" s="9">
        <v>-2.5817658121189</v>
      </c>
      <c r="N32" s="9">
        <v>-2.8950791998065002</v>
      </c>
      <c r="O32" s="9">
        <v>-3.1974278939887699</v>
      </c>
      <c r="P32" s="9">
        <v>-3.4903994759055901</v>
      </c>
      <c r="Q32" s="9">
        <v>-3.7753789221870901</v>
      </c>
      <c r="R32" s="9">
        <v>-4.0534904219941499</v>
      </c>
      <c r="S32" s="9">
        <v>-4.3256030620472599</v>
      </c>
      <c r="T32" s="9">
        <v>-4.5923597107406398</v>
      </c>
      <c r="U32" s="9">
        <v>-4.8542115502109802</v>
      </c>
      <c r="V32" s="9">
        <v>-5.1114511108149996</v>
      </c>
      <c r="W32" s="9">
        <v>-5.4801130584363298</v>
      </c>
      <c r="X32" s="9">
        <v>-5.8543755759538101</v>
      </c>
      <c r="Y32" s="9">
        <v>-6.1986767191357304</v>
      </c>
      <c r="Z32" s="9">
        <v>-6.5144773704945997</v>
      </c>
      <c r="AA32" s="9">
        <v>-6.8031332704261498</v>
      </c>
      <c r="AB32" s="9">
        <v>-7.0659290611914098</v>
      </c>
      <c r="AC32" s="9">
        <v>-7.3040994942155404</v>
      </c>
      <c r="AD32" s="9">
        <v>-7.5188421736912501</v>
      </c>
      <c r="AE32" s="9">
        <v>-7.7113247064376598</v>
      </c>
      <c r="AF32" s="9">
        <v>-7.88268818223235</v>
      </c>
      <c r="AG32" s="9">
        <v>-8.0340482932944397</v>
      </c>
      <c r="AH32" s="9">
        <v>-8.16649499005519</v>
      </c>
      <c r="AI32" s="9">
        <v>-8.2810912893558708</v>
      </c>
      <c r="AJ32" s="9">
        <v>-8.3788716563399408</v>
      </c>
      <c r="AK32" s="9">
        <v>-8.4608402445606199</v>
      </c>
      <c r="AL32" s="9">
        <v>-8.5279691822782109</v>
      </c>
      <c r="AM32" s="9">
        <v>-8.5811970244875493</v>
      </c>
      <c r="AN32" s="9">
        <v>-8.6214274418184598</v>
      </c>
      <c r="AO32" s="9">
        <v>-8.6495281834102098</v>
      </c>
      <c r="AP32" s="9">
        <v>-8.6663303271642107</v>
      </c>
      <c r="AQ32" s="9">
        <v>-8.6726278146884503</v>
      </c>
      <c r="AR32" s="9">
        <v>-8.6691772574760009</v>
      </c>
      <c r="AS32" s="9">
        <v>-8.6566979942215898</v>
      </c>
      <c r="AT32" s="9">
        <v>-8.6358723752143192</v>
      </c>
      <c r="AU32" s="9">
        <v>-8.6073462479618197</v>
      </c>
      <c r="AV32" s="9">
        <v>-8.5717296177359295</v>
      </c>
      <c r="AW32" s="9">
        <v>-8.5295974573170898</v>
      </c>
      <c r="AX32" s="9">
        <v>-8.4814906414237807</v>
      </c>
      <c r="AY32" s="9">
        <v>-8.4279169829532208</v>
      </c>
      <c r="AZ32" s="9">
        <v>-8.3693523500020692</v>
      </c>
      <c r="BA32" s="9">
        <v>-8.3062418446402209</v>
      </c>
      <c r="BB32" s="9">
        <v>-8.2390010263939608</v>
      </c>
      <c r="BC32" s="9">
        <v>-4.6106639607151703</v>
      </c>
      <c r="BD32" s="9">
        <v>-4.8603341286213899</v>
      </c>
      <c r="BE32" s="9">
        <v>-4.5354428400495896</v>
      </c>
      <c r="BF32" s="9">
        <v>-4.9439127642160301</v>
      </c>
      <c r="BG32" s="9">
        <v>-5.22902886362907</v>
      </c>
      <c r="BH32" s="9">
        <v>-5.4252849435622599</v>
      </c>
      <c r="BI32" s="9">
        <v>-5.5571834411082799</v>
      </c>
      <c r="BJ32" s="9">
        <v>-5.6421547246673001</v>
      </c>
      <c r="BK32" s="9">
        <v>-5.6926217241697099</v>
      </c>
      <c r="BL32" s="9">
        <v>-5.7174602058016299</v>
      </c>
      <c r="BM32" s="9">
        <v>-5.72303168955687</v>
      </c>
      <c r="BN32" s="9">
        <v>-5.7139141660288004</v>
      </c>
      <c r="BO32" s="9">
        <v>-5.6934191114125001</v>
      </c>
      <c r="BP32" s="9">
        <v>-5.6639573789583304</v>
      </c>
      <c r="BQ32" s="9">
        <v>-5.6272982163928802</v>
      </c>
      <c r="BR32" s="9">
        <v>-5.5741584157692197</v>
      </c>
      <c r="BS32" s="9">
        <v>-5.49674709679421</v>
      </c>
      <c r="BT32" s="9">
        <v>-5.4174378809124599</v>
      </c>
      <c r="BU32" s="9">
        <v>1.29539237036843</v>
      </c>
      <c r="BV32" s="9">
        <v>30.355561741307199</v>
      </c>
      <c r="BW32" s="9">
        <v>12.312174134398299</v>
      </c>
      <c r="BX32" s="9">
        <v>9.8198796871138292</v>
      </c>
      <c r="BY32" s="9">
        <v>7.9647586188354298</v>
      </c>
      <c r="BZ32" s="9">
        <v>6.5580839249537304</v>
      </c>
      <c r="CA32" s="9">
        <v>5.4685802002505204</v>
      </c>
      <c r="CB32" s="9">
        <v>4.6036664890609398</v>
      </c>
      <c r="CC32" s="9">
        <v>3.8978689319075399</v>
      </c>
      <c r="CD32" s="9">
        <v>2.6342548433381698</v>
      </c>
      <c r="CE32" s="9">
        <v>2.00535111891972</v>
      </c>
      <c r="CF32" s="9">
        <v>1.36244549050429</v>
      </c>
      <c r="CG32" s="9">
        <v>0.78050862561323797</v>
      </c>
      <c r="CH32" s="9">
        <v>0.24595209136318499</v>
      </c>
      <c r="CI32" s="9">
        <v>-0.25141291051504699</v>
      </c>
      <c r="CJ32" s="9">
        <v>-0.71915540375083298</v>
      </c>
      <c r="CK32" s="9">
        <v>-1.1628693526998699</v>
      </c>
      <c r="CL32" s="9">
        <v>-1.58667662434011</v>
      </c>
      <c r="CM32" s="9">
        <v>-1.9936077406780801</v>
      </c>
      <c r="CN32" s="9">
        <v>-2.3858854476482101</v>
      </c>
      <c r="CO32" s="9">
        <v>-2.7651340621960498</v>
      </c>
      <c r="CP32" s="9">
        <v>-3.2484051375671301</v>
      </c>
      <c r="CQ32" s="9">
        <v>-3.7306673426947201</v>
      </c>
      <c r="CR32" s="9">
        <v>-4.1769855816514401</v>
      </c>
      <c r="CS32" s="9">
        <v>-4.5893285048249304</v>
      </c>
      <c r="CT32" s="9">
        <v>-4.9694722148088797</v>
      </c>
      <c r="CU32" s="9">
        <v>-5.3190568673965704</v>
      </c>
      <c r="CV32" s="9">
        <v>-5.63962398071157</v>
      </c>
      <c r="CW32" s="9">
        <v>-5.9326407085749802</v>
      </c>
      <c r="CX32" s="9">
        <v>-6.1995152800054196</v>
      </c>
      <c r="CY32" s="9">
        <v>-6.4416064712366801</v>
      </c>
      <c r="CZ32" s="9">
        <v>-6.6602290855117401</v>
      </c>
      <c r="DA32" s="9">
        <v>-6.8566568094363802</v>
      </c>
      <c r="DB32" s="9">
        <v>-7.0321233958546498</v>
      </c>
      <c r="DC32" s="9">
        <v>-7.1878228308487202</v>
      </c>
      <c r="DD32" s="9">
        <v>-7.3249089367842197</v>
      </c>
      <c r="DE32" s="9">
        <v>-7.4444947179985501</v>
      </c>
      <c r="DF32" s="9">
        <v>-7.5476516528118003</v>
      </c>
      <c r="DG32" s="9">
        <v>-7.6354090627315596</v>
      </c>
      <c r="DH32" s="9">
        <v>-7.7087536384153603</v>
      </c>
      <c r="DI32" s="9">
        <v>-7.7686291660351499</v>
      </c>
      <c r="DJ32" s="9">
        <v>-7.8159364729449496</v>
      </c>
      <c r="DK32" s="9">
        <v>-7.85153359465252</v>
      </c>
      <c r="DL32" s="9">
        <v>-7.87623615411463</v>
      </c>
      <c r="DM32" s="9">
        <v>-7.8908179373288601</v>
      </c>
      <c r="DN32" s="9">
        <v>-7.8960116452252498</v>
      </c>
      <c r="DO32" s="9">
        <v>-7.8925097998411298</v>
      </c>
      <c r="DP32" s="9">
        <v>-7.8809657822423498</v>
      </c>
      <c r="DQ32" s="9">
        <v>-7.8619949800729501</v>
      </c>
      <c r="DR32" s="9">
        <v>-7.83617602368885</v>
      </c>
      <c r="DS32" s="9">
        <v>-7.8040520912667404</v>
      </c>
      <c r="DT32" s="9">
        <v>-7.76613226498971</v>
      </c>
      <c r="DU32" s="9">
        <v>-7.7228929221796703</v>
      </c>
      <c r="DV32" s="9">
        <v>-4.11742594241018</v>
      </c>
      <c r="DW32" s="9">
        <v>-4.38888976742453</v>
      </c>
      <c r="DX32" s="9">
        <v>-4.0847679569540301</v>
      </c>
      <c r="DY32" s="9">
        <v>-4.5130328542145399</v>
      </c>
      <c r="DZ32" s="9">
        <v>-4.8170166481607097</v>
      </c>
      <c r="EA32" s="9">
        <v>-5.03125804469739</v>
      </c>
      <c r="EB32" s="9">
        <v>-5.1803021713267601</v>
      </c>
      <c r="EC32" s="9">
        <v>-5.2816199864154099</v>
      </c>
      <c r="ED32" s="9">
        <v>-5.3476730136880199</v>
      </c>
      <c r="EE32" s="9">
        <v>-5.3873737160032</v>
      </c>
      <c r="EF32" s="9">
        <v>-5.4071185070035703</v>
      </c>
      <c r="EG32" s="9">
        <v>-5.4115185573069802</v>
      </c>
      <c r="EH32" s="9">
        <v>-5.4039168944476001</v>
      </c>
      <c r="EI32" s="9">
        <v>-5.3867543750336502</v>
      </c>
      <c r="EJ32" s="9">
        <v>-5.3618287788510299</v>
      </c>
      <c r="EK32" s="9">
        <v>-5.3198840315767804</v>
      </c>
      <c r="EL32" s="9">
        <v>-5.2531550573418899</v>
      </c>
      <c r="EM32" s="9">
        <v>-5.1840400186044402</v>
      </c>
      <c r="EN32" s="9">
        <v>1.51906088300961</v>
      </c>
      <c r="EO32" s="9">
        <v>30.569943533130498</v>
      </c>
      <c r="EP32" s="9">
        <v>12.5176907206636</v>
      </c>
      <c r="EQ32" s="9">
        <v>10.0169325008877</v>
      </c>
      <c r="ER32" s="9">
        <v>8.1537299914114794</v>
      </c>
      <c r="ES32" s="9">
        <v>6.7393380178307201</v>
      </c>
      <c r="ET32" s="9">
        <v>5.6424638910762601</v>
      </c>
      <c r="EU32" s="9">
        <v>4.7705102138298399</v>
      </c>
      <c r="EV32" s="9">
        <v>4.0579874855852598</v>
      </c>
      <c r="EW32" s="9">
        <v>3.0846167023922</v>
      </c>
      <c r="EX32" s="9">
        <v>2.44957348065059</v>
      </c>
      <c r="EY32" s="9">
        <v>1.80080064517722</v>
      </c>
      <c r="EZ32" s="9">
        <v>1.21325604902664</v>
      </c>
      <c r="FA32" s="9">
        <v>0.67333906660485598</v>
      </c>
      <c r="FB32" s="9">
        <v>0.17084929806212201</v>
      </c>
      <c r="FC32" s="9">
        <v>-0.301793319887947</v>
      </c>
      <c r="FD32" s="9">
        <v>-0.75019325679680904</v>
      </c>
      <c r="FE32" s="9">
        <v>-1.1784823767670201</v>
      </c>
      <c r="FF32" s="9">
        <v>-1.58970071584481</v>
      </c>
      <c r="FG32" s="9">
        <v>-1.9860800746667799</v>
      </c>
      <c r="FH32" s="9">
        <v>-2.3692533881131501</v>
      </c>
      <c r="FI32" s="9">
        <v>-2.8562804120479899</v>
      </c>
      <c r="FJ32" s="9">
        <v>-3.3421376230955699</v>
      </c>
      <c r="FK32" s="9">
        <v>-3.7918973574702202</v>
      </c>
      <c r="FL32" s="9">
        <v>-4.2075353405707201</v>
      </c>
      <c r="FM32" s="9">
        <v>-4.5908344103777896</v>
      </c>
      <c r="FN32" s="9">
        <v>-4.9434411350876601</v>
      </c>
      <c r="FO32" s="9">
        <v>-5.2669031380589999</v>
      </c>
      <c r="FP32" s="9">
        <v>-5.5626933862140602</v>
      </c>
      <c r="FQ32" s="9">
        <v>-5.8322256438286999</v>
      </c>
      <c r="FR32" s="9">
        <v>-6.0768639581335204</v>
      </c>
      <c r="FS32" s="9">
        <v>-6.2979281520197903</v>
      </c>
      <c r="FT32" s="9">
        <v>-6.49669669266674</v>
      </c>
      <c r="FU32" s="9">
        <v>-6.6744078860843699</v>
      </c>
      <c r="FV32" s="9">
        <v>-6.83226005520428</v>
      </c>
      <c r="FW32" s="9">
        <v>-6.9714111534683596</v>
      </c>
      <c r="FX32" s="9">
        <v>-7.09297812053999</v>
      </c>
      <c r="FY32" s="9">
        <v>-7.1980361838431799</v>
      </c>
      <c r="FZ32" s="9">
        <v>-7.2876182368256899</v>
      </c>
      <c r="GA32" s="9">
        <v>-7.3627143735329801</v>
      </c>
      <c r="GB32" s="9">
        <v>-7.4242716231597798</v>
      </c>
      <c r="GC32" s="9">
        <v>-7.4731939035012402</v>
      </c>
      <c r="GD32" s="9">
        <v>-7.5103421953248803</v>
      </c>
      <c r="GE32" s="9">
        <v>-7.5365349287015899</v>
      </c>
      <c r="GF32" s="9">
        <v>-7.5525485652868802</v>
      </c>
      <c r="GG32" s="9">
        <v>-7.5591183565729203</v>
      </c>
      <c r="GH32" s="9">
        <v>-7.5569392561108302</v>
      </c>
      <c r="GI32" s="9">
        <v>-7.5466669631821999</v>
      </c>
      <c r="GJ32" s="9">
        <v>-7.5289190758163897</v>
      </c>
      <c r="GK32" s="9">
        <v>-7.5042763321232604</v>
      </c>
      <c r="GL32" s="9">
        <v>-7.47328392034599</v>
      </c>
      <c r="GM32" s="9">
        <v>-7.4364528397478997</v>
      </c>
      <c r="GN32" s="9">
        <v>-7.3942612962155199</v>
      </c>
      <c r="GO32" s="9">
        <v>-3.7898029136229199</v>
      </c>
      <c r="GP32" s="9">
        <v>-4.0622377977928403</v>
      </c>
      <c r="GQ32" s="9">
        <v>-3.7590510961602899</v>
      </c>
      <c r="GR32" s="9">
        <v>-4.1882166669257996</v>
      </c>
      <c r="GS32" s="9">
        <v>-4.4930681447878298</v>
      </c>
      <c r="GT32" s="9">
        <v>-4.70814561546202</v>
      </c>
    </row>
    <row r="33" spans="1:202" ht="10.199999999999999">
      <c r="A33" s="12">
        <v>36</v>
      </c>
      <c r="B33" s="2" t="s">
        <v>73</v>
      </c>
      <c r="C33" s="9">
        <v>9.9397192765562501</v>
      </c>
      <c r="D33" s="9">
        <v>9.0395363116321708</v>
      </c>
      <c r="E33" s="9">
        <v>8.7351936974383602</v>
      </c>
      <c r="F33" s="9">
        <v>8.5056226434189703</v>
      </c>
      <c r="G33" s="9">
        <v>8.4196871229066392</v>
      </c>
      <c r="H33" s="9">
        <v>8.4247065016975</v>
      </c>
      <c r="I33" s="9">
        <v>8.4750926428644604</v>
      </c>
      <c r="J33" s="9">
        <v>8.5314280509839193</v>
      </c>
      <c r="K33" s="9">
        <v>6.3074734012019098</v>
      </c>
      <c r="L33" s="9">
        <v>5.9275668462655799</v>
      </c>
      <c r="M33" s="9">
        <v>4.9798992187871303</v>
      </c>
      <c r="N33" s="9">
        <v>3.9926646409496902</v>
      </c>
      <c r="O33" s="9">
        <v>2.9684041233631699</v>
      </c>
      <c r="P33" s="9">
        <v>1.9276120575207301</v>
      </c>
      <c r="Q33" s="9">
        <v>0.89650192698384101</v>
      </c>
      <c r="R33" s="9">
        <v>-0.104470373258121</v>
      </c>
      <c r="S33" s="9">
        <v>-1.0599810127408</v>
      </c>
      <c r="T33" s="9">
        <v>-1.95908322628717</v>
      </c>
      <c r="U33" s="9">
        <v>-2.7944670614663698</v>
      </c>
      <c r="V33" s="9">
        <v>-3.5617902166525499</v>
      </c>
      <c r="W33" s="9">
        <v>-4.2590977882129497</v>
      </c>
      <c r="X33" s="9">
        <v>-4.8863314212876796</v>
      </c>
      <c r="Y33" s="9">
        <v>-5.4449207975754703</v>
      </c>
      <c r="Z33" s="9">
        <v>-5.9374475338887196</v>
      </c>
      <c r="AA33" s="9">
        <v>0.67239680775802702</v>
      </c>
      <c r="AB33" s="9">
        <v>0.614443709187104</v>
      </c>
      <c r="AC33" s="9">
        <v>0.26045970330069601</v>
      </c>
      <c r="AD33" s="9">
        <v>-0.51204319228330097</v>
      </c>
      <c r="AE33" s="9">
        <v>-1.1488012932328999</v>
      </c>
      <c r="AF33" s="9">
        <v>-1.67940473437364</v>
      </c>
      <c r="AG33" s="9">
        <v>-2.1255889534707899</v>
      </c>
      <c r="AH33" s="9">
        <v>-2.5035391848929298</v>
      </c>
      <c r="AI33" s="9">
        <v>-2.8255133456288202</v>
      </c>
      <c r="AJ33" s="9">
        <v>-3.1009842294638701</v>
      </c>
      <c r="AK33" s="9">
        <v>-3.3374428147880599</v>
      </c>
      <c r="AL33" s="9">
        <v>-3.5409627500325298</v>
      </c>
      <c r="AM33" s="9">
        <v>-3.71659660886754</v>
      </c>
      <c r="AN33" s="9">
        <v>-3.8686537026308798</v>
      </c>
      <c r="AO33" s="9">
        <v>-4.0008945539000198</v>
      </c>
      <c r="AP33" s="9">
        <v>-4.11666677414087</v>
      </c>
      <c r="AQ33" s="9">
        <v>6.6430836108587803</v>
      </c>
      <c r="AR33" s="9">
        <v>1.96173535854965</v>
      </c>
      <c r="AS33" s="9">
        <v>2.7618498486203702</v>
      </c>
      <c r="AT33" s="9">
        <v>2.0092344881285298</v>
      </c>
      <c r="AU33" s="9">
        <v>1.4331308473162601</v>
      </c>
      <c r="AV33" s="9">
        <v>0.98532201702629396</v>
      </c>
      <c r="AW33" s="9">
        <v>0.63138559018180995</v>
      </c>
      <c r="AX33" s="9">
        <v>0.34666588878237597</v>
      </c>
      <c r="AY33" s="9">
        <v>0.11342638157519</v>
      </c>
      <c r="AZ33" s="9">
        <v>-8.1163448921021702E-2</v>
      </c>
      <c r="BA33" s="9">
        <v>-0.24645125902304399</v>
      </c>
      <c r="BB33" s="9">
        <v>-0.38930787644508802</v>
      </c>
      <c r="BC33" s="9">
        <v>-0.51483843924653605</v>
      </c>
      <c r="BD33" s="9">
        <v>-0.62688506495970497</v>
      </c>
      <c r="BE33" s="9">
        <v>-0.72838215815749896</v>
      </c>
      <c r="BF33" s="9">
        <v>-0.82160756432148097</v>
      </c>
      <c r="BG33" s="9">
        <v>-0.931004762413009</v>
      </c>
      <c r="BH33" s="9">
        <v>8.3644185796932895</v>
      </c>
      <c r="BI33" s="9">
        <v>56.292199157060999</v>
      </c>
      <c r="BJ33" s="9">
        <v>20.399720998545199</v>
      </c>
      <c r="BK33" s="9">
        <v>17.621155478583098</v>
      </c>
      <c r="BL33" s="9">
        <v>15.692019786611</v>
      </c>
      <c r="BM33" s="9">
        <v>14.3617009347397</v>
      </c>
      <c r="BN33" s="9">
        <v>13.446260342812799</v>
      </c>
      <c r="BO33" s="9">
        <v>12.8071952831322</v>
      </c>
      <c r="BP33" s="9">
        <v>12.3392915253969</v>
      </c>
      <c r="BQ33" s="9">
        <v>9.70969299001632</v>
      </c>
      <c r="BR33" s="9">
        <v>9.0096878927010096</v>
      </c>
      <c r="BS33" s="9">
        <v>7.8040146166297202</v>
      </c>
      <c r="BT33" s="9">
        <v>6.6042053682638997</v>
      </c>
      <c r="BU33" s="9">
        <v>5.4009447570572302</v>
      </c>
      <c r="BV33" s="9">
        <v>4.20627247451554</v>
      </c>
      <c r="BW33" s="9">
        <v>3.0403561761207198</v>
      </c>
      <c r="BX33" s="9">
        <v>1.9193125902391901</v>
      </c>
      <c r="BY33" s="9">
        <v>0.85533633891263505</v>
      </c>
      <c r="BZ33" s="9">
        <v>-0.142896442373666</v>
      </c>
      <c r="CA33" s="9">
        <v>-1.0697364643598</v>
      </c>
      <c r="CB33" s="9">
        <v>-1.92206805940908</v>
      </c>
      <c r="CC33" s="9">
        <v>-2.6988534700692499</v>
      </c>
      <c r="CD33" s="9">
        <v>-3.4007301920810198</v>
      </c>
      <c r="CE33" s="9">
        <v>-4.0296649452697801</v>
      </c>
      <c r="CF33" s="9">
        <v>-4.5886618700615998</v>
      </c>
      <c r="CG33" s="9">
        <v>1.9582480290789901</v>
      </c>
      <c r="CH33" s="9">
        <v>1.8406175414581201</v>
      </c>
      <c r="CI33" s="9">
        <v>1.42997936754536</v>
      </c>
      <c r="CJ33" s="9">
        <v>0.60364522243525698</v>
      </c>
      <c r="CK33" s="9">
        <v>-8.4296083448139006E-2</v>
      </c>
      <c r="CL33" s="9">
        <v>-0.66358994389814596</v>
      </c>
      <c r="CM33" s="9">
        <v>-1.1561116325476799</v>
      </c>
      <c r="CN33" s="9">
        <v>-1.5781738375430101</v>
      </c>
      <c r="CO33" s="9">
        <v>-1.94215177097699</v>
      </c>
      <c r="CP33" s="9">
        <v>-2.25762700472752</v>
      </c>
      <c r="CQ33" s="9">
        <v>-2.53219200510246</v>
      </c>
      <c r="CR33" s="9">
        <v>-2.77201554851306</v>
      </c>
      <c r="CS33" s="9">
        <v>-2.9822396940570801</v>
      </c>
      <c r="CT33" s="9">
        <v>-3.1672581598716798</v>
      </c>
      <c r="CU33" s="9">
        <v>-3.3309112492655499</v>
      </c>
      <c r="CV33" s="9">
        <v>-3.4766220995766202</v>
      </c>
      <c r="CW33" s="9">
        <v>7.2545916813396998</v>
      </c>
      <c r="CX33" s="9">
        <v>2.54604094648777</v>
      </c>
      <c r="CY33" s="9">
        <v>3.32022261663777</v>
      </c>
      <c r="CZ33" s="9">
        <v>2.54288287958174</v>
      </c>
      <c r="DA33" s="9">
        <v>1.9432051407483499</v>
      </c>
      <c r="DB33" s="9">
        <v>1.4729172119679901</v>
      </c>
      <c r="DC33" s="9">
        <v>1.0975441378855899</v>
      </c>
      <c r="DD33" s="9">
        <v>0.79238027926931198</v>
      </c>
      <c r="DE33" s="9">
        <v>0.539641596736532</v>
      </c>
      <c r="DF33" s="9">
        <v>0.32645239231921402</v>
      </c>
      <c r="DG33" s="9">
        <v>0.14342203892786201</v>
      </c>
      <c r="DH33" s="9">
        <v>-1.6361163367610201E-2</v>
      </c>
      <c r="DI33" s="9">
        <v>-0.15804123127722999</v>
      </c>
      <c r="DJ33" s="9">
        <v>-0.28549726674121101</v>
      </c>
      <c r="DK33" s="9">
        <v>-0.40169885856963999</v>
      </c>
      <c r="DL33" s="9">
        <v>-0.508957325487159</v>
      </c>
      <c r="DM33" s="9">
        <v>-0.63174799329990095</v>
      </c>
      <c r="DN33" s="9">
        <v>8.6508911693874104</v>
      </c>
      <c r="DO33" s="9">
        <v>56.566468026796002</v>
      </c>
      <c r="DP33" s="9">
        <v>20.662339174434798</v>
      </c>
      <c r="DQ33" s="9">
        <v>17.872649882124701</v>
      </c>
      <c r="DR33" s="9">
        <v>15.932892498084399</v>
      </c>
      <c r="DS33" s="9">
        <v>14.5924303945297</v>
      </c>
      <c r="DT33" s="9">
        <v>13.6673024937413</v>
      </c>
      <c r="DU33" s="9">
        <v>13.018984656731099</v>
      </c>
      <c r="DV33" s="9">
        <v>12.5422422749013</v>
      </c>
      <c r="DW33" s="9">
        <v>9.9041998727182694</v>
      </c>
      <c r="DX33" s="9">
        <v>9.1961272041724698</v>
      </c>
      <c r="DY33" s="9">
        <v>7.9827450791960199</v>
      </c>
      <c r="DZ33" s="9">
        <v>6.7755689759907503</v>
      </c>
      <c r="EA33" s="9">
        <v>5.5652675794012696</v>
      </c>
      <c r="EB33" s="9">
        <v>4.3638654206812504</v>
      </c>
      <c r="EC33" s="9">
        <v>3.1915157220646102</v>
      </c>
      <c r="ED33" s="9">
        <v>2.0643214701658601</v>
      </c>
      <c r="EE33" s="9">
        <v>0.99446420301543004</v>
      </c>
      <c r="EF33" s="9">
        <v>-9.3924022616881393E-3</v>
      </c>
      <c r="EG33" s="9">
        <v>-0.94161091962181598</v>
      </c>
      <c r="EH33" s="9">
        <v>-1.79908697850286</v>
      </c>
      <c r="EI33" s="9">
        <v>-2.5807935799583599</v>
      </c>
      <c r="EJ33" s="9">
        <v>-3.28737846588028</v>
      </c>
      <c r="EK33" s="9">
        <v>-3.9208181148134198</v>
      </c>
      <c r="EL33" s="9">
        <v>-4.4841259621671297</v>
      </c>
      <c r="EM33" s="9">
        <v>2.0586581338177798</v>
      </c>
      <c r="EN33" s="9">
        <v>1.9370785284574601</v>
      </c>
      <c r="EO33" s="9">
        <v>1.5226598876508799</v>
      </c>
      <c r="EP33" s="9">
        <v>0.69270627197564405</v>
      </c>
      <c r="EQ33" s="9">
        <v>1.2991989789058499E-3</v>
      </c>
      <c r="ER33" s="9">
        <v>-0.58131367387876698</v>
      </c>
      <c r="ES33" s="9">
        <v>-1.07701424149483</v>
      </c>
      <c r="ET33" s="9">
        <v>-1.5021215016304601</v>
      </c>
      <c r="EU33" s="9">
        <v>-1.86901667939891</v>
      </c>
      <c r="EV33" s="9">
        <v>-2.1872870774206898</v>
      </c>
      <c r="EW33" s="9">
        <v>-2.46453062408332</v>
      </c>
      <c r="EX33" s="9">
        <v>-2.7069213021624301</v>
      </c>
      <c r="EY33" s="9">
        <v>-2.9196061337183199</v>
      </c>
      <c r="EZ33" s="9">
        <v>-3.10698356815965</v>
      </c>
      <c r="FA33" s="9">
        <v>-3.2728984195131101</v>
      </c>
      <c r="FB33" s="9">
        <v>-3.4207781258740702</v>
      </c>
      <c r="FC33" s="9">
        <v>7.3083556040300097</v>
      </c>
      <c r="FD33" s="9">
        <v>2.5978097126341</v>
      </c>
      <c r="FE33" s="9">
        <v>3.3700773913266202</v>
      </c>
      <c r="FF33" s="9">
        <v>2.5909012710355199</v>
      </c>
      <c r="FG33" s="9">
        <v>1.9894613645958701</v>
      </c>
      <c r="FH33" s="9">
        <v>1.51748224766986</v>
      </c>
      <c r="FI33" s="9">
        <v>1.1404858776968601</v>
      </c>
      <c r="FJ33" s="9">
        <v>0.83376367010248797</v>
      </c>
      <c r="FK33" s="9">
        <v>0.57952877527078295</v>
      </c>
      <c r="FL33" s="9">
        <v>0.36490281368404598</v>
      </c>
      <c r="FM33" s="9">
        <v>0.18049259927352199</v>
      </c>
      <c r="FN33" s="9">
        <v>1.93839898841053E-2</v>
      </c>
      <c r="FO33" s="9">
        <v>-0.123569362199032</v>
      </c>
      <c r="FP33" s="9">
        <v>-0.252248783966107</v>
      </c>
      <c r="FQ33" s="9">
        <v>-0.369625988332761</v>
      </c>
      <c r="FR33" s="9">
        <v>-0.478014321952272</v>
      </c>
      <c r="FS33" s="9">
        <v>-0.60189104691925899</v>
      </c>
      <c r="FT33" s="9">
        <v>8.6797040191958104</v>
      </c>
      <c r="FU33" s="9">
        <v>56.594276974862503</v>
      </c>
      <c r="FV33" s="9">
        <v>20.6891827291421</v>
      </c>
      <c r="FW33" s="9">
        <v>17.8985649409898</v>
      </c>
      <c r="FX33" s="9">
        <v>15.9579144197993</v>
      </c>
      <c r="FY33" s="9">
        <v>14.616593067629699</v>
      </c>
      <c r="FZ33" s="9">
        <v>13.690638402065201</v>
      </c>
      <c r="GA33" s="9">
        <v>13.041524941825701</v>
      </c>
      <c r="GB33" s="9">
        <v>12.5640167955184</v>
      </c>
      <c r="GC33" s="9">
        <v>9.9252372615435593</v>
      </c>
      <c r="GD33" s="9">
        <v>9.2164549219184497</v>
      </c>
      <c r="GE33" s="9">
        <v>8.0023894661859405</v>
      </c>
      <c r="GF33" s="9">
        <v>6.7945553013534497</v>
      </c>
      <c r="GG33" s="9">
        <v>5.5836200879913003</v>
      </c>
      <c r="GH33" s="9">
        <v>4.3816073778328297</v>
      </c>
      <c r="GI33" s="9">
        <v>3.2086694562830398</v>
      </c>
      <c r="GJ33" s="9">
        <v>2.0809084138546301</v>
      </c>
      <c r="GK33" s="9">
        <v>1.01050493133264</v>
      </c>
      <c r="GL33" s="9">
        <v>6.1218656714506804E-3</v>
      </c>
      <c r="GM33" s="9">
        <v>-0.92660414187802198</v>
      </c>
      <c r="GN33" s="9">
        <v>-1.78456947178498</v>
      </c>
      <c r="GO33" s="9">
        <v>-2.5667478439124398</v>
      </c>
      <c r="GP33" s="9">
        <v>-3.2737876882067698</v>
      </c>
      <c r="GQ33" s="9">
        <v>-3.9076661419094001</v>
      </c>
      <c r="GR33" s="9">
        <v>-4.4713972710998302</v>
      </c>
      <c r="GS33" s="9">
        <v>2.0709784620691201</v>
      </c>
      <c r="GT33" s="9">
        <v>1.94900483455109</v>
      </c>
    </row>
    <row r="34" spans="1:202" ht="10.199999999999999">
      <c r="A34" s="12">
        <v>37</v>
      </c>
      <c r="B34" s="2" t="s">
        <v>74</v>
      </c>
      <c r="C34" s="9">
        <v>7.6686461575759699</v>
      </c>
      <c r="D34" s="9">
        <v>6.8253903275744401</v>
      </c>
      <c r="E34" s="9">
        <v>6.4070375077060602</v>
      </c>
      <c r="F34" s="9">
        <v>6.0701923680269303</v>
      </c>
      <c r="G34" s="9">
        <v>5.8582205467425101</v>
      </c>
      <c r="H34" s="9">
        <v>5.7428707911302803</v>
      </c>
      <c r="I34" s="9">
        <v>5.7029120911167501</v>
      </c>
      <c r="J34" s="9">
        <v>5.7217610862687804</v>
      </c>
      <c r="K34" s="9">
        <v>5.3994970714147597</v>
      </c>
      <c r="L34" s="9">
        <v>5.6421234443252697</v>
      </c>
      <c r="M34" s="9">
        <v>5.7985674727974796</v>
      </c>
      <c r="N34" s="9">
        <v>5.9473260914901998</v>
      </c>
      <c r="O34" s="9">
        <v>6.0803565646762197</v>
      </c>
      <c r="P34" s="9">
        <v>6.19310483828282</v>
      </c>
      <c r="Q34" s="9">
        <v>6.2829311917491202</v>
      </c>
      <c r="R34" s="9">
        <v>6.3482406024653599</v>
      </c>
      <c r="S34" s="9">
        <v>6.3880110549787803</v>
      </c>
      <c r="T34" s="9">
        <v>6.4015434614614204</v>
      </c>
      <c r="U34" s="9">
        <v>6.38833489557042</v>
      </c>
      <c r="V34" s="9">
        <v>6.3480205576128101</v>
      </c>
      <c r="W34" s="9">
        <v>6.2319763411578597</v>
      </c>
      <c r="X34" s="9">
        <v>6.0468014225867002</v>
      </c>
      <c r="Y34" s="9">
        <v>5.83449922879272</v>
      </c>
      <c r="Z34" s="9">
        <v>5.5996124238046496</v>
      </c>
      <c r="AA34" s="9">
        <v>5.3463579516388897</v>
      </c>
      <c r="AB34" s="9">
        <v>5.0786054056771501</v>
      </c>
      <c r="AC34" s="9">
        <v>4.7998717776735003</v>
      </c>
      <c r="AD34" s="9">
        <v>4.5133268861725</v>
      </c>
      <c r="AE34" s="9">
        <v>4.2218056600564102</v>
      </c>
      <c r="AF34" s="9">
        <v>3.9278246777145802</v>
      </c>
      <c r="AG34" s="9">
        <v>3.6336011809955799</v>
      </c>
      <c r="AH34" s="9">
        <v>3.34107334053654</v>
      </c>
      <c r="AI34" s="9">
        <v>3.0519209341473599</v>
      </c>
      <c r="AJ34" s="9">
        <v>2.7675858688105999</v>
      </c>
      <c r="AK34" s="9">
        <v>2.4892921661310101</v>
      </c>
      <c r="AL34" s="9">
        <v>2.2180651648338099</v>
      </c>
      <c r="AM34" s="9">
        <v>1.9547497886676399</v>
      </c>
      <c r="AN34" s="9">
        <v>1.7000277950203</v>
      </c>
      <c r="AO34" s="9">
        <v>1.45443396660938</v>
      </c>
      <c r="AP34" s="9">
        <v>1.2183712413655901</v>
      </c>
      <c r="AQ34" s="9">
        <v>0.992124797937322</v>
      </c>
      <c r="AR34" s="9">
        <v>0.77587512921603996</v>
      </c>
      <c r="AS34" s="9">
        <v>0.569710145667086</v>
      </c>
      <c r="AT34" s="9">
        <v>0.37363635592672001</v>
      </c>
      <c r="AU34" s="9">
        <v>0.18758917487940899</v>
      </c>
      <c r="AV34" s="9">
        <v>1.14424103421975E-2</v>
      </c>
      <c r="AW34" s="9">
        <v>-0.154983021030453</v>
      </c>
      <c r="AX34" s="9">
        <v>-0.31191109939996797</v>
      </c>
      <c r="AY34" s="9">
        <v>-0.459603381734627</v>
      </c>
      <c r="AZ34" s="9">
        <v>-0.59835231124305399</v>
      </c>
      <c r="BA34" s="9">
        <v>-0.72847511391795305</v>
      </c>
      <c r="BB34" s="9">
        <v>-0.85030824244958203</v>
      </c>
      <c r="BC34" s="9">
        <v>4.8194920292505303</v>
      </c>
      <c r="BD34" s="9">
        <v>4.4140297401017197</v>
      </c>
      <c r="BE34" s="9">
        <v>4.5845675111040203</v>
      </c>
      <c r="BF34" s="9">
        <v>4.0236352250118497</v>
      </c>
      <c r="BG34" s="9">
        <v>3.588218360155</v>
      </c>
      <c r="BH34" s="9">
        <v>3.2440547965279198</v>
      </c>
      <c r="BI34" s="9">
        <v>2.966838782385</v>
      </c>
      <c r="BJ34" s="9">
        <v>2.7393051452730899</v>
      </c>
      <c r="BK34" s="9">
        <v>2.5491679359422701</v>
      </c>
      <c r="BL34" s="9">
        <v>2.38766320023224</v>
      </c>
      <c r="BM34" s="9">
        <v>2.2485188895451498</v>
      </c>
      <c r="BN34" s="9">
        <v>2.12722676245432</v>
      </c>
      <c r="BO34" s="9">
        <v>2.0205277874329299</v>
      </c>
      <c r="BP34" s="9">
        <v>1.92604847737609</v>
      </c>
      <c r="BQ34" s="9">
        <v>1.84204391524823</v>
      </c>
      <c r="BR34" s="9">
        <v>1.7941822757338901</v>
      </c>
      <c r="BS34" s="9">
        <v>1.77350924013907</v>
      </c>
      <c r="BT34" s="9">
        <v>1.7576374892191899</v>
      </c>
      <c r="BU34" s="9">
        <v>8.3781731872658103</v>
      </c>
      <c r="BV34" s="9">
        <v>33.017208924603999</v>
      </c>
      <c r="BW34" s="9">
        <v>15.047578870011</v>
      </c>
      <c r="BX34" s="9">
        <v>12.680440687181401</v>
      </c>
      <c r="BY34" s="9">
        <v>10.9991485686001</v>
      </c>
      <c r="BZ34" s="9">
        <v>9.8116820784403593</v>
      </c>
      <c r="CA34" s="9">
        <v>8.9829615837834798</v>
      </c>
      <c r="CB34" s="9">
        <v>8.4161556219089597</v>
      </c>
      <c r="CC34" s="9">
        <v>8.0411649134409799</v>
      </c>
      <c r="CD34" s="9">
        <v>7.4201718599436601</v>
      </c>
      <c r="CE34" s="9">
        <v>7.4323300423944803</v>
      </c>
      <c r="CF34" s="9">
        <v>7.40753099456039</v>
      </c>
      <c r="CG34" s="9">
        <v>7.4107637974945302</v>
      </c>
      <c r="CH34" s="9">
        <v>7.4243890290627501</v>
      </c>
      <c r="CI34" s="9">
        <v>7.4370238092393297</v>
      </c>
      <c r="CJ34" s="9">
        <v>7.4411589000326597</v>
      </c>
      <c r="CK34" s="9">
        <v>7.4317172309773296</v>
      </c>
      <c r="CL34" s="9">
        <v>7.4051777560579701</v>
      </c>
      <c r="CM34" s="9">
        <v>7.3590392871825099</v>
      </c>
      <c r="CN34" s="9">
        <v>7.2914913427368404</v>
      </c>
      <c r="CO34" s="9">
        <v>7.2012129180273297</v>
      </c>
      <c r="CP34" s="9">
        <v>7.0388737155580703</v>
      </c>
      <c r="CQ34" s="9">
        <v>6.8105450007035699</v>
      </c>
      <c r="CR34" s="9">
        <v>6.5578297715321598</v>
      </c>
      <c r="CS34" s="9">
        <v>6.2849617552540504</v>
      </c>
      <c r="CT34" s="9">
        <v>5.9959149350405303</v>
      </c>
      <c r="CU34" s="9">
        <v>5.6943638130580103</v>
      </c>
      <c r="CV34" s="9">
        <v>5.3836652957529898</v>
      </c>
      <c r="CW34" s="9">
        <v>5.0668549686627804</v>
      </c>
      <c r="CX34" s="9">
        <v>4.7466528526673404</v>
      </c>
      <c r="CY34" s="9">
        <v>4.4254752756871598</v>
      </c>
      <c r="CZ34" s="9">
        <v>4.1054505368354599</v>
      </c>
      <c r="DA34" s="9">
        <v>3.78843675615202</v>
      </c>
      <c r="DB34" s="9">
        <v>3.4760408003102898</v>
      </c>
      <c r="DC34" s="9">
        <v>3.1696375229199898</v>
      </c>
      <c r="DD34" s="9">
        <v>2.8703888034183098</v>
      </c>
      <c r="DE34" s="9">
        <v>2.5792620420009502</v>
      </c>
      <c r="DF34" s="9">
        <v>2.2970478908521899</v>
      </c>
      <c r="DG34" s="9">
        <v>2.0243770887407</v>
      </c>
      <c r="DH34" s="9">
        <v>1.76173632713964</v>
      </c>
      <c r="DI34" s="9">
        <v>1.5094831187168201</v>
      </c>
      <c r="DJ34" s="9">
        <v>1.2678596683799599</v>
      </c>
      <c r="DK34" s="9">
        <v>1.0370057670055699</v>
      </c>
      <c r="DL34" s="9">
        <v>0.81697074088567301</v>
      </c>
      <c r="DM34" s="9">
        <v>0.60772449809571505</v>
      </c>
      <c r="DN34" s="9">
        <v>0.40916771750664299</v>
      </c>
      <c r="DO34" s="9">
        <v>0.22114122832909899</v>
      </c>
      <c r="DP34" s="9">
        <v>4.3434628453016502E-2</v>
      </c>
      <c r="DQ34" s="9">
        <v>-0.12420581091489601</v>
      </c>
      <c r="DR34" s="9">
        <v>-0.28206990836475798</v>
      </c>
      <c r="DS34" s="9">
        <v>-0.43047695920214002</v>
      </c>
      <c r="DT34" s="9">
        <v>-0.56976970455954801</v>
      </c>
      <c r="DU34" s="9">
        <v>-0.700308843515697</v>
      </c>
      <c r="DV34" s="9">
        <v>4.9612263080999304</v>
      </c>
      <c r="DW34" s="9">
        <v>4.5479178910524496</v>
      </c>
      <c r="DX34" s="9">
        <v>4.7110077145309202</v>
      </c>
      <c r="DY34" s="9">
        <v>4.1430058814461699</v>
      </c>
      <c r="DZ34" s="9">
        <v>3.7008790707141102</v>
      </c>
      <c r="EA34" s="9">
        <v>3.3503472944651498</v>
      </c>
      <c r="EB34" s="9">
        <v>3.06708781825761</v>
      </c>
      <c r="EC34" s="9">
        <v>2.8338193280822201</v>
      </c>
      <c r="ED34" s="9">
        <v>2.63824053246806</v>
      </c>
      <c r="EE34" s="9">
        <v>2.47157289466639</v>
      </c>
      <c r="EF34" s="9">
        <v>2.3275305054119801</v>
      </c>
      <c r="EG34" s="9">
        <v>2.2015919487070601</v>
      </c>
      <c r="EH34" s="9">
        <v>2.0904856705145201</v>
      </c>
      <c r="EI34" s="9">
        <v>1.9918262809423799</v>
      </c>
      <c r="EJ34" s="9">
        <v>1.9038575491651</v>
      </c>
      <c r="EK34" s="9">
        <v>1.8522368958781701</v>
      </c>
      <c r="EL34" s="9">
        <v>1.8279997804563399</v>
      </c>
      <c r="EM34" s="9">
        <v>1.80874916741831</v>
      </c>
      <c r="EN34" s="9">
        <v>8.4260819854609998</v>
      </c>
      <c r="EO34" s="9">
        <v>33.062082046149897</v>
      </c>
      <c r="EP34" s="9">
        <v>15.089575173713</v>
      </c>
      <c r="EQ34" s="9">
        <v>12.719711100006799</v>
      </c>
      <c r="ER34" s="9">
        <v>11.035836477955799</v>
      </c>
      <c r="ES34" s="9">
        <v>9.8459237050334707</v>
      </c>
      <c r="ET34" s="9">
        <v>9.0148863360282601</v>
      </c>
      <c r="EU34" s="9">
        <v>8.4458864327961791</v>
      </c>
      <c r="EV34" s="9">
        <v>8.0688185607402207</v>
      </c>
      <c r="EW34" s="9">
        <v>7.4458592705656397</v>
      </c>
      <c r="EX34" s="9">
        <v>7.45615658169943</v>
      </c>
      <c r="EY34" s="9">
        <v>7.4295967413592603</v>
      </c>
      <c r="EZ34" s="9">
        <v>7.4311638054526403</v>
      </c>
      <c r="FA34" s="9">
        <v>7.4432135751803701</v>
      </c>
      <c r="FB34" s="9">
        <v>7.4543586300499802</v>
      </c>
      <c r="FC34" s="9">
        <v>7.4570854161280202</v>
      </c>
      <c r="FD34" s="9">
        <v>7.4463127604375101</v>
      </c>
      <c r="FE34" s="9">
        <v>7.41851571733699</v>
      </c>
      <c r="FF34" s="9">
        <v>7.3711893919716003</v>
      </c>
      <c r="FG34" s="9">
        <v>7.30251977930204</v>
      </c>
      <c r="FH34" s="9">
        <v>7.2111825254934496</v>
      </c>
      <c r="FI34" s="9">
        <v>7.0478441495872399</v>
      </c>
      <c r="FJ34" s="9">
        <v>6.8185728909948002</v>
      </c>
      <c r="FK34" s="9">
        <v>6.5649688715466903</v>
      </c>
      <c r="FL34" s="9">
        <v>6.2912630845514101</v>
      </c>
      <c r="FM34" s="9">
        <v>6.0014269145911596</v>
      </c>
      <c r="FN34" s="9">
        <v>5.6991323938799203</v>
      </c>
      <c r="FO34" s="9">
        <v>5.3877340812028001</v>
      </c>
      <c r="FP34" s="9">
        <v>5.0702653306951104</v>
      </c>
      <c r="FQ34" s="9">
        <v>4.7494440423608504</v>
      </c>
      <c r="FR34" s="9">
        <v>4.42768452832079</v>
      </c>
      <c r="FS34" s="9">
        <v>4.1071131717843601</v>
      </c>
      <c r="FT34" s="9">
        <v>3.7895862718590698</v>
      </c>
      <c r="FU34" s="9">
        <v>3.4767089645769902</v>
      </c>
      <c r="FV34" s="9">
        <v>3.1698544587475199</v>
      </c>
      <c r="FW34" s="9">
        <v>2.8701830706190301</v>
      </c>
      <c r="FX34" s="9">
        <v>2.5786607147890002</v>
      </c>
      <c r="FY34" s="9">
        <v>2.2960766316118599</v>
      </c>
      <c r="FZ34" s="9">
        <v>2.02306021816135</v>
      </c>
      <c r="GA34" s="9">
        <v>1.7600968908964301</v>
      </c>
      <c r="GB34" s="9">
        <v>1.50754295086775</v>
      </c>
      <c r="GC34" s="9">
        <v>1.2656394516413501</v>
      </c>
      <c r="GD34" s="9">
        <v>1.0345250900599301</v>
      </c>
      <c r="GE34" s="9">
        <v>0.81424815286825802</v>
      </c>
      <c r="GF34" s="9">
        <v>0.60477756039903496</v>
      </c>
      <c r="GG34" s="9">
        <v>0.40601305303508201</v>
      </c>
      <c r="GH34" s="9">
        <v>0.217794568329334</v>
      </c>
      <c r="GI34" s="9">
        <v>3.9910857039743702E-2</v>
      </c>
      <c r="GJ34" s="9">
        <v>-0.12789261442439501</v>
      </c>
      <c r="GK34" s="9">
        <v>-0.28590642919925602</v>
      </c>
      <c r="GL34" s="9">
        <v>-0.43445060886572101</v>
      </c>
      <c r="GM34" s="9">
        <v>-0.57386858444399902</v>
      </c>
      <c r="GN34" s="9">
        <v>-0.70452171030321797</v>
      </c>
      <c r="GO34" s="9">
        <v>4.9569100753316899</v>
      </c>
      <c r="GP34" s="9">
        <v>4.5435083221068799</v>
      </c>
      <c r="GQ34" s="9">
        <v>4.7065142778300304</v>
      </c>
      <c r="GR34" s="9">
        <v>4.1384375123049599</v>
      </c>
      <c r="GS34" s="9">
        <v>3.6962441982237699</v>
      </c>
      <c r="GT34" s="9">
        <v>3.34565386705331</v>
      </c>
    </row>
    <row r="35" spans="1:202" ht="10.199999999999999">
      <c r="A35" s="12">
        <v>38</v>
      </c>
      <c r="B35" s="2" t="s">
        <v>75</v>
      </c>
      <c r="C35" s="9">
        <v>5.35306757931966</v>
      </c>
      <c r="D35" s="9">
        <v>4.1967400949871401</v>
      </c>
      <c r="E35" s="9">
        <v>3.4837724900862401</v>
      </c>
      <c r="F35" s="9">
        <v>2.7146676227716502</v>
      </c>
      <c r="G35" s="9">
        <v>1.9844410779263499</v>
      </c>
      <c r="H35" s="9">
        <v>1.26976864618832</v>
      </c>
      <c r="I35" s="9">
        <v>0.55608700457508797</v>
      </c>
      <c r="J35" s="9">
        <v>-0.16495583420564899</v>
      </c>
      <c r="K35" s="9">
        <v>-3.7548138958838999</v>
      </c>
      <c r="L35" s="9">
        <v>-5.2541788450200002</v>
      </c>
      <c r="M35" s="9">
        <v>-7.0403820940404804</v>
      </c>
      <c r="N35" s="9">
        <v>-8.5488337339687703</v>
      </c>
      <c r="O35" s="9">
        <v>-9.8798027610045498</v>
      </c>
      <c r="P35" s="9">
        <v>-11.0557616094808</v>
      </c>
      <c r="Q35" s="9">
        <v>-12.085860879063301</v>
      </c>
      <c r="R35" s="9">
        <v>-12.978762801220199</v>
      </c>
      <c r="S35" s="9">
        <v>-13.7431284254401</v>
      </c>
      <c r="T35" s="9">
        <v>-14.387755822440001</v>
      </c>
      <c r="U35" s="9">
        <v>-14.921554302611099</v>
      </c>
      <c r="V35" s="9">
        <v>-15.353449276429901</v>
      </c>
      <c r="W35" s="9">
        <v>-15.6922668626689</v>
      </c>
      <c r="X35" s="9">
        <v>-15.9466230508857</v>
      </c>
      <c r="Y35" s="9">
        <v>-16.124828892085301</v>
      </c>
      <c r="Z35" s="9">
        <v>-16.234815863282702</v>
      </c>
      <c r="AA35" s="9">
        <v>-11.288973957345201</v>
      </c>
      <c r="AB35" s="9">
        <v>-11.068484080224501</v>
      </c>
      <c r="AC35" s="9">
        <v>-11.130811397940001</v>
      </c>
      <c r="AD35" s="9">
        <v>-11.603101870184901</v>
      </c>
      <c r="AE35" s="9">
        <v>-11.934726534533601</v>
      </c>
      <c r="AF35" s="9">
        <v>-12.158249787682101</v>
      </c>
      <c r="AG35" s="9">
        <v>-12.2977966021316</v>
      </c>
      <c r="AH35" s="9">
        <v>-12.3714246183242</v>
      </c>
      <c r="AI35" s="9">
        <v>-12.3928075913048</v>
      </c>
      <c r="AJ35" s="9">
        <v>-12.372432016648</v>
      </c>
      <c r="AK35" s="9">
        <v>-12.318449499454699</v>
      </c>
      <c r="AL35" s="9">
        <v>-12.2372855671995</v>
      </c>
      <c r="AM35" s="9">
        <v>-12.1340760566487</v>
      </c>
      <c r="AN35" s="9">
        <v>-12.0129813198142</v>
      </c>
      <c r="AO35" s="9">
        <v>-11.877413744163</v>
      </c>
      <c r="AP35" s="9">
        <v>-11.7302036666722</v>
      </c>
      <c r="AQ35" s="9">
        <v>-3.3437630783849999</v>
      </c>
      <c r="AR35" s="9">
        <v>-7.7923064827566497</v>
      </c>
      <c r="AS35" s="9">
        <v>-6.76238453207079</v>
      </c>
      <c r="AT35" s="9">
        <v>-7.2889363841419197</v>
      </c>
      <c r="AU35" s="9">
        <v>-7.6430163475461104</v>
      </c>
      <c r="AV35" s="9">
        <v>-7.8730238909918704</v>
      </c>
      <c r="AW35" s="9">
        <v>-8.01346507477089</v>
      </c>
      <c r="AX35" s="9">
        <v>-8.0889936173786303</v>
      </c>
      <c r="AY35" s="9">
        <v>-8.1172707265684192</v>
      </c>
      <c r="AZ35" s="9">
        <v>-8.1109895042057598</v>
      </c>
      <c r="BA35" s="9">
        <v>-8.0793084563496294</v>
      </c>
      <c r="BB35" s="9">
        <v>-8.0288670263857203</v>
      </c>
      <c r="BC35" s="9">
        <v>-7.96450543077236</v>
      </c>
      <c r="BD35" s="9">
        <v>-7.8897752704379602</v>
      </c>
      <c r="BE35" s="9">
        <v>-7.8073020718716597</v>
      </c>
      <c r="BF35" s="9">
        <v>-7.7190430084535402</v>
      </c>
      <c r="BG35" s="9">
        <v>-7.64911503432785</v>
      </c>
      <c r="BH35" s="9">
        <v>1.8238012076219401</v>
      </c>
      <c r="BI35" s="9">
        <v>51.705547459824402</v>
      </c>
      <c r="BJ35" s="9">
        <v>15.5569247819002</v>
      </c>
      <c r="BK35" s="9">
        <v>12.369734271231</v>
      </c>
      <c r="BL35" s="9">
        <v>9.9010647659636604</v>
      </c>
      <c r="BM35" s="9">
        <v>7.9264548897594098</v>
      </c>
      <c r="BN35" s="9">
        <v>6.29132248730361</v>
      </c>
      <c r="BO35" s="9">
        <v>4.8881896448427904</v>
      </c>
      <c r="BP35" s="9">
        <v>3.6429076402073202</v>
      </c>
      <c r="BQ35" s="9">
        <v>-0.24358748633124</v>
      </c>
      <c r="BR35" s="9">
        <v>-2.17843352265694</v>
      </c>
      <c r="BS35" s="9">
        <v>-4.2223236340666297</v>
      </c>
      <c r="BT35" s="9">
        <v>-5.9430470976298597</v>
      </c>
      <c r="BU35" s="9">
        <v>-7.4527285137370303</v>
      </c>
      <c r="BV35" s="9">
        <v>-8.7822942595911897</v>
      </c>
      <c r="BW35" s="9">
        <v>-9.9469400436764008</v>
      </c>
      <c r="BX35" s="9">
        <v>-10.959666580785401</v>
      </c>
      <c r="BY35" s="9">
        <v>-11.832263479696</v>
      </c>
      <c r="BZ35" s="9">
        <v>-12.575798824140399</v>
      </c>
      <c r="CA35" s="9">
        <v>-13.2008420018377</v>
      </c>
      <c r="CB35" s="9">
        <v>-13.717544500702999</v>
      </c>
      <c r="CC35" s="9">
        <v>-14.135649056965899</v>
      </c>
      <c r="CD35" s="9">
        <v>-14.4644670084976</v>
      </c>
      <c r="CE35" s="9">
        <v>-14.7128459672573</v>
      </c>
      <c r="CF35" s="9">
        <v>-14.8891394805594</v>
      </c>
      <c r="CG35" s="9">
        <v>-10.0060765530729</v>
      </c>
      <c r="CH35" s="9">
        <v>-9.8451163741497396</v>
      </c>
      <c r="CI35" s="9">
        <v>-9.9639575535817499</v>
      </c>
      <c r="CJ35" s="9">
        <v>-10.4899459843584</v>
      </c>
      <c r="CK35" s="9">
        <v>-10.8726272271964</v>
      </c>
      <c r="CL35" s="9">
        <v>-11.144720604531701</v>
      </c>
      <c r="CM35" s="9">
        <v>-11.3304906081674</v>
      </c>
      <c r="CN35" s="9">
        <v>-11.4481220315851</v>
      </c>
      <c r="CO35" s="9">
        <v>-11.5114056392334</v>
      </c>
      <c r="CP35" s="9">
        <v>-11.530936433362999</v>
      </c>
      <c r="CQ35" s="9">
        <v>-11.514967249147899</v>
      </c>
      <c r="CR35" s="9">
        <v>-11.4700184970898</v>
      </c>
      <c r="CS35" s="9">
        <v>-11.401315266677599</v>
      </c>
      <c r="CT35" s="9">
        <v>-11.3131020956524</v>
      </c>
      <c r="CU35" s="9">
        <v>-11.208870942196</v>
      </c>
      <c r="CV35" s="9">
        <v>-11.0915274696421</v>
      </c>
      <c r="CW35" s="9">
        <v>-2.7335550615614999</v>
      </c>
      <c r="CX35" s="9">
        <v>-7.2092359457930897</v>
      </c>
      <c r="CY35" s="9">
        <v>-6.2051850624792202</v>
      </c>
      <c r="CZ35" s="9">
        <v>-6.7564026261932399</v>
      </c>
      <c r="DA35" s="9">
        <v>-7.1340009559433399</v>
      </c>
      <c r="DB35" s="9">
        <v>-7.3864346527880196</v>
      </c>
      <c r="DC35" s="9">
        <v>-7.5482621859680599</v>
      </c>
      <c r="DD35" s="9">
        <v>-7.6441871028476003</v>
      </c>
      <c r="DE35" s="9">
        <v>-7.6919179935651796</v>
      </c>
      <c r="DF35" s="9">
        <v>-7.7041930210157199</v>
      </c>
      <c r="DG35" s="9">
        <v>-7.6902135485464198</v>
      </c>
      <c r="DH35" s="9">
        <v>-7.65665978394855</v>
      </c>
      <c r="DI35" s="9">
        <v>-7.6084107199113404</v>
      </c>
      <c r="DJ35" s="9">
        <v>-7.5490548444723498</v>
      </c>
      <c r="DK35" s="9">
        <v>-7.4812527759240304</v>
      </c>
      <c r="DL35" s="9">
        <v>-7.4069950730774403</v>
      </c>
      <c r="DM35" s="9">
        <v>-7.3504304535000502</v>
      </c>
      <c r="DN35" s="9">
        <v>2.10973021844501</v>
      </c>
      <c r="DO35" s="9">
        <v>51.979299929631999</v>
      </c>
      <c r="DP35" s="9">
        <v>15.8190523778587</v>
      </c>
      <c r="DQ35" s="9">
        <v>12.620762623838001</v>
      </c>
      <c r="DR35" s="9">
        <v>10.141494729049301</v>
      </c>
      <c r="DS35" s="9">
        <v>8.1567637385809206</v>
      </c>
      <c r="DT35" s="9">
        <v>6.51196505781206</v>
      </c>
      <c r="DU35" s="9">
        <v>5.0995994170427199</v>
      </c>
      <c r="DV35" s="9">
        <v>3.8454977683826601</v>
      </c>
      <c r="DW35" s="9">
        <v>-4.9423193891899898E-2</v>
      </c>
      <c r="DX35" s="9">
        <v>-1.9923196719349601</v>
      </c>
      <c r="DY35" s="9">
        <v>-4.0439023592123302</v>
      </c>
      <c r="DZ35" s="9">
        <v>-5.77197721822942</v>
      </c>
      <c r="EA35" s="9">
        <v>-7.2886847333030698</v>
      </c>
      <c r="EB35" s="9">
        <v>-8.6249664032400606</v>
      </c>
      <c r="EC35" s="9">
        <v>-9.7960323330563703</v>
      </c>
      <c r="ED35" s="9">
        <v>-10.8148969444164</v>
      </c>
      <c r="EE35" s="9">
        <v>-11.693362896972999</v>
      </c>
      <c r="EF35" s="9">
        <v>-12.4425107013392</v>
      </c>
      <c r="EG35" s="9">
        <v>-13.0729215785449</v>
      </c>
      <c r="EH35" s="9">
        <v>-13.594758285169799</v>
      </c>
      <c r="EI35" s="9">
        <v>-14.0177742889594</v>
      </c>
      <c r="EJ35" s="9">
        <v>-14.351291148295999</v>
      </c>
      <c r="EK35" s="9">
        <v>-14.6041662095002</v>
      </c>
      <c r="EL35" s="9">
        <v>-14.7847622917291</v>
      </c>
      <c r="EM35" s="9">
        <v>-9.9058172314450896</v>
      </c>
      <c r="EN35" s="9">
        <v>-9.7487986311058403</v>
      </c>
      <c r="EO35" s="9">
        <v>-9.8714131152339206</v>
      </c>
      <c r="EP35" s="9">
        <v>-10.4010142124878</v>
      </c>
      <c r="EQ35" s="9">
        <v>-10.7871547585556</v>
      </c>
      <c r="ER35" s="9">
        <v>-11.0625610076093</v>
      </c>
      <c r="ES35" s="9">
        <v>-11.251504056556699</v>
      </c>
      <c r="ET35" s="9">
        <v>-11.3721749931426</v>
      </c>
      <c r="EU35" s="9">
        <v>-11.438370580251799</v>
      </c>
      <c r="EV35" s="9">
        <v>-11.4606915370229</v>
      </c>
      <c r="EW35" s="9">
        <v>-11.447396147547099</v>
      </c>
      <c r="EX35" s="9">
        <v>-11.405010016186599</v>
      </c>
      <c r="EY35" s="9">
        <v>-11.338763183514001</v>
      </c>
      <c r="EZ35" s="9">
        <v>-11.252904907256699</v>
      </c>
      <c r="FA35" s="9">
        <v>-11.150931645594101</v>
      </c>
      <c r="FB35" s="9">
        <v>-11.035753352432501</v>
      </c>
      <c r="FC35" s="9">
        <v>-2.6798575025395301</v>
      </c>
      <c r="FD35" s="9">
        <v>-7.1575302251316701</v>
      </c>
      <c r="FE35" s="9">
        <v>-6.1553901810010299</v>
      </c>
      <c r="FF35" s="9">
        <v>-6.7084411332896003</v>
      </c>
      <c r="FG35" s="9">
        <v>-7.0877987857184399</v>
      </c>
      <c r="FH35" s="9">
        <v>-7.3419209680276296</v>
      </c>
      <c r="FI35" s="9">
        <v>-7.5053692295512198</v>
      </c>
      <c r="FJ35" s="9">
        <v>-7.6028500562391299</v>
      </c>
      <c r="FK35" s="9">
        <v>-7.6520748420444002</v>
      </c>
      <c r="FL35" s="9">
        <v>-7.6657844253136904</v>
      </c>
      <c r="FM35" s="9">
        <v>-7.6531827225804099</v>
      </c>
      <c r="FN35" s="9">
        <v>-7.6209523783574999</v>
      </c>
      <c r="FO35" s="9">
        <v>-7.5739747111107798</v>
      </c>
      <c r="FP35" s="9">
        <v>-7.5158404289609999</v>
      </c>
      <c r="FQ35" s="9">
        <v>-7.4492122695877203</v>
      </c>
      <c r="FR35" s="9">
        <v>-7.3760828152481004</v>
      </c>
      <c r="FS35" s="9">
        <v>-7.3206027155396702</v>
      </c>
      <c r="FT35" s="9">
        <v>2.1385153202541698</v>
      </c>
      <c r="FU35" s="9">
        <v>52.007082517099199</v>
      </c>
      <c r="FV35" s="9">
        <v>15.8458708899967</v>
      </c>
      <c r="FW35" s="9">
        <v>12.6466538922623</v>
      </c>
      <c r="FX35" s="9">
        <v>10.166494049845401</v>
      </c>
      <c r="FY35" s="9">
        <v>8.18090494080813</v>
      </c>
      <c r="FZ35" s="9">
        <v>6.5352805688067503</v>
      </c>
      <c r="GA35" s="9">
        <v>5.1221203246745199</v>
      </c>
      <c r="GB35" s="9">
        <v>3.8672538804101402</v>
      </c>
      <c r="GC35" s="9">
        <v>-2.8403293226760402E-2</v>
      </c>
      <c r="GD35" s="9">
        <v>-1.9720085679411199</v>
      </c>
      <c r="GE35" s="9">
        <v>-4.0242737552869503</v>
      </c>
      <c r="GF35" s="9">
        <v>-5.7530058867780198</v>
      </c>
      <c r="GG35" s="9">
        <v>-7.27034646892879</v>
      </c>
      <c r="GH35" s="9">
        <v>-8.6072379780934405</v>
      </c>
      <c r="GI35" s="9">
        <v>-9.7788914542426504</v>
      </c>
      <c r="GJ35" s="9">
        <v>-10.7983222133621</v>
      </c>
      <c r="GK35" s="9">
        <v>-11.6773337706585</v>
      </c>
      <c r="GL35" s="9">
        <v>-12.427007455308599</v>
      </c>
      <c r="GM35" s="9">
        <v>-13.0579252716086</v>
      </c>
      <c r="GN35" s="9">
        <v>-13.580250725719001</v>
      </c>
      <c r="GO35" s="9">
        <v>-14.003738002817199</v>
      </c>
      <c r="GP35" s="9">
        <v>-14.337709348031099</v>
      </c>
      <c r="GQ35" s="9">
        <v>-14.5910227651343</v>
      </c>
      <c r="GR35" s="9">
        <v>-14.7720417027731</v>
      </c>
      <c r="GS35" s="9">
        <v>-9.8935046001994191</v>
      </c>
      <c r="GT35" s="9">
        <v>-9.7368796371676005</v>
      </c>
    </row>
    <row r="36" spans="1:202" ht="10.199999999999999">
      <c r="A36" s="12">
        <v>39</v>
      </c>
      <c r="B36" s="2" t="s">
        <v>76</v>
      </c>
      <c r="C36" s="9">
        <v>5.50203448552229</v>
      </c>
      <c r="D36" s="9">
        <v>4.5783942636229096</v>
      </c>
      <c r="E36" s="9">
        <v>4.0285249700496397</v>
      </c>
      <c r="F36" s="9">
        <v>3.5117452437657999</v>
      </c>
      <c r="G36" s="9">
        <v>3.07470267400616</v>
      </c>
      <c r="H36" s="9">
        <v>2.6929393049675499</v>
      </c>
      <c r="I36" s="9">
        <v>2.3494642252734601</v>
      </c>
      <c r="J36" s="9">
        <v>2.0323095828078799</v>
      </c>
      <c r="K36" s="9">
        <v>1.0624301462068899</v>
      </c>
      <c r="L36" s="9">
        <v>0.65919363789685903</v>
      </c>
      <c r="M36" s="9">
        <v>0.19291496105522399</v>
      </c>
      <c r="N36" s="9">
        <v>-0.247935519589014</v>
      </c>
      <c r="O36" s="9">
        <v>-0.66735732048801</v>
      </c>
      <c r="P36" s="9">
        <v>-1.0687178164100299</v>
      </c>
      <c r="Q36" s="9">
        <v>-1.4547235665445899</v>
      </c>
      <c r="R36" s="9">
        <v>-1.8274932077934001</v>
      </c>
      <c r="S36" s="9">
        <v>-2.1886559807111499</v>
      </c>
      <c r="T36" s="9">
        <v>-2.5394464103404899</v>
      </c>
      <c r="U36" s="9">
        <v>-2.8807855044654298</v>
      </c>
      <c r="V36" s="9">
        <v>-3.2133469199067699</v>
      </c>
      <c r="W36" s="9">
        <v>-3.6534813047206902</v>
      </c>
      <c r="X36" s="9">
        <v>-4.0956344562998996</v>
      </c>
      <c r="Y36" s="9">
        <v>-4.5044756549156801</v>
      </c>
      <c r="Z36" s="9">
        <v>-4.8816691960949701</v>
      </c>
      <c r="AA36" s="9">
        <v>-5.2287525912924098</v>
      </c>
      <c r="AB36" s="9">
        <v>-5.5471750728207301</v>
      </c>
      <c r="AC36" s="9">
        <v>-5.83832204903202</v>
      </c>
      <c r="AD36" s="9">
        <v>-6.1035302333683203</v>
      </c>
      <c r="AE36" s="9">
        <v>-6.3440965653986101</v>
      </c>
      <c r="AF36" s="9">
        <v>-6.5612830237619004</v>
      </c>
      <c r="AG36" s="9">
        <v>-6.7563187641446101</v>
      </c>
      <c r="AH36" s="9">
        <v>-6.9304005676284799</v>
      </c>
      <c r="AI36" s="9">
        <v>-7.0846922781054298</v>
      </c>
      <c r="AJ36" s="9">
        <v>-7.2203236944411699</v>
      </c>
      <c r="AK36" s="9">
        <v>-7.3383892334860397</v>
      </c>
      <c r="AL36" s="9">
        <v>-7.4399465743991096</v>
      </c>
      <c r="AM36" s="9">
        <v>-7.5260154198843701</v>
      </c>
      <c r="AN36" s="9">
        <v>-7.5975764569844797</v>
      </c>
      <c r="AO36" s="9">
        <v>-7.65557056280573</v>
      </c>
      <c r="AP36" s="9">
        <v>-7.7008982745613199</v>
      </c>
      <c r="AQ36" s="9">
        <v>-7.7344195256027399</v>
      </c>
      <c r="AR36" s="9">
        <v>-7.7569536371818604</v>
      </c>
      <c r="AS36" s="9">
        <v>-7.76927954822425</v>
      </c>
      <c r="AT36" s="9">
        <v>-7.77213626084081</v>
      </c>
      <c r="AU36" s="9">
        <v>-7.7662234771000698</v>
      </c>
      <c r="AV36" s="9">
        <v>-7.7522024018160698</v>
      </c>
      <c r="AW36" s="9">
        <v>-7.7306966864742499</v>
      </c>
      <c r="AX36" s="9">
        <v>-7.7022934904676204</v>
      </c>
      <c r="AY36" s="9">
        <v>-7.6675446373379703</v>
      </c>
      <c r="AZ36" s="9">
        <v>-7.6269678454724703</v>
      </c>
      <c r="BA36" s="9">
        <v>-7.5810480146447397</v>
      </c>
      <c r="BB36" s="9">
        <v>-7.5302385517225598</v>
      </c>
      <c r="BC36" s="9">
        <v>-3.9176095161457698</v>
      </c>
      <c r="BD36" s="9">
        <v>-4.1822986216549696</v>
      </c>
      <c r="BE36" s="9">
        <v>-3.8717697370846902</v>
      </c>
      <c r="BF36" s="9">
        <v>-4.2939764997632501</v>
      </c>
      <c r="BG36" s="9">
        <v>-4.5922333283982404</v>
      </c>
      <c r="BH36" s="9">
        <v>-4.8010620474719996</v>
      </c>
      <c r="BI36" s="9">
        <v>-4.9449917474710796</v>
      </c>
      <c r="BJ36" s="9">
        <v>-5.0414781519947596</v>
      </c>
      <c r="BK36" s="9">
        <v>-5.1029683122231599</v>
      </c>
      <c r="BL36" s="9">
        <v>-5.13836094268407</v>
      </c>
      <c r="BM36" s="9">
        <v>-5.15403939680363</v>
      </c>
      <c r="BN36" s="9">
        <v>-5.1546024388073501</v>
      </c>
      <c r="BO36" s="9">
        <v>-5.1433813110867597</v>
      </c>
      <c r="BP36" s="9">
        <v>-5.1228056754104001</v>
      </c>
      <c r="BQ36" s="9">
        <v>-5.0946626776256903</v>
      </c>
      <c r="BR36" s="9">
        <v>-5.0496861424372401</v>
      </c>
      <c r="BS36" s="9">
        <v>-4.9801013994272898</v>
      </c>
      <c r="BT36" s="9">
        <v>-4.9082974977091096</v>
      </c>
      <c r="BU36" s="9">
        <v>1.7973340171955401</v>
      </c>
      <c r="BV36" s="9">
        <v>30.850597252550301</v>
      </c>
      <c r="BW36" s="9">
        <v>12.800582806059399</v>
      </c>
      <c r="BX36" s="9">
        <v>10.301928149525001</v>
      </c>
      <c r="BY36" s="9">
        <v>8.440701444339</v>
      </c>
      <c r="BZ36" s="9">
        <v>7.0281642057040097</v>
      </c>
      <c r="CA36" s="9">
        <v>5.9330300976207502</v>
      </c>
      <c r="CB36" s="9">
        <v>5.0627077560656701</v>
      </c>
      <c r="CC36" s="9">
        <v>4.3517134099800803</v>
      </c>
      <c r="CD36" s="9">
        <v>3.08310493473578</v>
      </c>
      <c r="CE36" s="9">
        <v>2.44940023596607</v>
      </c>
      <c r="CF36" s="9">
        <v>1.80187848281814</v>
      </c>
      <c r="CG36" s="9">
        <v>1.2155021864153199</v>
      </c>
      <c r="CH36" s="9">
        <v>0.67667514389852601</v>
      </c>
      <c r="CI36" s="9">
        <v>0.17520115454646101</v>
      </c>
      <c r="CJ36" s="9">
        <v>-0.29649585826105201</v>
      </c>
      <c r="CK36" s="9">
        <v>-0.74401657928142195</v>
      </c>
      <c r="CL36" s="9">
        <v>-1.17148927963196</v>
      </c>
      <c r="CM36" s="9">
        <v>-1.58195058461939</v>
      </c>
      <c r="CN36" s="9">
        <v>-1.9776290572990101</v>
      </c>
      <c r="CO36" s="9">
        <v>-2.3601545594922402</v>
      </c>
      <c r="CP36" s="9">
        <v>-2.8465839303204898</v>
      </c>
      <c r="CQ36" s="9">
        <v>-3.3318908781830201</v>
      </c>
      <c r="CR36" s="9">
        <v>-3.7811451121762398</v>
      </c>
      <c r="CS36" s="9">
        <v>-4.1963198646455604</v>
      </c>
      <c r="CT36" s="9">
        <v>-4.5791956078907701</v>
      </c>
      <c r="CU36" s="9">
        <v>-4.9314166654398699</v>
      </c>
      <c r="CV36" s="9">
        <v>-5.2545285309525296</v>
      </c>
      <c r="CW36" s="9">
        <v>-5.5500021508780399</v>
      </c>
      <c r="CX36" s="9">
        <v>-5.81924937278768</v>
      </c>
      <c r="CY36" s="9">
        <v>-6.0636324257893301</v>
      </c>
      <c r="CZ36" s="9">
        <v>-6.2844694083047301</v>
      </c>
      <c r="DA36" s="9">
        <v>-6.4830371520130097</v>
      </c>
      <c r="DB36" s="9">
        <v>-6.6605724119424998</v>
      </c>
      <c r="DC36" s="9">
        <v>-6.81827204033178</v>
      </c>
      <c r="DD36" s="9">
        <v>-6.95729259619874</v>
      </c>
      <c r="DE36" s="9">
        <v>-7.0787496972319603</v>
      </c>
      <c r="DF36" s="9">
        <v>-7.1837173176998297</v>
      </c>
      <c r="DG36" s="9">
        <v>-7.2732271632640799</v>
      </c>
      <c r="DH36" s="9">
        <v>-7.3482682022754604</v>
      </c>
      <c r="DI36" s="9">
        <v>-7.4097863972100804</v>
      </c>
      <c r="DJ36" s="9">
        <v>-7.45868465516011</v>
      </c>
      <c r="DK36" s="9">
        <v>-7.4958229993923302</v>
      </c>
      <c r="DL36" s="9">
        <v>-7.52201895300567</v>
      </c>
      <c r="DM36" s="9">
        <v>-7.53804811867181</v>
      </c>
      <c r="DN36" s="9">
        <v>-7.5446449344728297</v>
      </c>
      <c r="DO36" s="9">
        <v>-7.5425035838291699</v>
      </c>
      <c r="DP36" s="9">
        <v>-7.5322790369907802</v>
      </c>
      <c r="DQ36" s="9">
        <v>-7.5145882019825496</v>
      </c>
      <c r="DR36" s="9">
        <v>-7.4900111639681004</v>
      </c>
      <c r="DS36" s="9">
        <v>-7.4590924934315597</v>
      </c>
      <c r="DT36" s="9">
        <v>-7.4223426052863299</v>
      </c>
      <c r="DU36" s="9">
        <v>-7.3802391527886799</v>
      </c>
      <c r="DV36" s="9">
        <v>-3.77587523729638</v>
      </c>
      <c r="DW36" s="9">
        <v>-4.0484104707042396</v>
      </c>
      <c r="DX36" s="9">
        <v>-3.7453295336577899</v>
      </c>
      <c r="DY36" s="9">
        <v>-4.1746058433289299</v>
      </c>
      <c r="DZ36" s="9">
        <v>-4.4795726178391302</v>
      </c>
      <c r="EA36" s="9">
        <v>-4.6947695495347599</v>
      </c>
      <c r="EB36" s="9">
        <v>-4.8447427115984603</v>
      </c>
      <c r="EC36" s="9">
        <v>-4.9469639691856298</v>
      </c>
      <c r="ED36" s="9">
        <v>-5.0138957156973802</v>
      </c>
      <c r="EE36" s="9">
        <v>-5.0544512482499204</v>
      </c>
      <c r="EF36" s="9">
        <v>-5.0750277809367903</v>
      </c>
      <c r="EG36" s="9">
        <v>-5.0802372525545998</v>
      </c>
      <c r="EH36" s="9">
        <v>-5.07342342800517</v>
      </c>
      <c r="EI36" s="9">
        <v>-5.0570278718441202</v>
      </c>
      <c r="EJ36" s="9">
        <v>-5.0328490437088202</v>
      </c>
      <c r="EK36" s="9">
        <v>-4.9916315222929599</v>
      </c>
      <c r="EL36" s="9">
        <v>-4.9256108591100203</v>
      </c>
      <c r="EM36" s="9">
        <v>-4.85718581950999</v>
      </c>
      <c r="EN36" s="9">
        <v>1.8452428153907301</v>
      </c>
      <c r="EO36" s="9">
        <v>30.895470374096199</v>
      </c>
      <c r="EP36" s="9">
        <v>12.8425791097615</v>
      </c>
      <c r="EQ36" s="9">
        <v>10.341198562350399</v>
      </c>
      <c r="ER36" s="9">
        <v>8.47738935369469</v>
      </c>
      <c r="ES36" s="9">
        <v>7.0624058322971202</v>
      </c>
      <c r="ET36" s="9">
        <v>5.9649548498655296</v>
      </c>
      <c r="EU36" s="9">
        <v>5.0924385669529002</v>
      </c>
      <c r="EV36" s="9">
        <v>4.3793670572793202</v>
      </c>
      <c r="EW36" s="9">
        <v>3.1087923453577599</v>
      </c>
      <c r="EX36" s="9">
        <v>2.4732267752710202</v>
      </c>
      <c r="EY36" s="9">
        <v>1.8239442296170101</v>
      </c>
      <c r="EZ36" s="9">
        <v>1.2359021943734201</v>
      </c>
      <c r="FA36" s="9">
        <v>0.69549969001614698</v>
      </c>
      <c r="FB36" s="9">
        <v>0.19253597535711001</v>
      </c>
      <c r="FC36" s="9">
        <v>-0.28056934216569901</v>
      </c>
      <c r="FD36" s="9">
        <v>-0.729421049821249</v>
      </c>
      <c r="FE36" s="9">
        <v>-1.1581513183529399</v>
      </c>
      <c r="FF36" s="9">
        <v>-1.5698004798303</v>
      </c>
      <c r="FG36" s="9">
        <v>-1.96660062073381</v>
      </c>
      <c r="FH36" s="9">
        <v>-2.35018495202613</v>
      </c>
      <c r="FI36" s="9">
        <v>-2.8376134962913202</v>
      </c>
      <c r="FJ36" s="9">
        <v>-3.3238629878917898</v>
      </c>
      <c r="FK36" s="9">
        <v>-3.77400601216172</v>
      </c>
      <c r="FL36" s="9">
        <v>-4.1900185353481998</v>
      </c>
      <c r="FM36" s="9">
        <v>-4.5736836283401399</v>
      </c>
      <c r="FN36" s="9">
        <v>-4.9266480846179501</v>
      </c>
      <c r="FO36" s="9">
        <v>-5.2504597455027202</v>
      </c>
      <c r="FP36" s="9">
        <v>-5.5465917888457001</v>
      </c>
      <c r="FQ36" s="9">
        <v>-5.81645818309417</v>
      </c>
      <c r="FR36" s="9">
        <v>-6.0614231731556902</v>
      </c>
      <c r="FS36" s="9">
        <v>-6.2828067733558397</v>
      </c>
      <c r="FT36" s="9">
        <v>-6.4818876363059497</v>
      </c>
      <c r="FU36" s="9">
        <v>-6.6599042476757999</v>
      </c>
      <c r="FV36" s="9">
        <v>-6.8180551045042499</v>
      </c>
      <c r="FW36" s="9">
        <v>-6.9574983289980201</v>
      </c>
      <c r="FX36" s="9">
        <v>-7.0793510244439197</v>
      </c>
      <c r="FY36" s="9">
        <v>-7.1846885769401601</v>
      </c>
      <c r="FZ36" s="9">
        <v>-7.27454403384343</v>
      </c>
      <c r="GA36" s="9">
        <v>-7.3499076385186797</v>
      </c>
      <c r="GB36" s="9">
        <v>-7.4117265650591602</v>
      </c>
      <c r="GC36" s="9">
        <v>-7.4609048718987196</v>
      </c>
      <c r="GD36" s="9">
        <v>-7.4983036763379696</v>
      </c>
      <c r="GE36" s="9">
        <v>-7.5247415410230802</v>
      </c>
      <c r="GF36" s="9">
        <v>-7.54099505636849</v>
      </c>
      <c r="GG36" s="9">
        <v>-7.5477995989444002</v>
      </c>
      <c r="GH36" s="9">
        <v>-7.5458502438289399</v>
      </c>
      <c r="GI36" s="9">
        <v>-7.5358028084040596</v>
      </c>
      <c r="GJ36" s="9">
        <v>-7.5182750054920504</v>
      </c>
      <c r="GK36" s="9">
        <v>-7.4938476848026001</v>
      </c>
      <c r="GL36" s="9">
        <v>-7.4630661430951397</v>
      </c>
      <c r="GM36" s="9">
        <v>-7.4264414851707796</v>
      </c>
      <c r="GN36" s="9">
        <v>-7.3844520195761998</v>
      </c>
      <c r="GO36" s="9">
        <v>-3.78019147006462</v>
      </c>
      <c r="GP36" s="9">
        <v>-4.0528200396498102</v>
      </c>
      <c r="GQ36" s="9">
        <v>-3.7498229703586801</v>
      </c>
      <c r="GR36" s="9">
        <v>-4.1791742124701399</v>
      </c>
      <c r="GS36" s="9">
        <v>-4.48420749032947</v>
      </c>
      <c r="GT36" s="9">
        <v>-4.6994629769466103</v>
      </c>
    </row>
    <row r="37" spans="1:202" ht="10.199999999999999">
      <c r="A37" s="12">
        <v>40</v>
      </c>
      <c r="B37" s="2" t="s">
        <v>77</v>
      </c>
      <c r="C37" s="9">
        <v>-2.0812279970213501</v>
      </c>
      <c r="D37" s="9">
        <v>-2.4303377472071701</v>
      </c>
      <c r="E37" s="9">
        <v>-2.2929429687742</v>
      </c>
      <c r="F37" s="9">
        <v>-2.1366193175338299</v>
      </c>
      <c r="G37" s="9">
        <v>-1.8944729887245</v>
      </c>
      <c r="H37" s="9">
        <v>-1.60420767194581</v>
      </c>
      <c r="I37" s="9">
        <v>-1.3029449631242001</v>
      </c>
      <c r="J37" s="9">
        <v>-1.0262322979973699</v>
      </c>
      <c r="K37" s="9">
        <v>-1.92132733504276</v>
      </c>
      <c r="L37" s="9">
        <v>-1.62212501859748</v>
      </c>
      <c r="M37" s="9">
        <v>-1.36766102345128</v>
      </c>
      <c r="N37" s="9">
        <v>-1.1594135187630701</v>
      </c>
      <c r="O37" s="9">
        <v>-0.99706235545377198</v>
      </c>
      <c r="P37" s="9">
        <v>-1.14081020195097</v>
      </c>
      <c r="Q37" s="9">
        <v>-1.38602459628518</v>
      </c>
      <c r="R37" s="9">
        <v>-1.67086377101168</v>
      </c>
      <c r="S37" s="9">
        <v>-1.9889516438922901</v>
      </c>
      <c r="T37" s="9">
        <v>-2.3337936350104398</v>
      </c>
      <c r="U37" s="9">
        <v>-2.6991332836251098</v>
      </c>
      <c r="V37" s="9">
        <v>-3.0791394255867699</v>
      </c>
      <c r="W37" s="9">
        <v>-3.4684991245700201</v>
      </c>
      <c r="X37" s="9">
        <v>-3.8624564833345301</v>
      </c>
      <c r="Y37" s="9">
        <v>-4.2568198635294898</v>
      </c>
      <c r="Z37" s="9">
        <v>-4.6479506463234701</v>
      </c>
      <c r="AA37" s="9">
        <v>-5.0327413984628597</v>
      </c>
      <c r="AB37" s="9">
        <v>-5.4085882386592603</v>
      </c>
      <c r="AC37" s="9">
        <v>-5.7733603547702304</v>
      </c>
      <c r="AD37" s="9">
        <v>-6.1253684877252503</v>
      </c>
      <c r="AE37" s="9">
        <v>-6.4633334882826103</v>
      </c>
      <c r="AF37" s="9">
        <v>-6.7863556035816801</v>
      </c>
      <c r="AG37" s="9">
        <v>-7.0938848650774897</v>
      </c>
      <c r="AH37" s="9">
        <v>-7.3856927682217401</v>
      </c>
      <c r="AI37" s="9">
        <v>-7.6618453205517101</v>
      </c>
      <c r="AJ37" s="9">
        <v>-7.9226774647171396</v>
      </c>
      <c r="AK37" s="9">
        <v>-8.1687688414775597</v>
      </c>
      <c r="AL37" s="9">
        <v>-8.4009208347134603</v>
      </c>
      <c r="AM37" s="9">
        <v>-8.6201348294087303</v>
      </c>
      <c r="AN37" s="9">
        <v>-8.8275916100066105</v>
      </c>
      <c r="AO37" s="9">
        <v>-9.0246318277722697</v>
      </c>
      <c r="AP37" s="9">
        <v>-9.2127374695144404</v>
      </c>
      <c r="AQ37" s="9">
        <v>-9.3935142653554102</v>
      </c>
      <c r="AR37" s="9">
        <v>-9.5686749791195105</v>
      </c>
      <c r="AS37" s="9">
        <v>-9.7400235308266101</v>
      </c>
      <c r="AT37" s="9">
        <v>-9.8631637998578707</v>
      </c>
      <c r="AU37" s="9">
        <v>-9.7550856119066207</v>
      </c>
      <c r="AV37" s="9">
        <v>-9.6450126990944103</v>
      </c>
      <c r="AW37" s="9">
        <v>-9.5333741032953299</v>
      </c>
      <c r="AX37" s="9">
        <v>-9.4205563467942497</v>
      </c>
      <c r="AY37" s="9">
        <v>-9.3069066254936406</v>
      </c>
      <c r="AZ37" s="9">
        <v>21.7475450696341</v>
      </c>
      <c r="BA37" s="9">
        <v>-6.6735879614889004</v>
      </c>
      <c r="BB37" s="9">
        <v>-5.6648695184905797</v>
      </c>
      <c r="BC37" s="9">
        <v>-5.8128302734441499</v>
      </c>
      <c r="BD37" s="9">
        <v>-5.9555824027192399</v>
      </c>
      <c r="BE37" s="9">
        <v>-6.0937668759197097</v>
      </c>
      <c r="BF37" s="9">
        <v>-6.2280283463742698</v>
      </c>
      <c r="BG37" s="9">
        <v>-6.3590109843855096</v>
      </c>
      <c r="BH37" s="9">
        <v>-6.4873545429567798</v>
      </c>
      <c r="BI37" s="9">
        <v>-6.5372356048522597</v>
      </c>
      <c r="BJ37" s="9">
        <v>-6.4720995433813799</v>
      </c>
      <c r="BK37" s="9">
        <v>-6.4056774960082601</v>
      </c>
      <c r="BL37" s="9">
        <v>-6.3381317082375297</v>
      </c>
      <c r="BM37" s="9">
        <v>-6.2696094686451103</v>
      </c>
      <c r="BN37" s="9">
        <v>-6.2002442338388599</v>
      </c>
      <c r="BO37" s="9">
        <v>-6.1301566797800504</v>
      </c>
      <c r="BP37" s="9">
        <v>-6.0594556834734297</v>
      </c>
      <c r="BQ37" s="9">
        <v>-5.9882392388132599</v>
      </c>
      <c r="BR37" s="9">
        <v>-5.8951326783952096</v>
      </c>
      <c r="BS37" s="9">
        <v>-5.7839212711559398</v>
      </c>
      <c r="BT37" s="9">
        <v>-5.6749687370044297</v>
      </c>
      <c r="BU37" s="9">
        <v>1.4097730537484601</v>
      </c>
      <c r="BV37" s="9">
        <v>132.38227010132201</v>
      </c>
      <c r="BW37" s="9">
        <v>1.99242583248045</v>
      </c>
      <c r="BX37" s="9">
        <v>1.8230712858809699</v>
      </c>
      <c r="BY37" s="9">
        <v>1.7953607844014301</v>
      </c>
      <c r="BZ37" s="9">
        <v>1.8621614308714001</v>
      </c>
      <c r="CA37" s="9">
        <v>1.9853475392810001</v>
      </c>
      <c r="CB37" s="9">
        <v>2.1273963088140602</v>
      </c>
      <c r="CC37" s="9">
        <v>2.2523788586000402</v>
      </c>
      <c r="CD37" s="9">
        <v>1.2126748644085901</v>
      </c>
      <c r="CE37" s="9">
        <v>1.3740445639752801</v>
      </c>
      <c r="CF37" s="9">
        <v>1.4971244272408499</v>
      </c>
      <c r="CG37" s="9">
        <v>1.5801245513393001</v>
      </c>
      <c r="CH37" s="9">
        <v>1.62306867398304</v>
      </c>
      <c r="CI37" s="9">
        <v>1.3654722782809601</v>
      </c>
      <c r="CJ37" s="9">
        <v>1.0116998190047699</v>
      </c>
      <c r="CK37" s="9">
        <v>0.62333821194424899</v>
      </c>
      <c r="CL37" s="9">
        <v>0.206521191625747</v>
      </c>
      <c r="CM37" s="9">
        <v>-0.232487124981549</v>
      </c>
      <c r="CN37" s="9">
        <v>-0.68764944369377101</v>
      </c>
      <c r="CO37" s="9">
        <v>-1.15334302963451</v>
      </c>
      <c r="CP37" s="9">
        <v>-1.62445316976499</v>
      </c>
      <c r="CQ37" s="9">
        <v>-2.0964124890205502</v>
      </c>
      <c r="CR37" s="9">
        <v>-2.5652086498858901</v>
      </c>
      <c r="CS37" s="9">
        <v>-3.0273735689428301</v>
      </c>
      <c r="CT37" s="9">
        <v>-3.4799620161826299</v>
      </c>
      <c r="CU37" s="9">
        <v>-3.92052439311311</v>
      </c>
      <c r="CV37" s="9">
        <v>-4.3470766411984396</v>
      </c>
      <c r="CW37" s="9">
        <v>-4.75806909760297</v>
      </c>
      <c r="CX37" s="9">
        <v>-5.1523554052940099</v>
      </c>
      <c r="CY37" s="9">
        <v>-5.5291621353882299</v>
      </c>
      <c r="CZ37" s="9">
        <v>-5.8880594942034996</v>
      </c>
      <c r="DA37" s="9">
        <v>-6.2289333062108803</v>
      </c>
      <c r="DB37" s="9">
        <v>-6.5519583503380296</v>
      </c>
      <c r="DC37" s="9">
        <v>-6.8575730569037399</v>
      </c>
      <c r="DD37" s="9">
        <v>-7.1464555309292299</v>
      </c>
      <c r="DE37" s="9">
        <v>-7.4195008445461603</v>
      </c>
      <c r="DF37" s="9">
        <v>-7.67779953010242</v>
      </c>
      <c r="DG37" s="9">
        <v>-7.9226172019788699</v>
      </c>
      <c r="DH37" s="9">
        <v>-8.1553752363310998</v>
      </c>
      <c r="DI37" s="9">
        <v>-8.3776324416601806</v>
      </c>
      <c r="DJ37" s="9">
        <v>-8.5910676584258407</v>
      </c>
      <c r="DK37" s="9">
        <v>-8.7974632317705499</v>
      </c>
      <c r="DL37" s="9">
        <v>-8.9986893073138905</v>
      </c>
      <c r="DM37" s="9">
        <v>-9.1504127990342905</v>
      </c>
      <c r="DN37" s="9">
        <v>-9.0696835327780292</v>
      </c>
      <c r="DO37" s="9">
        <v>-8.9857823551816303</v>
      </c>
      <c r="DP37" s="9">
        <v>-8.8991926784360391</v>
      </c>
      <c r="DQ37" s="9">
        <v>-8.8103527853850405</v>
      </c>
      <c r="DR37" s="9">
        <v>-8.7196591505203003</v>
      </c>
      <c r="DS37" s="9">
        <v>22.312811317098902</v>
      </c>
      <c r="DT37" s="9">
        <v>-6.12937275565079</v>
      </c>
      <c r="DU37" s="9">
        <v>-5.1408177061533298</v>
      </c>
      <c r="DV37" s="9">
        <v>-5.3080947132773302</v>
      </c>
      <c r="DW37" s="9">
        <v>-5.4693545284003999</v>
      </c>
      <c r="DX37" s="9">
        <v>-5.6252748586218599</v>
      </c>
      <c r="DY37" s="9">
        <v>-5.7765353468729304</v>
      </c>
      <c r="DZ37" s="9">
        <v>-5.9238134903614599</v>
      </c>
      <c r="EA37" s="9">
        <v>-6.0677807872901699</v>
      </c>
      <c r="EB37" s="9">
        <v>-6.13264406091269</v>
      </c>
      <c r="EC37" s="9">
        <v>-6.0818774935168403</v>
      </c>
      <c r="ED37" s="9">
        <v>-6.0292396696243298</v>
      </c>
      <c r="EE37" s="9">
        <v>-5.9749189860374097</v>
      </c>
      <c r="EF37" s="9">
        <v>-5.9190876497711802</v>
      </c>
      <c r="EG37" s="9">
        <v>-5.8619028628182202</v>
      </c>
      <c r="EH37" s="9">
        <v>-5.8035079303300803</v>
      </c>
      <c r="EI37" s="9">
        <v>-5.7440332963695102</v>
      </c>
      <c r="EJ37" s="9">
        <v>-5.6835975111595296</v>
      </c>
      <c r="EK37" s="9">
        <v>-5.6008455017708902</v>
      </c>
      <c r="EL37" s="9">
        <v>-5.4995812162353399</v>
      </c>
      <c r="EM37" s="9">
        <v>-5.4001861823674604</v>
      </c>
      <c r="EN37" s="9">
        <v>1.6753707507850799</v>
      </c>
      <c r="EO37" s="9">
        <v>132.639039393915</v>
      </c>
      <c r="EP37" s="9">
        <v>2.2407077354740501</v>
      </c>
      <c r="EQ37" s="9">
        <v>2.06319209088285</v>
      </c>
      <c r="ER37" s="9">
        <v>2.02763274049842</v>
      </c>
      <c r="ES37" s="9">
        <v>2.0868833926632302</v>
      </c>
      <c r="ET37" s="9">
        <v>2.20280558383423</v>
      </c>
      <c r="EU37" s="9">
        <v>2.33786432305675</v>
      </c>
      <c r="EV37" s="9">
        <v>2.4561190986030499</v>
      </c>
      <c r="EW37" s="9">
        <v>1.7066070493412</v>
      </c>
      <c r="EX37" s="9">
        <v>1.8617406989738401</v>
      </c>
      <c r="EY37" s="9">
        <v>1.97881497056782</v>
      </c>
      <c r="EZ37" s="9">
        <v>2.0560303128775899</v>
      </c>
      <c r="FA37" s="9">
        <v>2.09340125325572</v>
      </c>
      <c r="FB37" s="9">
        <v>1.8304344816495199</v>
      </c>
      <c r="FC37" s="9">
        <v>1.4714860570602299</v>
      </c>
      <c r="FD37" s="9">
        <v>1.0781348780550899</v>
      </c>
      <c r="FE37" s="9">
        <v>0.65650702255958104</v>
      </c>
      <c r="FF37" s="9">
        <v>0.21285929450855101</v>
      </c>
      <c r="FG37" s="9">
        <v>-0.24677799760841301</v>
      </c>
      <c r="FH37" s="9">
        <v>-0.71678879270788098</v>
      </c>
      <c r="FI37" s="9">
        <v>-1.19206475433276</v>
      </c>
      <c r="FJ37" s="9">
        <v>-1.6680446007665799</v>
      </c>
      <c r="FK37" s="9">
        <v>-2.1407218179096499</v>
      </c>
      <c r="FL37" s="9">
        <v>-2.6066338884839499</v>
      </c>
      <c r="FM37" s="9">
        <v>-3.0628409033905499</v>
      </c>
      <c r="FN37" s="9">
        <v>-3.5068983512798302</v>
      </c>
      <c r="FO37" s="9">
        <v>-3.93682703790097</v>
      </c>
      <c r="FP37" s="9">
        <v>-4.3510819522292099</v>
      </c>
      <c r="FQ37" s="9">
        <v>-4.7485211864517698</v>
      </c>
      <c r="FR37" s="9">
        <v>-5.1283755677213598</v>
      </c>
      <c r="FS37" s="9">
        <v>-5.4902193741627601</v>
      </c>
      <c r="FT37" s="9">
        <v>-5.8339423263491001</v>
      </c>
      <c r="FU37" s="9">
        <v>-6.1597229317203004</v>
      </c>
      <c r="FV37" s="9">
        <v>-6.4680031892434702</v>
      </c>
      <c r="FW37" s="9">
        <v>-6.7594646200797603</v>
      </c>
      <c r="FX37" s="9">
        <v>-7.0350055669959097</v>
      </c>
      <c r="FY37" s="9">
        <v>-7.2957196941387696</v>
      </c>
      <c r="FZ37" s="9">
        <v>-7.5428756152020702</v>
      </c>
      <c r="GA37" s="9">
        <v>-7.7778975792154501</v>
      </c>
      <c r="GB37" s="9">
        <v>-8.0023471468741292</v>
      </c>
      <c r="GC37" s="9">
        <v>-8.2179057956369395</v>
      </c>
      <c r="GD37" s="9">
        <v>-8.4263583976745409</v>
      </c>
      <c r="GE37" s="9">
        <v>-8.6295775206397192</v>
      </c>
      <c r="GF37" s="9">
        <v>-8.7832324002892399</v>
      </c>
      <c r="GG37" s="9">
        <v>-8.7043750885082698</v>
      </c>
      <c r="GH37" s="9">
        <v>-8.6222885665346691</v>
      </c>
      <c r="GI37" s="9">
        <v>-8.5374582938218495</v>
      </c>
      <c r="GJ37" s="9">
        <v>-8.4503245170424908</v>
      </c>
      <c r="GK37" s="9">
        <v>-8.3612855948048797</v>
      </c>
      <c r="GL37" s="9">
        <v>22.669579755881099</v>
      </c>
      <c r="GM37" s="9">
        <v>-5.7741615732720604</v>
      </c>
      <c r="GN37" s="9">
        <v>-4.7871175852472803</v>
      </c>
      <c r="GO37" s="9">
        <v>-4.9558610580171303</v>
      </c>
      <c r="GP37" s="9">
        <v>-5.1185442784948298</v>
      </c>
      <c r="GQ37" s="9">
        <v>-5.2758464285370401</v>
      </c>
      <c r="GR37" s="9">
        <v>-5.4284485677140299</v>
      </c>
      <c r="GS37" s="9">
        <v>-5.5770295542906103</v>
      </c>
      <c r="GT37" s="9">
        <v>-5.7222621943627399</v>
      </c>
    </row>
    <row r="38" spans="1:202" ht="10.199999999999999">
      <c r="A38" s="12">
        <v>41</v>
      </c>
      <c r="B38" s="2" t="s">
        <v>78</v>
      </c>
      <c r="C38" s="9">
        <v>7.52316785311689</v>
      </c>
      <c r="D38" s="9">
        <v>7.2977300235600397</v>
      </c>
      <c r="E38" s="9">
        <v>7.4659017293734804</v>
      </c>
      <c r="F38" s="9">
        <v>7.5953247698731401</v>
      </c>
      <c r="G38" s="9">
        <v>7.7837943864583403</v>
      </c>
      <c r="H38" s="9">
        <v>8.0208554678472304</v>
      </c>
      <c r="I38" s="9">
        <v>8.2958237910051196</v>
      </c>
      <c r="J38" s="9">
        <v>8.5973021297999903</v>
      </c>
      <c r="K38" s="9">
        <v>8.3855152135402093</v>
      </c>
      <c r="L38" s="9">
        <v>8.7475999080337097</v>
      </c>
      <c r="M38" s="9">
        <v>9.0840716300241304</v>
      </c>
      <c r="N38" s="9">
        <v>9.3965480404083692</v>
      </c>
      <c r="O38" s="9">
        <v>9.6870494579331599</v>
      </c>
      <c r="P38" s="9">
        <v>9.9573488056866601</v>
      </c>
      <c r="Q38" s="9">
        <v>10.2088107186194</v>
      </c>
      <c r="R38" s="9">
        <v>10.4423957644334</v>
      </c>
      <c r="S38" s="9">
        <v>10.658715528282601</v>
      </c>
      <c r="T38" s="9">
        <v>10.858098124443901</v>
      </c>
      <c r="U38" s="9">
        <v>11.040650536146799</v>
      </c>
      <c r="V38" s="9">
        <v>11.2063140269935</v>
      </c>
      <c r="W38" s="9">
        <v>11.3549123556938</v>
      </c>
      <c r="X38" s="9">
        <v>11.4861936066282</v>
      </c>
      <c r="Y38" s="9">
        <v>11.3457968071751</v>
      </c>
      <c r="Z38" s="9">
        <v>11.4572639335332</v>
      </c>
      <c r="AA38" s="9">
        <v>11.533246161045801</v>
      </c>
      <c r="AB38" s="9">
        <v>11.551779167198699</v>
      </c>
      <c r="AC38" s="9">
        <v>11.499598757792601</v>
      </c>
      <c r="AD38" s="9">
        <v>11.4294727693384</v>
      </c>
      <c r="AE38" s="9">
        <v>11.3431686372983</v>
      </c>
      <c r="AF38" s="9">
        <v>11.242406143626001</v>
      </c>
      <c r="AG38" s="9">
        <v>11.128843988547899</v>
      </c>
      <c r="AH38" s="9">
        <v>11.0040700574349</v>
      </c>
      <c r="AI38" s="9">
        <v>10.8695945830646</v>
      </c>
      <c r="AJ38" s="9">
        <v>10.7268455915518</v>
      </c>
      <c r="AK38" s="9">
        <v>10.5771661578856</v>
      </c>
      <c r="AL38" s="9">
        <v>10.4218130996026</v>
      </c>
      <c r="AM38" s="9">
        <v>10.261956814677699</v>
      </c>
      <c r="AN38" s="9">
        <v>10.0986820291811</v>
      </c>
      <c r="AO38" s="9">
        <v>9.9329892662761896</v>
      </c>
      <c r="AP38" s="9">
        <v>9.76579688418426</v>
      </c>
      <c r="AQ38" s="9">
        <v>9.5979435591981499</v>
      </c>
      <c r="AR38" s="9">
        <v>9.4301911124400402</v>
      </c>
      <c r="AS38" s="9">
        <v>9.2632275972345699</v>
      </c>
      <c r="AT38" s="9">
        <v>9.0976705785590308</v>
      </c>
      <c r="AU38" s="9">
        <v>8.9340705479188607</v>
      </c>
      <c r="AV38" s="9">
        <v>8.7729144266772199</v>
      </c>
      <c r="AW38" s="9">
        <v>8.6146291188000799</v>
      </c>
      <c r="AX38" s="9">
        <v>8.4595850805157191</v>
      </c>
      <c r="AY38" s="9">
        <v>8.3080998798241392</v>
      </c>
      <c r="AZ38" s="9">
        <v>8.1604417232619593</v>
      </c>
      <c r="BA38" s="9">
        <v>8.0168329311393194</v>
      </c>
      <c r="BB38" s="9">
        <v>7.8774533456152502</v>
      </c>
      <c r="BC38" s="9">
        <v>7.7424436586037899</v>
      </c>
      <c r="BD38" s="9">
        <v>7.6119086488547403</v>
      </c>
      <c r="BE38" s="9">
        <v>7.4859203193890398</v>
      </c>
      <c r="BF38" s="9">
        <v>7.3645209281689503</v>
      </c>
      <c r="BG38" s="9">
        <v>7.2477259062866697</v>
      </c>
      <c r="BH38" s="9">
        <v>7.1355266591798401</v>
      </c>
      <c r="BI38" s="9">
        <v>7.0278932474129299</v>
      </c>
      <c r="BJ38" s="9">
        <v>6.9247769445373804</v>
      </c>
      <c r="BK38" s="9">
        <v>6.8261126703022299</v>
      </c>
      <c r="BL38" s="9">
        <v>6.7318212982113304</v>
      </c>
      <c r="BM38" s="9">
        <v>6.6418118370494099</v>
      </c>
      <c r="BN38" s="9">
        <v>6.5559834865407298</v>
      </c>
      <c r="BO38" s="9">
        <v>6.4742275677843697</v>
      </c>
      <c r="BP38" s="9">
        <v>6.3964293295582104</v>
      </c>
      <c r="BQ38" s="9">
        <v>6.3224696319567197</v>
      </c>
      <c r="BR38" s="9">
        <v>6.2888763640511502</v>
      </c>
      <c r="BS38" s="9">
        <v>6.2720614533401502</v>
      </c>
      <c r="BT38" s="9">
        <v>6.2564889159897703</v>
      </c>
      <c r="BU38" s="9">
        <v>12.2521947322934</v>
      </c>
      <c r="BV38" s="9">
        <v>94.469225521739901</v>
      </c>
      <c r="BW38" s="9">
        <v>10.6571616639834</v>
      </c>
      <c r="BX38" s="9">
        <v>10.5627301464634</v>
      </c>
      <c r="BY38" s="9">
        <v>10.551113063561701</v>
      </c>
      <c r="BZ38" s="9">
        <v>10.6052687825168</v>
      </c>
      <c r="CA38" s="9">
        <v>10.714413777066399</v>
      </c>
      <c r="CB38" s="9">
        <v>10.8675516338675</v>
      </c>
      <c r="CC38" s="9">
        <v>11.0529883548908</v>
      </c>
      <c r="CD38" s="9">
        <v>10.7306665498822</v>
      </c>
      <c r="CE38" s="9">
        <v>10.9874548895242</v>
      </c>
      <c r="CF38" s="9">
        <v>11.2236138282481</v>
      </c>
      <c r="CG38" s="9">
        <v>11.4405186402893</v>
      </c>
      <c r="CH38" s="9">
        <v>11.639959208965299</v>
      </c>
      <c r="CI38" s="9">
        <v>11.8234893798565</v>
      </c>
      <c r="CJ38" s="9">
        <v>11.9922655045733</v>
      </c>
      <c r="CK38" s="9">
        <v>12.1470501259708</v>
      </c>
      <c r="CL38" s="9">
        <v>12.288266553857101</v>
      </c>
      <c r="CM38" s="9">
        <v>12.4160638930183</v>
      </c>
      <c r="CN38" s="9">
        <v>12.530378923487801</v>
      </c>
      <c r="CO38" s="9">
        <v>12.630991075286801</v>
      </c>
      <c r="CP38" s="9">
        <v>12.7175702282212</v>
      </c>
      <c r="CQ38" s="9">
        <v>12.789718148162001</v>
      </c>
      <c r="CR38" s="9">
        <v>12.592934729715701</v>
      </c>
      <c r="CS38" s="9">
        <v>12.6506296460361</v>
      </c>
      <c r="CT38" s="9">
        <v>12.6753282608547</v>
      </c>
      <c r="CU38" s="9">
        <v>12.6449466100179</v>
      </c>
      <c r="CV38" s="9">
        <v>12.5461067221914</v>
      </c>
      <c r="CW38" s="9">
        <v>12.431468230983301</v>
      </c>
      <c r="CX38" s="9">
        <v>12.3026956673518</v>
      </c>
      <c r="CY38" s="9">
        <v>12.1614109450289</v>
      </c>
      <c r="CZ38" s="9">
        <v>12.0091796832198</v>
      </c>
      <c r="DA38" s="9">
        <v>11.847501236777401</v>
      </c>
      <c r="DB38" s="9">
        <v>11.677801633533299</v>
      </c>
      <c r="DC38" s="9">
        <v>11.5014288064779</v>
      </c>
      <c r="DD38" s="9">
        <v>11.319649646169401</v>
      </c>
      <c r="DE38" s="9">
        <v>11.1336485013738</v>
      </c>
      <c r="DF38" s="9">
        <v>10.944526833510899</v>
      </c>
      <c r="DG38" s="9">
        <v>10.753303789981</v>
      </c>
      <c r="DH38" s="9">
        <v>10.5609175074897</v>
      </c>
      <c r="DI38" s="9">
        <v>10.3682269925668</v>
      </c>
      <c r="DJ38" s="9">
        <v>10.1760144549514</v>
      </c>
      <c r="DK38" s="9">
        <v>9.9849879921490103</v>
      </c>
      <c r="DL38" s="9">
        <v>9.7957845416613303</v>
      </c>
      <c r="DM38" s="9">
        <v>9.6089730319995095</v>
      </c>
      <c r="DN38" s="9">
        <v>9.4250576754948199</v>
      </c>
      <c r="DO38" s="9">
        <v>9.2444813556183707</v>
      </c>
      <c r="DP38" s="9">
        <v>9.0676290694696409</v>
      </c>
      <c r="DQ38" s="9">
        <v>8.8948313926463207</v>
      </c>
      <c r="DR38" s="9">
        <v>8.7263679391589299</v>
      </c>
      <c r="DS38" s="9">
        <v>8.5624707935369901</v>
      </c>
      <c r="DT38" s="9">
        <v>8.4033278960977995</v>
      </c>
      <c r="DU38" s="9">
        <v>8.2490863655106406</v>
      </c>
      <c r="DV38" s="9">
        <v>8.0998557454271403</v>
      </c>
      <c r="DW38" s="9">
        <v>7.9557111643106504</v>
      </c>
      <c r="DX38" s="9">
        <v>7.81669639944485</v>
      </c>
      <c r="DY38" s="9">
        <v>7.6828268378109099</v>
      </c>
      <c r="DZ38" s="9">
        <v>7.5540923279368002</v>
      </c>
      <c r="EA38" s="9">
        <v>7.4304599180548996</v>
      </c>
      <c r="EB38" s="9">
        <v>7.3118764769439801</v>
      </c>
      <c r="EC38" s="9">
        <v>7.1982711948134099</v>
      </c>
      <c r="ED38" s="9">
        <v>7.0895579623539602</v>
      </c>
      <c r="EE38" s="9">
        <v>6.9856376268112399</v>
      </c>
      <c r="EF38" s="9">
        <v>6.8864001245713</v>
      </c>
      <c r="EG38" s="9">
        <v>6.7917264902954502</v>
      </c>
      <c r="EH38" s="9">
        <v>6.7014907431286099</v>
      </c>
      <c r="EI38" s="9">
        <v>6.6155616509588402</v>
      </c>
      <c r="EJ38" s="9">
        <v>6.53380437408509</v>
      </c>
      <c r="EK38" s="9">
        <v>6.4927318448785201</v>
      </c>
      <c r="EL38" s="9">
        <v>6.46874174110763</v>
      </c>
      <c r="EM38" s="9">
        <v>6.4462845018332402</v>
      </c>
      <c r="EN38" s="9">
        <v>12.4353831702155</v>
      </c>
      <c r="EO38" s="9">
        <v>94.646072037536896</v>
      </c>
      <c r="EP38" s="9">
        <v>10.827919734655699</v>
      </c>
      <c r="EQ38" s="9">
        <v>10.727642051561901</v>
      </c>
      <c r="ER38" s="9">
        <v>10.7104104098504</v>
      </c>
      <c r="ES38" s="9">
        <v>10.7591730032643</v>
      </c>
      <c r="ET38" s="9">
        <v>10.8631366072122</v>
      </c>
      <c r="EU38" s="9">
        <v>11.0112955622493</v>
      </c>
      <c r="EV38" s="9">
        <v>11.191947054659099</v>
      </c>
      <c r="EW38" s="9">
        <v>11.1616938495858</v>
      </c>
      <c r="EX38" s="9">
        <v>11.414059478817601</v>
      </c>
      <c r="EY38" s="9">
        <v>11.645965313322201</v>
      </c>
      <c r="EZ38" s="9">
        <v>11.8587793358104</v>
      </c>
      <c r="FA38" s="9">
        <v>12.054284474464</v>
      </c>
      <c r="FB38" s="9">
        <v>12.2340279399825</v>
      </c>
      <c r="FC38" s="9">
        <v>12.3991597540067</v>
      </c>
      <c r="FD38" s="9">
        <v>12.550436419741001</v>
      </c>
      <c r="FE38" s="9">
        <v>12.688275483780201</v>
      </c>
      <c r="FF38" s="9">
        <v>12.8128205509346</v>
      </c>
      <c r="FG38" s="9">
        <v>12.9240031519409</v>
      </c>
      <c r="FH38" s="9">
        <v>13.021597706259501</v>
      </c>
      <c r="FI38" s="9">
        <v>13.105269310508801</v>
      </c>
      <c r="FJ38" s="9">
        <v>13.174615163939</v>
      </c>
      <c r="FK38" s="9">
        <v>12.975130800819899</v>
      </c>
      <c r="FL38" s="9">
        <v>13.0302217304727</v>
      </c>
      <c r="FM38" s="9">
        <v>13.052409339995</v>
      </c>
      <c r="FN38" s="9">
        <v>13.019605866945099</v>
      </c>
      <c r="FO38" s="9">
        <v>12.918429711624301</v>
      </c>
      <c r="FP38" s="9">
        <v>12.801537041186201</v>
      </c>
      <c r="FQ38" s="9">
        <v>12.6705890744191</v>
      </c>
      <c r="FR38" s="9">
        <v>12.5272045599144</v>
      </c>
      <c r="FS38" s="9">
        <v>12.3729460918626</v>
      </c>
      <c r="FT38" s="9">
        <v>12.209310133657301</v>
      </c>
      <c r="FU38" s="9">
        <v>12.037719948974599</v>
      </c>
      <c r="FV38" s="9">
        <v>11.8595208280032</v>
      </c>
      <c r="FW38" s="9">
        <v>11.675977134190701</v>
      </c>
      <c r="FX38" s="9">
        <v>11.4882707994936</v>
      </c>
      <c r="FY38" s="9">
        <v>11.297500973694399</v>
      </c>
      <c r="FZ38" s="9">
        <v>11.1046845928448</v>
      </c>
      <c r="GA38" s="9">
        <v>10.910757677942501</v>
      </c>
      <c r="GB38" s="9">
        <v>10.7165772110265</v>
      </c>
      <c r="GC38" s="9">
        <v>10.522923464349301</v>
      </c>
      <c r="GD38" s="9">
        <v>10.330502680924001</v>
      </c>
      <c r="GE38" s="9">
        <v>10.139950022937001</v>
      </c>
      <c r="GF38" s="9">
        <v>9.9518327191249796</v>
      </c>
      <c r="GG38" s="9">
        <v>9.7666533541253298</v>
      </c>
      <c r="GH38" s="9">
        <v>9.5848532524992809</v>
      </c>
      <c r="GI38" s="9">
        <v>9.4068159180819197</v>
      </c>
      <c r="GJ38" s="9">
        <v>9.2328704958628993</v>
      </c>
      <c r="GK38" s="9">
        <v>9.0632952290541695</v>
      </c>
      <c r="GL38" s="9">
        <v>8.8983208884847294</v>
      </c>
      <c r="GM38" s="9">
        <v>8.7381341552865894</v>
      </c>
      <c r="GN38" s="9">
        <v>8.5828809409988196</v>
      </c>
      <c r="GO38" s="9">
        <v>8.4326696318541501</v>
      </c>
      <c r="GP38" s="9">
        <v>8.2875742463755806</v>
      </c>
      <c r="GQ38" s="9">
        <v>8.1476374972575094</v>
      </c>
      <c r="GR38" s="9">
        <v>8.0128737502160803</v>
      </c>
      <c r="GS38" s="9">
        <v>7.8832718739068603</v>
      </c>
      <c r="GT38" s="9">
        <v>7.7587979762418602</v>
      </c>
    </row>
    <row r="39" spans="1:202" ht="10.199999999999999">
      <c r="A39" s="12">
        <v>42</v>
      </c>
      <c r="B39" s="2" t="s">
        <v>79</v>
      </c>
      <c r="C39" s="9">
        <v>-0.89122046050065196</v>
      </c>
      <c r="D39" s="9">
        <v>-1.4963379446616401</v>
      </c>
      <c r="E39" s="9">
        <v>-1.79857286637394</v>
      </c>
      <c r="F39" s="9">
        <v>-2.2376600402775999</v>
      </c>
      <c r="G39" s="9">
        <v>-2.7126988356472701</v>
      </c>
      <c r="H39" s="9">
        <v>-3.2233562825242998</v>
      </c>
      <c r="I39" s="9">
        <v>-3.7669930251775399</v>
      </c>
      <c r="J39" s="9">
        <v>-4.3400123231268202</v>
      </c>
      <c r="K39" s="9">
        <v>-5.95208191133894</v>
      </c>
      <c r="L39" s="9">
        <v>-6.2522885486543602</v>
      </c>
      <c r="M39" s="9">
        <v>-6.5069730160077999</v>
      </c>
      <c r="N39" s="9">
        <v>-6.7353693673794801</v>
      </c>
      <c r="O39" s="9">
        <v>-6.9485137146754896</v>
      </c>
      <c r="P39" s="9">
        <v>-7.5947759552862202</v>
      </c>
      <c r="Q39" s="9">
        <v>-8.2002983606738393</v>
      </c>
      <c r="R39" s="9">
        <v>-8.7258667227423992</v>
      </c>
      <c r="S39" s="9">
        <v>-9.1834891784462904</v>
      </c>
      <c r="T39" s="9">
        <v>-9.5820474560393691</v>
      </c>
      <c r="U39" s="9">
        <v>-9.9284077548403999</v>
      </c>
      <c r="V39" s="9">
        <v>-10.228091615621199</v>
      </c>
      <c r="W39" s="9">
        <v>-10.4856934700592</v>
      </c>
      <c r="X39" s="9">
        <v>-10.705146872744701</v>
      </c>
      <c r="Y39" s="9">
        <v>-10.889897694543601</v>
      </c>
      <c r="Z39" s="9">
        <v>-11.043018796371101</v>
      </c>
      <c r="AA39" s="9">
        <v>-11.167287237775</v>
      </c>
      <c r="AB39" s="9">
        <v>-11.2652371716572</v>
      </c>
      <c r="AC39" s="9">
        <v>-11.3391967984758</v>
      </c>
      <c r="AD39" s="9">
        <v>-11.3913147919382</v>
      </c>
      <c r="AE39" s="9">
        <v>-11.4235797342225</v>
      </c>
      <c r="AF39" s="9">
        <v>-11.4378348923114</v>
      </c>
      <c r="AG39" s="9">
        <v>-11.435789879636401</v>
      </c>
      <c r="AH39" s="9">
        <v>-11.4190302275261</v>
      </c>
      <c r="AI39" s="9">
        <v>-11.3890255454616</v>
      </c>
      <c r="AJ39" s="9">
        <v>-11.3471367180119</v>
      </c>
      <c r="AK39" s="9">
        <v>-11.2946224315272</v>
      </c>
      <c r="AL39" s="9">
        <v>-11.2326452199915</v>
      </c>
      <c r="AM39" s="9">
        <v>-11.162277150232599</v>
      </c>
      <c r="AN39" s="9">
        <v>-11.0845052208537</v>
      </c>
      <c r="AO39" s="9">
        <v>-11.0002365194172</v>
      </c>
      <c r="AP39" s="9">
        <v>-10.9103031631027</v>
      </c>
      <c r="AQ39" s="9">
        <v>-10.815467036187</v>
      </c>
      <c r="AR39" s="9">
        <v>-10.7164243306065</v>
      </c>
      <c r="AS39" s="9">
        <v>-10.613809891926801</v>
      </c>
      <c r="AT39" s="9">
        <v>-10.5082013712864</v>
      </c>
      <c r="AU39" s="9">
        <v>-10.4001231833352</v>
      </c>
      <c r="AV39" s="9">
        <v>-10.290050270523</v>
      </c>
      <c r="AW39" s="9">
        <v>-10.1784116747239</v>
      </c>
      <c r="AX39" s="9">
        <v>-10.065593918222801</v>
      </c>
      <c r="AY39" s="9">
        <v>-9.9519441969222004</v>
      </c>
      <c r="AZ39" s="9">
        <v>20.711641659196498</v>
      </c>
      <c r="BA39" s="9">
        <v>-8.9256488077964899</v>
      </c>
      <c r="BB39" s="9">
        <v>-7.7097772179527198</v>
      </c>
      <c r="BC39" s="9">
        <v>-7.6534701584742404</v>
      </c>
      <c r="BD39" s="9">
        <v>-7.5945230663989403</v>
      </c>
      <c r="BE39" s="9">
        <v>-7.5332258118227298</v>
      </c>
      <c r="BF39" s="9">
        <v>-7.4698438086922803</v>
      </c>
      <c r="BG39" s="9">
        <v>-7.4046197307879398</v>
      </c>
      <c r="BH39" s="9">
        <v>-7.3377751274392899</v>
      </c>
      <c r="BI39" s="9">
        <v>-7.2695119428707802</v>
      </c>
      <c r="BJ39" s="9">
        <v>-7.2000139430703998</v>
      </c>
      <c r="BK39" s="9">
        <v>-7.1294480542842598</v>
      </c>
      <c r="BL39" s="9">
        <v>-7.0579656171711598</v>
      </c>
      <c r="BM39" s="9">
        <v>-6.9857035607034899</v>
      </c>
      <c r="BN39" s="9">
        <v>-6.9127854998657403</v>
      </c>
      <c r="BO39" s="9">
        <v>-6.83932276107703</v>
      </c>
      <c r="BP39" s="9">
        <v>-6.7654153392769798</v>
      </c>
      <c r="BQ39" s="9">
        <v>-6.6911527903980703</v>
      </c>
      <c r="BR39" s="9">
        <v>-6.5951524309721998</v>
      </c>
      <c r="BS39" s="9">
        <v>-6.4811919146755104</v>
      </c>
      <c r="BT39" s="9">
        <v>-6.3696277269194503</v>
      </c>
      <c r="BU39" s="9">
        <v>0.71759513475776404</v>
      </c>
      <c r="BV39" s="9">
        <v>133.527494307658</v>
      </c>
      <c r="BW39" s="9">
        <v>2.8838814713511498</v>
      </c>
      <c r="BX39" s="9">
        <v>2.2770244327901401</v>
      </c>
      <c r="BY39" s="9">
        <v>1.6559239539411299</v>
      </c>
      <c r="BZ39" s="9">
        <v>1.00745928161793</v>
      </c>
      <c r="CA39" s="9">
        <v>0.331546441488345</v>
      </c>
      <c r="CB39" s="9">
        <v>-0.36957161609274197</v>
      </c>
      <c r="CC39" s="9">
        <v>-1.09267503624019</v>
      </c>
      <c r="CD39" s="9">
        <v>-2.8477898881128398</v>
      </c>
      <c r="CE39" s="9">
        <v>-3.28434363349559</v>
      </c>
      <c r="CF39" s="9">
        <v>-3.6690009993589499</v>
      </c>
      <c r="CG39" s="9">
        <v>-4.0213040596182399</v>
      </c>
      <c r="CH39" s="9">
        <v>-4.3525818094627402</v>
      </c>
      <c r="CI39" s="9">
        <v>-5.1114826430671503</v>
      </c>
      <c r="CJ39" s="9">
        <v>-5.8244136549961096</v>
      </c>
      <c r="CK39" s="9">
        <v>-6.45241246391807</v>
      </c>
      <c r="CL39" s="9">
        <v>-7.0077266808532803</v>
      </c>
      <c r="CM39" s="9">
        <v>-7.4994657670392497</v>
      </c>
      <c r="CN39" s="9">
        <v>-7.9347124948863899</v>
      </c>
      <c r="CO39" s="9">
        <v>-8.3191943706473896</v>
      </c>
      <c r="CP39" s="9">
        <v>-8.6577017086837404</v>
      </c>
      <c r="CQ39" s="9">
        <v>-8.95435436218877</v>
      </c>
      <c r="CR39" s="9">
        <v>-9.2127753904702097</v>
      </c>
      <c r="CS39" s="9">
        <v>-9.4362061830820707</v>
      </c>
      <c r="CT39" s="9">
        <v>-9.6275840963817902</v>
      </c>
      <c r="CU39" s="9">
        <v>-9.7895957549537904</v>
      </c>
      <c r="CV39" s="9">
        <v>-9.9247143923045797</v>
      </c>
      <c r="CW39" s="9">
        <v>-10.035226643846499</v>
      </c>
      <c r="CX39" s="9">
        <v>-10.123252331162901</v>
      </c>
      <c r="CY39" s="9">
        <v>-10.190759570050499</v>
      </c>
      <c r="CZ39" s="9">
        <v>-10.239576747398401</v>
      </c>
      <c r="DA39" s="9">
        <v>-10.2714023922194</v>
      </c>
      <c r="DB39" s="9">
        <v>-10.2878136206169</v>
      </c>
      <c r="DC39" s="9">
        <v>-10.290273603298999</v>
      </c>
      <c r="DD39" s="9">
        <v>-10.2801383494243</v>
      </c>
      <c r="DE39" s="9">
        <v>-10.2586629968474</v>
      </c>
      <c r="DF39" s="9">
        <v>-10.2270077295983</v>
      </c>
      <c r="DG39" s="9">
        <v>-10.1862433975644</v>
      </c>
      <c r="DH39" s="9">
        <v>-10.137356883477599</v>
      </c>
      <c r="DI39" s="9">
        <v>-10.081256242974799</v>
      </c>
      <c r="DJ39" s="9">
        <v>-10.018775631597499</v>
      </c>
      <c r="DK39" s="9">
        <v>-9.9506800254806596</v>
      </c>
      <c r="DL39" s="9">
        <v>-9.8776697385260306</v>
      </c>
      <c r="DM39" s="9">
        <v>-9.8003847370692103</v>
      </c>
      <c r="DN39" s="9">
        <v>-9.7194087524826305</v>
      </c>
      <c r="DO39" s="9">
        <v>-9.6352731924724306</v>
      </c>
      <c r="DP39" s="9">
        <v>-9.5484608524337293</v>
      </c>
      <c r="DQ39" s="9">
        <v>-9.4594094292542703</v>
      </c>
      <c r="DR39" s="9">
        <v>-9.3685148407674994</v>
      </c>
      <c r="DS39" s="9">
        <v>21.273280693783502</v>
      </c>
      <c r="DT39" s="9">
        <v>-8.3848794541922107</v>
      </c>
      <c r="DU39" s="9">
        <v>-7.1889989652375998</v>
      </c>
      <c r="DV39" s="9">
        <v>-7.1518444799484397</v>
      </c>
      <c r="DW39" s="9">
        <v>-7.1112495796390798</v>
      </c>
      <c r="DX39" s="9">
        <v>-7.0675404627059004</v>
      </c>
      <c r="DY39" s="9">
        <v>-7.0210171439629097</v>
      </c>
      <c r="DZ39" s="9">
        <v>-6.9719552547972503</v>
      </c>
      <c r="EA39" s="9">
        <v>-6.9206077389043896</v>
      </c>
      <c r="EB39" s="9">
        <v>-6.8672064477063399</v>
      </c>
      <c r="EC39" s="9">
        <v>-6.8119636395422303</v>
      </c>
      <c r="ED39" s="9">
        <v>-6.7550733869198796</v>
      </c>
      <c r="EE39" s="9">
        <v>-6.6967128960396103</v>
      </c>
      <c r="EF39" s="9">
        <v>-6.6370437428446998</v>
      </c>
      <c r="EG39" s="9">
        <v>-6.5762130298094803</v>
      </c>
      <c r="EH39" s="9">
        <v>-6.5143544675432103</v>
      </c>
      <c r="EI39" s="9">
        <v>-6.4515893852934099</v>
      </c>
      <c r="EJ39" s="9">
        <v>-6.3880276742086703</v>
      </c>
      <c r="EK39" s="9">
        <v>-6.3023060352389999</v>
      </c>
      <c r="EL39" s="9">
        <v>-6.19822060160147</v>
      </c>
      <c r="EM39" s="9">
        <v>-6.0961454770367096</v>
      </c>
      <c r="EN39" s="9">
        <v>0.98195754227785803</v>
      </c>
      <c r="EO39" s="9">
        <v>133.78309007521099</v>
      </c>
      <c r="EP39" s="9">
        <v>3.13104852555609</v>
      </c>
      <c r="EQ39" s="9">
        <v>2.51608613144279</v>
      </c>
      <c r="ER39" s="9">
        <v>1.88718975900635</v>
      </c>
      <c r="ES39" s="9">
        <v>1.2312253999295799</v>
      </c>
      <c r="ET39" s="9">
        <v>0.54809643473539504</v>
      </c>
      <c r="EU39" s="9">
        <v>-0.15996625059091199</v>
      </c>
      <c r="EV39" s="9">
        <v>-0.88975431254099602</v>
      </c>
      <c r="EW39" s="9">
        <v>-2.3546362436688502</v>
      </c>
      <c r="EX39" s="9">
        <v>-2.7973871119612199</v>
      </c>
      <c r="EY39" s="9">
        <v>-3.1880130888229701</v>
      </c>
      <c r="EZ39" s="9">
        <v>-3.5460657992313802</v>
      </c>
      <c r="FA39" s="9">
        <v>-3.8828833562839198</v>
      </c>
      <c r="FB39" s="9">
        <v>-4.6471228594877596</v>
      </c>
      <c r="FC39" s="9">
        <v>-5.3651997157403697</v>
      </c>
      <c r="FD39" s="9">
        <v>-5.9981594816669599</v>
      </c>
      <c r="FE39" s="9">
        <v>-6.5582573495861904</v>
      </c>
      <c r="FF39" s="9">
        <v>-7.0546100222325601</v>
      </c>
      <c r="FG39" s="9">
        <v>-7.4943071897502698</v>
      </c>
      <c r="FH39" s="9">
        <v>-7.8830829676225402</v>
      </c>
      <c r="FI39" s="9">
        <v>-8.2257339854581897</v>
      </c>
      <c r="FJ39" s="9">
        <v>-8.5263861315311509</v>
      </c>
      <c r="FK39" s="9">
        <v>-8.7886682332104993</v>
      </c>
      <c r="FL39" s="9">
        <v>-9.0158271936039007</v>
      </c>
      <c r="FM39" s="9">
        <v>-9.2108056400213894</v>
      </c>
      <c r="FN39" s="9">
        <v>-9.3762952367306003</v>
      </c>
      <c r="FO39" s="9">
        <v>-9.5147740364366999</v>
      </c>
      <c r="FP39" s="9">
        <v>-9.6285332835308299</v>
      </c>
      <c r="FQ39" s="9">
        <v>-9.7196972081258597</v>
      </c>
      <c r="FR39" s="9">
        <v>-9.7902381433986108</v>
      </c>
      <c r="FS39" s="9">
        <v>-9.8419885113218104</v>
      </c>
      <c r="FT39" s="9">
        <v>-9.8766507021235697</v>
      </c>
      <c r="FU39" s="9">
        <v>-9.8958055272768402</v>
      </c>
      <c r="FV39" s="9">
        <v>-9.9009196946525009</v>
      </c>
      <c r="FW39" s="9">
        <v>-9.8933525996379608</v>
      </c>
      <c r="FX39" s="9">
        <v>-9.8743626223071104</v>
      </c>
      <c r="FY39" s="9">
        <v>-9.8451130514940797</v>
      </c>
      <c r="FZ39" s="9">
        <v>-9.8066777107540393</v>
      </c>
      <c r="GA39" s="9">
        <v>-9.7600463313300807</v>
      </c>
      <c r="GB39" s="9">
        <v>-9.7061296979085299</v>
      </c>
      <c r="GC39" s="9">
        <v>-9.6457645810423607</v>
      </c>
      <c r="GD39" s="9">
        <v>-9.5797184630067207</v>
      </c>
      <c r="GE39" s="9">
        <v>-9.5086940598928305</v>
      </c>
      <c r="GF39" s="9">
        <v>-9.4333336409630899</v>
      </c>
      <c r="GG39" s="9">
        <v>-9.3542231457198497</v>
      </c>
      <c r="GH39" s="9">
        <v>-9.2718960994570896</v>
      </c>
      <c r="GI39" s="9">
        <v>-9.1868373286695793</v>
      </c>
      <c r="GJ39" s="9">
        <v>-9.0994864787192693</v>
      </c>
      <c r="GK39" s="9">
        <v>-9.0102413369692496</v>
      </c>
      <c r="GL39" s="9">
        <v>21.629954083244499</v>
      </c>
      <c r="GM39" s="9">
        <v>-8.0297585686687096</v>
      </c>
      <c r="GN39" s="9">
        <v>-6.8353846263440303</v>
      </c>
      <c r="GO39" s="9">
        <v>-6.7996923176001003</v>
      </c>
      <c r="GP39" s="9">
        <v>-6.7605167479997696</v>
      </c>
      <c r="GQ39" s="9">
        <v>-6.7181855799740298</v>
      </c>
      <c r="GR39" s="9">
        <v>-6.6730002347893098</v>
      </c>
      <c r="GS39" s="9">
        <v>-6.6252376952124399</v>
      </c>
      <c r="GT39" s="9">
        <v>-6.57515220363869</v>
      </c>
    </row>
    <row r="40" spans="1:202" ht="10.199999999999999">
      <c r="A40" s="12">
        <v>43</v>
      </c>
      <c r="B40" s="2" t="s">
        <v>80</v>
      </c>
      <c r="C40" s="9">
        <v>-0.833462787818673</v>
      </c>
      <c r="D40" s="9">
        <v>-1.19603262664461</v>
      </c>
      <c r="E40" s="9">
        <v>-1.2563881585374399</v>
      </c>
      <c r="F40" s="9">
        <v>-1.43913106689236</v>
      </c>
      <c r="G40" s="9">
        <v>-1.63702749567626</v>
      </c>
      <c r="H40" s="9">
        <v>-1.8497120906295801</v>
      </c>
      <c r="I40" s="9">
        <v>-2.0759982192470599</v>
      </c>
      <c r="J40" s="9">
        <v>-2.3147151762815898</v>
      </c>
      <c r="K40" s="9">
        <v>-3.0136405551075298</v>
      </c>
      <c r="L40" s="9">
        <v>-3.0890994330317101</v>
      </c>
      <c r="M40" s="9">
        <v>-3.1535377336328398</v>
      </c>
      <c r="N40" s="9">
        <v>-3.2142360027635601</v>
      </c>
      <c r="O40" s="9">
        <v>-3.27509891757783</v>
      </c>
      <c r="P40" s="9">
        <v>-3.33822119732142</v>
      </c>
      <c r="Q40" s="9">
        <v>-3.4046907101588801</v>
      </c>
      <c r="R40" s="9">
        <v>-3.4750169661527601</v>
      </c>
      <c r="S40" s="9">
        <v>-3.5493679858887899</v>
      </c>
      <c r="T40" s="9">
        <v>-3.62770530981012</v>
      </c>
      <c r="U40" s="9">
        <v>-3.70986296836415</v>
      </c>
      <c r="V40" s="9">
        <v>-3.7955946813676</v>
      </c>
      <c r="W40" s="9">
        <v>-3.8846025762252698</v>
      </c>
      <c r="X40" s="9">
        <v>-3.97655492246207</v>
      </c>
      <c r="Y40" s="9">
        <v>-4.4275872370933103</v>
      </c>
      <c r="Z40" s="9">
        <v>-4.5789429892475102</v>
      </c>
      <c r="AA40" s="9">
        <v>-4.7215506093935602</v>
      </c>
      <c r="AB40" s="9">
        <v>-4.88075490412107</v>
      </c>
      <c r="AC40" s="9">
        <v>-5.0730190233928099</v>
      </c>
      <c r="AD40" s="9">
        <v>-5.24860471679784</v>
      </c>
      <c r="AE40" s="9">
        <v>-5.4086135014701204</v>
      </c>
      <c r="AF40" s="9">
        <v>-5.5540405238773802</v>
      </c>
      <c r="AG40" s="9">
        <v>-5.6857933087413404</v>
      </c>
      <c r="AH40" s="9">
        <v>-5.80470606640902</v>
      </c>
      <c r="AI40" s="9">
        <v>-5.9115507068786304</v>
      </c>
      <c r="AJ40" s="9">
        <v>-6.0070453929809897</v>
      </c>
      <c r="AK40" s="9">
        <v>-6.0918612428768002</v>
      </c>
      <c r="AL40" s="9">
        <v>-6.1666276331818297</v>
      </c>
      <c r="AM40" s="9">
        <v>-6.2319364391774803</v>
      </c>
      <c r="AN40" s="9">
        <v>-6.2883454645182901</v>
      </c>
      <c r="AO40" s="9">
        <v>-6.3363812508529298</v>
      </c>
      <c r="AP40" s="9">
        <v>-6.3765414115847703</v>
      </c>
      <c r="AQ40" s="9">
        <v>-6.4092965993721496</v>
      </c>
      <c r="AR40" s="9">
        <v>-6.4350921908704297</v>
      </c>
      <c r="AS40" s="9">
        <v>-6.4543497523774196</v>
      </c>
      <c r="AT40" s="9">
        <v>-6.4674683350005804</v>
      </c>
      <c r="AU40" s="9">
        <v>-6.4748256364273997</v>
      </c>
      <c r="AV40" s="9">
        <v>-6.4767790575606998</v>
      </c>
      <c r="AW40" s="9">
        <v>-6.4736666755240799</v>
      </c>
      <c r="AX40" s="9">
        <v>-6.4658081493598001</v>
      </c>
      <c r="AY40" s="9">
        <v>-6.45350557074224</v>
      </c>
      <c r="AZ40" s="9">
        <v>-6.4370442690205696</v>
      </c>
      <c r="BA40" s="9">
        <v>-6.4166935775306104</v>
      </c>
      <c r="BB40" s="9">
        <v>-6.39270756635681</v>
      </c>
      <c r="BC40" s="9">
        <v>-6.3653257454231902</v>
      </c>
      <c r="BD40" s="9">
        <v>-6.3347737406895899</v>
      </c>
      <c r="BE40" s="9">
        <v>-6.30126394556269</v>
      </c>
      <c r="BF40" s="9">
        <v>-6.26499614901899</v>
      </c>
      <c r="BG40" s="9">
        <v>-6.22615814154058</v>
      </c>
      <c r="BH40" s="9">
        <v>-6.1849262996678798</v>
      </c>
      <c r="BI40" s="9">
        <v>-6.1414661497993404</v>
      </c>
      <c r="BJ40" s="9">
        <v>-6.0959329116763801</v>
      </c>
      <c r="BK40" s="9">
        <v>-6.0484720219506301</v>
      </c>
      <c r="BL40" s="9">
        <v>-5.9992196381612102</v>
      </c>
      <c r="BM40" s="9">
        <v>-5.9483031234202297</v>
      </c>
      <c r="BN40" s="9">
        <v>-5.8958415121051102</v>
      </c>
      <c r="BO40" s="9">
        <v>-5.8419459568705498</v>
      </c>
      <c r="BP40" s="9">
        <v>-5.7867201572889</v>
      </c>
      <c r="BQ40" s="9">
        <v>-5.7302607704595498</v>
      </c>
      <c r="BR40" s="9">
        <v>-5.6551665612933597</v>
      </c>
      <c r="BS40" s="9">
        <v>-5.5655826483672701</v>
      </c>
      <c r="BT40" s="9">
        <v>-5.4770112270440903</v>
      </c>
      <c r="BU40" s="9">
        <v>0.62061901143375298</v>
      </c>
      <c r="BV40" s="9">
        <v>86.112594880804394</v>
      </c>
      <c r="BW40" s="9">
        <v>2.1633990137787702</v>
      </c>
      <c r="BX40" s="9">
        <v>1.8404402585524999</v>
      </c>
      <c r="BY40" s="9">
        <v>1.5166572267962</v>
      </c>
      <c r="BZ40" s="9">
        <v>1.18444690038223</v>
      </c>
      <c r="CA40" s="9">
        <v>0.84384621858962705</v>
      </c>
      <c r="CB40" s="9">
        <v>0.49572962361533301</v>
      </c>
      <c r="CC40" s="9">
        <v>0.14097104880922401</v>
      </c>
      <c r="CD40" s="9">
        <v>-0.66848921876557099</v>
      </c>
      <c r="CE40" s="9">
        <v>-0.84924445154119799</v>
      </c>
      <c r="CF40" s="9">
        <v>-1.0139955354088801</v>
      </c>
      <c r="CG40" s="9">
        <v>-1.17026540288266</v>
      </c>
      <c r="CH40" s="9">
        <v>-1.3221891665457299</v>
      </c>
      <c r="CI40" s="9">
        <v>-1.47208062315153</v>
      </c>
      <c r="CJ40" s="9">
        <v>-1.62123592420504</v>
      </c>
      <c r="CK40" s="9">
        <v>-1.77036260461534</v>
      </c>
      <c r="CL40" s="9">
        <v>-1.9198169603143</v>
      </c>
      <c r="CM40" s="9">
        <v>-2.06973954123568</v>
      </c>
      <c r="CN40" s="9">
        <v>-2.2201345810231401</v>
      </c>
      <c r="CO40" s="9">
        <v>-2.3709176330742801</v>
      </c>
      <c r="CP40" s="9">
        <v>-2.52194470369784</v>
      </c>
      <c r="CQ40" s="9">
        <v>-2.6730303809281999</v>
      </c>
      <c r="CR40" s="9">
        <v>-3.1804493145526802</v>
      </c>
      <c r="CS40" s="9">
        <v>-3.3855772767446499</v>
      </c>
      <c r="CT40" s="9">
        <v>-3.5794685095846601</v>
      </c>
      <c r="CU40" s="9">
        <v>-3.7875874613018299</v>
      </c>
      <c r="CV40" s="9">
        <v>-4.0265110589940099</v>
      </c>
      <c r="CW40" s="9">
        <v>-4.2466092551528902</v>
      </c>
      <c r="CX40" s="9">
        <v>-4.4490864714165896</v>
      </c>
      <c r="CY40" s="9">
        <v>-4.6350357224745196</v>
      </c>
      <c r="CZ40" s="9">
        <v>-4.8054576140694403</v>
      </c>
      <c r="DA40" s="9">
        <v>-4.96127488706649</v>
      </c>
      <c r="DB40" s="9">
        <v>-5.1033436564098702</v>
      </c>
      <c r="DC40" s="9">
        <v>-5.2324621780549201</v>
      </c>
      <c r="DD40" s="9">
        <v>-5.3493777545929797</v>
      </c>
      <c r="DE40" s="9">
        <v>-5.45479223141069</v>
      </c>
      <c r="DF40" s="9">
        <v>-5.5493664203443096</v>
      </c>
      <c r="DG40" s="9">
        <v>-5.6337237037183803</v>
      </c>
      <c r="DH40" s="9">
        <v>-5.7084530096394097</v>
      </c>
      <c r="DI40" s="9">
        <v>-5.7741113032022602</v>
      </c>
      <c r="DJ40" s="9">
        <v>-5.8312257036189203</v>
      </c>
      <c r="DK40" s="9">
        <v>-5.8802953111614702</v>
      </c>
      <c r="DL40" s="9">
        <v>-5.9217928079506601</v>
      </c>
      <c r="DM40" s="9">
        <v>-5.9561658815601097</v>
      </c>
      <c r="DN40" s="9">
        <v>-5.9838385088514396</v>
      </c>
      <c r="DO40" s="9">
        <v>-6.0052121286195499</v>
      </c>
      <c r="DP40" s="9">
        <v>-6.0206667248545198</v>
      </c>
      <c r="DQ40" s="9">
        <v>-6.03056183722921</v>
      </c>
      <c r="DR40" s="9">
        <v>-6.0352375114074501</v>
      </c>
      <c r="DS40" s="9">
        <v>-6.0350151987455396</v>
      </c>
      <c r="DT40" s="9">
        <v>-6.0301986125721303</v>
      </c>
      <c r="DU40" s="9">
        <v>-6.0210745464614197</v>
      </c>
      <c r="DV40" s="9">
        <v>-6.0079136585998496</v>
      </c>
      <c r="DW40" s="9">
        <v>-5.9909712252336798</v>
      </c>
      <c r="DX40" s="9">
        <v>-5.9704878655068798</v>
      </c>
      <c r="DY40" s="9">
        <v>-5.9466902393770402</v>
      </c>
      <c r="DZ40" s="9">
        <v>-5.9197917198904504</v>
      </c>
      <c r="EA40" s="9">
        <v>-5.8899930407928203</v>
      </c>
      <c r="EB40" s="9">
        <v>-5.8574829202682901</v>
      </c>
      <c r="EC40" s="9">
        <v>-5.8224386614003398</v>
      </c>
      <c r="ED40" s="9">
        <v>-5.7850267298988998</v>
      </c>
      <c r="EE40" s="9">
        <v>-5.74540330956129</v>
      </c>
      <c r="EF40" s="9">
        <v>-5.7037148358983298</v>
      </c>
      <c r="EG40" s="9">
        <v>-5.6600985083503801</v>
      </c>
      <c r="EH40" s="9">
        <v>-5.6146827815263096</v>
      </c>
      <c r="EI40" s="9">
        <v>-5.5675878358882702</v>
      </c>
      <c r="EJ40" s="9">
        <v>-5.5189260283311699</v>
      </c>
      <c r="EK40" s="9">
        <v>-5.4513110804659801</v>
      </c>
      <c r="EL40" s="9">
        <v>-5.3689023605998001</v>
      </c>
      <c r="EM40" s="9">
        <v>-5.2872156412006204</v>
      </c>
      <c r="EN40" s="9">
        <v>0.80380744935580795</v>
      </c>
      <c r="EO40" s="9">
        <v>86.289441396601305</v>
      </c>
      <c r="EP40" s="9">
        <v>2.33415708445101</v>
      </c>
      <c r="EQ40" s="9">
        <v>2.0053521636509402</v>
      </c>
      <c r="ER40" s="9">
        <v>1.6759545730849299</v>
      </c>
      <c r="ES40" s="9">
        <v>1.3383511211297301</v>
      </c>
      <c r="ET40" s="9">
        <v>0.99256904873538798</v>
      </c>
      <c r="EU40" s="9">
        <v>0.63947355199711997</v>
      </c>
      <c r="EV40" s="9">
        <v>0.27992974857748998</v>
      </c>
      <c r="EW40" s="9">
        <v>-0.23746191906192099</v>
      </c>
      <c r="EX40" s="9">
        <v>-0.422639862247779</v>
      </c>
      <c r="EY40" s="9">
        <v>-0.59164405033478895</v>
      </c>
      <c r="EZ40" s="9">
        <v>-0.75200470736147995</v>
      </c>
      <c r="FA40" s="9">
        <v>-0.90786390104701897</v>
      </c>
      <c r="FB40" s="9">
        <v>-1.06154206302562</v>
      </c>
      <c r="FC40" s="9">
        <v>-1.2143416747715901</v>
      </c>
      <c r="FD40" s="9">
        <v>-1.36697631084521</v>
      </c>
      <c r="FE40" s="9">
        <v>-1.5198080303911801</v>
      </c>
      <c r="FF40" s="9">
        <v>-1.67298288331941</v>
      </c>
      <c r="FG40" s="9">
        <v>-1.8265103525700399</v>
      </c>
      <c r="FH40" s="9">
        <v>-1.9803110021016801</v>
      </c>
      <c r="FI40" s="9">
        <v>-2.1342456214102201</v>
      </c>
      <c r="FJ40" s="9">
        <v>-2.2881333651512099</v>
      </c>
      <c r="FK40" s="9">
        <v>-2.79825324344844</v>
      </c>
      <c r="FL40" s="9">
        <v>-3.0059851923080001</v>
      </c>
      <c r="FM40" s="9">
        <v>-3.2023874304444102</v>
      </c>
      <c r="FN40" s="9">
        <v>-3.41292820437469</v>
      </c>
      <c r="FO40" s="9">
        <v>-3.65418806956108</v>
      </c>
      <c r="FP40" s="9">
        <v>-3.8765404449499701</v>
      </c>
      <c r="FQ40" s="9">
        <v>-4.0811930643493204</v>
      </c>
      <c r="FR40" s="9">
        <v>-4.2692421075889904</v>
      </c>
      <c r="FS40" s="9">
        <v>-4.4416912054266504</v>
      </c>
      <c r="FT40" s="9">
        <v>-4.5994659901866104</v>
      </c>
      <c r="FU40" s="9">
        <v>-4.7434253409685496</v>
      </c>
      <c r="FV40" s="9">
        <v>-4.8743701565295598</v>
      </c>
      <c r="FW40" s="9">
        <v>-4.9930502665716796</v>
      </c>
      <c r="FX40" s="9">
        <v>-5.1001699332908199</v>
      </c>
      <c r="FY40" s="9">
        <v>-5.1963922801607598</v>
      </c>
      <c r="FZ40" s="9">
        <v>-5.2823429008546396</v>
      </c>
      <c r="GA40" s="9">
        <v>-5.3586128391865904</v>
      </c>
      <c r="GB40" s="9">
        <v>-5.4257610847425202</v>
      </c>
      <c r="GC40" s="9">
        <v>-5.4843166942210502</v>
      </c>
      <c r="GD40" s="9">
        <v>-5.5347806223864202</v>
      </c>
      <c r="GE40" s="9">
        <v>-5.57762732667502</v>
      </c>
      <c r="GF40" s="9">
        <v>-5.6133061944346396</v>
      </c>
      <c r="GG40" s="9">
        <v>-5.6422428302209298</v>
      </c>
      <c r="GH40" s="9">
        <v>-5.6648402317386397</v>
      </c>
      <c r="GI40" s="9">
        <v>-5.68147987624224</v>
      </c>
      <c r="GJ40" s="9">
        <v>-5.6925227340126296</v>
      </c>
      <c r="GK40" s="9">
        <v>-5.6983102215121999</v>
      </c>
      <c r="GL40" s="9">
        <v>-5.6991651037978004</v>
      </c>
      <c r="GM40" s="9">
        <v>-5.6953923533833404</v>
      </c>
      <c r="GN40" s="9">
        <v>-5.6872799709732398</v>
      </c>
      <c r="GO40" s="9">
        <v>-5.6750997721728398</v>
      </c>
      <c r="GP40" s="9">
        <v>-5.6591081431687504</v>
      </c>
      <c r="GQ40" s="9">
        <v>-5.6395467676942204</v>
      </c>
      <c r="GR40" s="9">
        <v>-5.6166433269718601</v>
      </c>
      <c r="GS40" s="9">
        <v>-5.5906121739203902</v>
      </c>
      <c r="GT40" s="9">
        <v>-5.5616549826058703</v>
      </c>
    </row>
    <row r="41" spans="1:202" ht="10.199999999999999">
      <c r="A41" s="12">
        <v>44</v>
      </c>
      <c r="B41" s="2" t="s">
        <v>81</v>
      </c>
      <c r="C41" s="9">
        <v>2.0898391059705199</v>
      </c>
      <c r="D41" s="9">
        <v>1.56068381068261</v>
      </c>
      <c r="E41" s="9">
        <v>1.5267645606157001</v>
      </c>
      <c r="F41" s="9">
        <v>1.52007450506942</v>
      </c>
      <c r="G41" s="9">
        <v>1.60709770618897</v>
      </c>
      <c r="H41" s="9">
        <v>1.7497411135782199</v>
      </c>
      <c r="I41" s="9">
        <v>1.9105131353601501</v>
      </c>
      <c r="J41" s="9">
        <v>2.05351473852429</v>
      </c>
      <c r="K41" s="9">
        <v>1.0311541480964299</v>
      </c>
      <c r="L41" s="9">
        <v>1.2092189119707499</v>
      </c>
      <c r="M41" s="9">
        <v>1.34837162783104</v>
      </c>
      <c r="N41" s="9">
        <v>1.44684739213304</v>
      </c>
      <c r="O41" s="9">
        <v>1.5046938649269099</v>
      </c>
      <c r="P41" s="9">
        <v>1.2614494236790701</v>
      </c>
      <c r="Q41" s="9">
        <v>0.92150043622711397</v>
      </c>
      <c r="R41" s="9">
        <v>0.54645479462007696</v>
      </c>
      <c r="S41" s="9">
        <v>0.14246631522514</v>
      </c>
      <c r="T41" s="9">
        <v>-0.28418165717342903</v>
      </c>
      <c r="U41" s="9">
        <v>-0.72743341610893897</v>
      </c>
      <c r="V41" s="9">
        <v>-1.1816485932685299</v>
      </c>
      <c r="W41" s="9">
        <v>-1.6416955860578699</v>
      </c>
      <c r="X41" s="9">
        <v>-2.1029908404096802</v>
      </c>
      <c r="Y41" s="9">
        <v>-2.56150651858986</v>
      </c>
      <c r="Z41" s="9">
        <v>-3.0137596854598798</v>
      </c>
      <c r="AA41" s="9">
        <v>-3.4567908789161899</v>
      </c>
      <c r="AB41" s="9">
        <v>-3.8881368604692201</v>
      </c>
      <c r="AC41" s="9">
        <v>-4.30580049743513</v>
      </c>
      <c r="AD41" s="9">
        <v>-4.7082195936506199</v>
      </c>
      <c r="AE41" s="9">
        <v>-5.0942357757070296</v>
      </c>
      <c r="AF41" s="9">
        <v>-5.4630640925332301</v>
      </c>
      <c r="AG41" s="9">
        <v>-5.8142637007359603</v>
      </c>
      <c r="AH41" s="9">
        <v>-6.1477098268425001</v>
      </c>
      <c r="AI41" s="9">
        <v>-6.4635670838488002</v>
      </c>
      <c r="AJ41" s="9">
        <v>-6.7622641493075601</v>
      </c>
      <c r="AK41" s="9">
        <v>-7.0444697706585497</v>
      </c>
      <c r="AL41" s="9">
        <v>-7.3110700404799402</v>
      </c>
      <c r="AM41" s="9">
        <v>-7.5631468732226699</v>
      </c>
      <c r="AN41" s="9">
        <v>-7.8019576114037701</v>
      </c>
      <c r="AO41" s="9">
        <v>-8.0289156904371008</v>
      </c>
      <c r="AP41" s="9">
        <v>-8.2455722949719608</v>
      </c>
      <c r="AQ41" s="9">
        <v>-8.4535989449208397</v>
      </c>
      <c r="AR41" s="9">
        <v>-8.6547709552142305</v>
      </c>
      <c r="AS41" s="9">
        <v>-8.8509517192127802</v>
      </c>
      <c r="AT41" s="9">
        <v>-8.9978016647664507</v>
      </c>
      <c r="AU41" s="9">
        <v>-8.9123643864339304</v>
      </c>
      <c r="AV41" s="9">
        <v>-8.8239147436235292</v>
      </c>
      <c r="AW41" s="9">
        <v>-8.7329303950603201</v>
      </c>
      <c r="AX41" s="9">
        <v>-8.6398440940488292</v>
      </c>
      <c r="AY41" s="9">
        <v>-8.5450470000725005</v>
      </c>
      <c r="AZ41" s="9">
        <v>22.4913890872628</v>
      </c>
      <c r="BA41" s="9">
        <v>-5.9469622926912802</v>
      </c>
      <c r="BB41" s="9">
        <v>-4.9547027536269796</v>
      </c>
      <c r="BC41" s="9">
        <v>-5.1183989316727798</v>
      </c>
      <c r="BD41" s="9">
        <v>-5.2761972089325804</v>
      </c>
      <c r="BE41" s="9">
        <v>-5.4287710895438703</v>
      </c>
      <c r="BF41" s="9">
        <v>-5.5767961729484901</v>
      </c>
      <c r="BG41" s="9">
        <v>-5.7209460657986098</v>
      </c>
      <c r="BH41" s="9">
        <v>-5.8618885224228698</v>
      </c>
      <c r="BI41" s="9">
        <v>-5.9238267629039703</v>
      </c>
      <c r="BJ41" s="9">
        <v>-5.8702315013442998</v>
      </c>
      <c r="BK41" s="9">
        <v>-5.81485798359705</v>
      </c>
      <c r="BL41" s="9">
        <v>-5.7578913920816799</v>
      </c>
      <c r="BM41" s="9">
        <v>-5.69950083871184</v>
      </c>
      <c r="BN41" s="9">
        <v>-5.6398405448717099</v>
      </c>
      <c r="BO41" s="9">
        <v>-5.5790509450158199</v>
      </c>
      <c r="BP41" s="9">
        <v>-5.5172597180364296</v>
      </c>
      <c r="BQ41" s="9">
        <v>-5.4545827503159598</v>
      </c>
      <c r="BR41" s="9">
        <v>-5.3696624023972399</v>
      </c>
      <c r="BS41" s="9">
        <v>-5.2663001492510597</v>
      </c>
      <c r="BT41" s="9">
        <v>-5.1648751354157296</v>
      </c>
      <c r="BU41" s="9">
        <v>1.9126460870784201</v>
      </c>
      <c r="BV41" s="9">
        <v>132.87821554305901</v>
      </c>
      <c r="BW41" s="9">
        <v>2.4817233554656299</v>
      </c>
      <c r="BX41" s="9">
        <v>2.3059878976552102</v>
      </c>
      <c r="BY41" s="9">
        <v>2.2721514343400102</v>
      </c>
      <c r="BZ41" s="9">
        <v>2.3330695874792702</v>
      </c>
      <c r="CA41" s="9">
        <v>2.4506057391334899</v>
      </c>
      <c r="CB41" s="9">
        <v>2.5872266785501101</v>
      </c>
      <c r="CC41" s="9">
        <v>2.7069936113052901</v>
      </c>
      <c r="CD41" s="9">
        <v>1.6622767716589699</v>
      </c>
      <c r="CE41" s="9">
        <v>1.8188274047486199</v>
      </c>
      <c r="CF41" s="9">
        <v>1.9372734148436599</v>
      </c>
      <c r="CG41" s="9">
        <v>2.0158167394386601</v>
      </c>
      <c r="CH41" s="9">
        <v>2.05447334277941</v>
      </c>
      <c r="CI41" s="9">
        <v>1.792751301806</v>
      </c>
      <c r="CJ41" s="9">
        <v>1.4350080144792601</v>
      </c>
      <c r="CK41" s="9">
        <v>1.0428236720845701</v>
      </c>
      <c r="CL41" s="9">
        <v>0.62232560074324905</v>
      </c>
      <c r="CM41" s="9">
        <v>0.17977180971377901</v>
      </c>
      <c r="CN41" s="9">
        <v>-0.27880622847896303</v>
      </c>
      <c r="CO41" s="9">
        <v>-0.74779132848429097</v>
      </c>
      <c r="CP41" s="9">
        <v>-1.22207406788602</v>
      </c>
      <c r="CQ41" s="9">
        <v>-1.69709211591507</v>
      </c>
      <c r="CR41" s="9">
        <v>-2.1688379449795199</v>
      </c>
      <c r="CS41" s="9">
        <v>-2.6338480585764499</v>
      </c>
      <c r="CT41" s="9">
        <v>-3.08918160140741</v>
      </c>
      <c r="CU41" s="9">
        <v>-3.5323931477553701</v>
      </c>
      <c r="CV41" s="9">
        <v>-3.9615026196876002</v>
      </c>
      <c r="CW41" s="9">
        <v>-4.3749641520811897</v>
      </c>
      <c r="CX41" s="9">
        <v>-4.7716350115499102</v>
      </c>
      <c r="CY41" s="9">
        <v>-5.1507452271798604</v>
      </c>
      <c r="CZ41" s="9">
        <v>-5.5118683055573898</v>
      </c>
      <c r="DA41" s="9">
        <v>-5.8548932213045104</v>
      </c>
      <c r="DB41" s="9">
        <v>-6.1799977605924603</v>
      </c>
      <c r="DC41" s="9">
        <v>-6.48762322493201</v>
      </c>
      <c r="DD41" s="9">
        <v>-6.7784504610032803</v>
      </c>
      <c r="DE41" s="9">
        <v>-7.0533771592621202</v>
      </c>
      <c r="DF41" s="9">
        <v>-7.31349635293987</v>
      </c>
      <c r="DG41" s="9">
        <v>-7.5600760454648803</v>
      </c>
      <c r="DH41" s="9">
        <v>-7.7945398955340099</v>
      </c>
      <c r="DI41" s="9">
        <v>-8.0184488927519109</v>
      </c>
      <c r="DJ41" s="9">
        <v>-8.2334839620644793</v>
      </c>
      <c r="DK41" s="9">
        <v>-8.4414294410671395</v>
      </c>
      <c r="DL41" s="9">
        <v>-8.6441573801590899</v>
      </c>
      <c r="DM41" s="9">
        <v>-8.7973365145718603</v>
      </c>
      <c r="DN41" s="9">
        <v>-8.7180184118224204</v>
      </c>
      <c r="DO41" s="9">
        <v>-8.6354855843870197</v>
      </c>
      <c r="DP41" s="9">
        <v>-8.5502230380340105</v>
      </c>
      <c r="DQ41" s="9">
        <v>-8.4626705803166296</v>
      </c>
      <c r="DR41" s="9">
        <v>-8.3732261447972895</v>
      </c>
      <c r="DS41" s="9">
        <v>22.658031962960798</v>
      </c>
      <c r="DT41" s="9">
        <v>-5.78532896702513</v>
      </c>
      <c r="DU41" s="9">
        <v>-4.79791655213499</v>
      </c>
      <c r="DV41" s="9">
        <v>-4.9663031970147804</v>
      </c>
      <c r="DW41" s="9">
        <v>-5.1286408271183399</v>
      </c>
      <c r="DX41" s="9">
        <v>-5.2856082743151704</v>
      </c>
      <c r="DY41" s="9">
        <v>-5.4378862592797299</v>
      </c>
      <c r="DZ41" s="9">
        <v>-5.5861533121051101</v>
      </c>
      <c r="EA41" s="9">
        <v>-5.7310819210853303</v>
      </c>
      <c r="EB41" s="9">
        <v>-5.7968798587358004</v>
      </c>
      <c r="EC41" s="9">
        <v>-5.7470222176463102</v>
      </c>
      <c r="ED41" s="9">
        <v>-5.6952684554603499</v>
      </c>
      <c r="EE41" s="9">
        <v>-5.6418078066157298</v>
      </c>
      <c r="EF41" s="9">
        <v>-5.5868132818894702</v>
      </c>
      <c r="EG41" s="9">
        <v>-5.5304428546975704</v>
      </c>
      <c r="EH41" s="9">
        <v>-5.4728405707380903</v>
      </c>
      <c r="EI41" s="9">
        <v>-5.4141375851348803</v>
      </c>
      <c r="EJ41" s="9">
        <v>-5.3544531310116597</v>
      </c>
      <c r="EK41" s="9">
        <v>-5.2724327914412097</v>
      </c>
      <c r="EL41" s="9">
        <v>-5.17188114476017</v>
      </c>
      <c r="EM41" s="9">
        <v>-5.0731803245351799</v>
      </c>
      <c r="EN41" s="9">
        <v>2.0017002378969599</v>
      </c>
      <c r="EO41" s="9">
        <v>132.96470979336499</v>
      </c>
      <c r="EP41" s="9">
        <v>2.56573579189148</v>
      </c>
      <c r="EQ41" s="9">
        <v>2.3875940309633799</v>
      </c>
      <c r="ER41" s="9">
        <v>2.3514242925992299</v>
      </c>
      <c r="ES41" s="9">
        <v>2.4100798055444299</v>
      </c>
      <c r="ET41" s="9">
        <v>2.5254216445850299</v>
      </c>
      <c r="EU41" s="9">
        <v>2.6599143742451101</v>
      </c>
      <c r="EV41" s="9">
        <v>2.7776170546850998</v>
      </c>
      <c r="EW41" s="9">
        <v>1.7308978509517601</v>
      </c>
      <c r="EX41" s="9">
        <v>1.8855060121986</v>
      </c>
      <c r="EY41" s="9">
        <v>2.0020675170932098</v>
      </c>
      <c r="EZ41" s="9">
        <v>2.0787824451835601</v>
      </c>
      <c r="FA41" s="9">
        <v>2.1156649678122199</v>
      </c>
      <c r="FB41" s="9">
        <v>1.8522214315571901</v>
      </c>
      <c r="FC41" s="9">
        <v>1.4928075641610601</v>
      </c>
      <c r="FD41" s="9">
        <v>1.0990019445375601</v>
      </c>
      <c r="FE41" s="9">
        <v>0.676930342081426</v>
      </c>
      <c r="FF41" s="9">
        <v>0.23284926285952301</v>
      </c>
      <c r="FG41" s="9">
        <v>-0.22721127228281501</v>
      </c>
      <c r="FH41" s="9">
        <v>-0.69763548010155796</v>
      </c>
      <c r="FI41" s="9">
        <v>-1.17331529257402</v>
      </c>
      <c r="FJ41" s="9">
        <v>-1.6496896873946501</v>
      </c>
      <c r="FK41" s="9">
        <v>-2.1227524012155499</v>
      </c>
      <c r="FL41" s="9">
        <v>-2.5890411591991001</v>
      </c>
      <c r="FM41" s="9">
        <v>-3.0456162867074399</v>
      </c>
      <c r="FN41" s="9">
        <v>-3.4900334991899</v>
      </c>
      <c r="FO41" s="9">
        <v>-3.92031382183528</v>
      </c>
      <c r="FP41" s="9">
        <v>-4.3349124559885102</v>
      </c>
      <c r="FQ41" s="9">
        <v>-4.73268769941303</v>
      </c>
      <c r="FR41" s="9">
        <v>-5.1128705783083497</v>
      </c>
      <c r="FS41" s="9">
        <v>-5.4750355635691204</v>
      </c>
      <c r="FT41" s="9">
        <v>-5.81907256250265</v>
      </c>
      <c r="FU41" s="9">
        <v>-6.1451602634779796</v>
      </c>
      <c r="FV41" s="9">
        <v>-6.45374084080684</v>
      </c>
      <c r="FW41" s="9">
        <v>-6.7454959856213303</v>
      </c>
      <c r="FX41" s="9">
        <v>-7.02132420548722</v>
      </c>
      <c r="FY41" s="9">
        <v>-7.2823193243712696</v>
      </c>
      <c r="FZ41" s="9">
        <v>-7.5297501109927403</v>
      </c>
      <c r="GA41" s="9">
        <v>-7.7650409647888798</v>
      </c>
      <c r="GB41" s="9">
        <v>-7.9897535924137504</v>
      </c>
      <c r="GC41" s="9">
        <v>-8.2055696129980706</v>
      </c>
      <c r="GD41" s="9">
        <v>-8.4142740362522606</v>
      </c>
      <c r="GE41" s="9">
        <v>-8.6177395633852303</v>
      </c>
      <c r="GF41" s="9">
        <v>-8.7716355598681695</v>
      </c>
      <c r="GG41" s="9">
        <v>-8.6930142035951707</v>
      </c>
      <c r="GH41" s="9">
        <v>-8.6111585982379495</v>
      </c>
      <c r="GI41" s="9">
        <v>-8.5265543222336397</v>
      </c>
      <c r="GJ41" s="9">
        <v>-8.4396417379082997</v>
      </c>
      <c r="GK41" s="9">
        <v>-8.3508193163081206</v>
      </c>
      <c r="GL41" s="9">
        <v>22.679834116224399</v>
      </c>
      <c r="GM41" s="9">
        <v>-5.76411465493082</v>
      </c>
      <c r="GN41" s="9">
        <v>-4.77727373619134</v>
      </c>
      <c r="GO41" s="9">
        <v>-4.9462160061628202</v>
      </c>
      <c r="GP41" s="9">
        <v>-5.1090938496837799</v>
      </c>
      <c r="GQ41" s="9">
        <v>-5.2665865439178399</v>
      </c>
      <c r="GR41" s="9">
        <v>-5.4193752412098402</v>
      </c>
      <c r="GS41" s="9">
        <v>-5.5681388901494504</v>
      </c>
      <c r="GT41" s="9">
        <v>-5.7135503847869797</v>
      </c>
    </row>
    <row r="42" spans="1:202" ht="10.199999999999999">
      <c r="A42" s="12">
        <v>45</v>
      </c>
      <c r="B42" s="2" t="s">
        <v>82</v>
      </c>
      <c r="C42" s="9">
        <v>11.6936325555258</v>
      </c>
      <c r="D42" s="9">
        <v>11.288074646227001</v>
      </c>
      <c r="E42" s="9">
        <v>11.284864399082901</v>
      </c>
      <c r="F42" s="9">
        <v>11.251212008738401</v>
      </c>
      <c r="G42" s="9">
        <v>11.284502586859499</v>
      </c>
      <c r="H42" s="9">
        <v>11.3738912957234</v>
      </c>
      <c r="I42" s="9">
        <v>11.5083235710407</v>
      </c>
      <c r="J42" s="9">
        <v>11.6760502633696</v>
      </c>
      <c r="K42" s="9">
        <v>11.3369616777338</v>
      </c>
      <c r="L42" s="9">
        <v>11.5778768816674</v>
      </c>
      <c r="M42" s="9">
        <v>11.799009290249399</v>
      </c>
      <c r="N42" s="9">
        <v>12.001689571351401</v>
      </c>
      <c r="O42" s="9">
        <v>12.187665310725301</v>
      </c>
      <c r="P42" s="9">
        <v>12.358450247279899</v>
      </c>
      <c r="Q42" s="9">
        <v>12.5151627049119</v>
      </c>
      <c r="R42" s="9">
        <v>12.6585291714545</v>
      </c>
      <c r="S42" s="9">
        <v>12.788938773499799</v>
      </c>
      <c r="T42" s="9">
        <v>12.906508208651999</v>
      </c>
      <c r="U42" s="9">
        <v>13.0111435348774</v>
      </c>
      <c r="V42" s="9">
        <v>13.102595058935799</v>
      </c>
      <c r="W42" s="9">
        <v>13.180505054245</v>
      </c>
      <c r="X42" s="9">
        <v>13.2444491193861</v>
      </c>
      <c r="Y42" s="9">
        <v>13.0399023469448</v>
      </c>
      <c r="Z42" s="9">
        <v>13.0902509032426</v>
      </c>
      <c r="AA42" s="9">
        <v>13.107997873845401</v>
      </c>
      <c r="AB42" s="9">
        <v>13.071038181957601</v>
      </c>
      <c r="AC42" s="9">
        <v>12.965973849193199</v>
      </c>
      <c r="AD42" s="9">
        <v>12.845445550812</v>
      </c>
      <c r="AE42" s="9">
        <v>12.7110998541329</v>
      </c>
      <c r="AF42" s="9">
        <v>12.564541652710799</v>
      </c>
      <c r="AG42" s="9">
        <v>12.407320440397701</v>
      </c>
      <c r="AH42" s="9">
        <v>12.240920295354099</v>
      </c>
      <c r="AI42" s="9">
        <v>12.06675277357</v>
      </c>
      <c r="AJ42" s="9">
        <v>11.8861520994659</v>
      </c>
      <c r="AK42" s="9">
        <v>11.7003721788434</v>
      </c>
      <c r="AL42" s="9">
        <v>11.5105850620788</v>
      </c>
      <c r="AM42" s="9">
        <v>11.317880563033601</v>
      </c>
      <c r="AN42" s="9">
        <v>11.1232667986595</v>
      </c>
      <c r="AO42" s="9">
        <v>10.927671460323699</v>
      </c>
      <c r="AP42" s="9">
        <v>10.731943663964</v>
      </c>
      <c r="AQ42" s="9">
        <v>10.5368562546617</v>
      </c>
      <c r="AR42" s="9">
        <v>10.34310846386</v>
      </c>
      <c r="AS42" s="9">
        <v>10.1513288356548</v>
      </c>
      <c r="AT42" s="9">
        <v>9.9620783531964108</v>
      </c>
      <c r="AU42" s="9">
        <v>9.7758537081498602</v>
      </c>
      <c r="AV42" s="9">
        <v>9.5930906658608706</v>
      </c>
      <c r="AW42" s="9">
        <v>9.4141674868268304</v>
      </c>
      <c r="AX42" s="9">
        <v>9.2394083716275297</v>
      </c>
      <c r="AY42" s="9">
        <v>9.0690869019244804</v>
      </c>
      <c r="AZ42" s="9">
        <v>8.9034294546234598</v>
      </c>
      <c r="BA42" s="9">
        <v>8.7426185701221009</v>
      </c>
      <c r="BB42" s="9">
        <v>8.5867962587284499</v>
      </c>
      <c r="BC42" s="9">
        <v>8.4360672319765797</v>
      </c>
      <c r="BD42" s="9">
        <v>8.2905020479302696</v>
      </c>
      <c r="BE42" s="9">
        <v>8.1501401614141304</v>
      </c>
      <c r="BF42" s="9">
        <v>8.0149928718242602</v>
      </c>
      <c r="BG42" s="9">
        <v>7.8850461625850503</v>
      </c>
      <c r="BH42" s="9">
        <v>7.7602634275545803</v>
      </c>
      <c r="BI42" s="9">
        <v>7.6405880807216402</v>
      </c>
      <c r="BJ42" s="9">
        <v>7.5259460465214802</v>
      </c>
      <c r="BK42" s="9">
        <v>7.4162481288651598</v>
      </c>
      <c r="BL42" s="9">
        <v>7.3113922577107502</v>
      </c>
      <c r="BM42" s="9">
        <v>7.2112656126392398</v>
      </c>
      <c r="BN42" s="9">
        <v>7.11574662344725</v>
      </c>
      <c r="BO42" s="9">
        <v>7.0247068482567103</v>
      </c>
      <c r="BP42" s="9">
        <v>6.9380127300968502</v>
      </c>
      <c r="BQ42" s="9">
        <v>6.8555272332935999</v>
      </c>
      <c r="BR42" s="9">
        <v>6.8137612162316197</v>
      </c>
      <c r="BS42" s="9">
        <v>6.7891103981396999</v>
      </c>
      <c r="BT42" s="9">
        <v>6.7660233687870699</v>
      </c>
      <c r="BU42" s="9">
        <v>12.754521425415399</v>
      </c>
      <c r="BV42" s="9">
        <v>94.964637211194201</v>
      </c>
      <c r="BW42" s="9">
        <v>11.145937801396901</v>
      </c>
      <c r="BX42" s="9">
        <v>11.045137517957301</v>
      </c>
      <c r="BY42" s="9">
        <v>11.027406397204199</v>
      </c>
      <c r="BZ42" s="9">
        <v>11.0756913259152</v>
      </c>
      <c r="CA42" s="9">
        <v>11.179197846580299</v>
      </c>
      <c r="CB42" s="9">
        <v>11.3269191368537</v>
      </c>
      <c r="CC42" s="9">
        <v>11.507151286316899</v>
      </c>
      <c r="CD42" s="9">
        <v>11.179827464582001</v>
      </c>
      <c r="CE42" s="9">
        <v>11.4318073513031</v>
      </c>
      <c r="CF42" s="9">
        <v>11.6633428369862</v>
      </c>
      <c r="CG42" s="9">
        <v>11.875801038134499</v>
      </c>
      <c r="CH42" s="9">
        <v>12.0709640666523</v>
      </c>
      <c r="CI42" s="9">
        <v>12.2503783641365</v>
      </c>
      <c r="CJ42" s="9">
        <v>12.4151932276908</v>
      </c>
      <c r="CK42" s="9">
        <v>12.566164478077299</v>
      </c>
      <c r="CL42" s="9">
        <v>12.703709019205499</v>
      </c>
      <c r="CM42" s="9">
        <v>12.8279698507421</v>
      </c>
      <c r="CN42" s="9">
        <v>12.938877933727399</v>
      </c>
      <c r="CO42" s="9">
        <v>13.036207151388</v>
      </c>
      <c r="CP42" s="9">
        <v>13.119622095695</v>
      </c>
      <c r="CQ42" s="9">
        <v>13.1887194910601</v>
      </c>
      <c r="CR42" s="9">
        <v>12.9889944250434</v>
      </c>
      <c r="CS42" s="9">
        <v>13.0438519867945</v>
      </c>
      <c r="CT42" s="9">
        <v>13.065813168272699</v>
      </c>
      <c r="CU42" s="9">
        <v>13.0327898355083</v>
      </c>
      <c r="CV42" s="9">
        <v>12.931400039538399</v>
      </c>
      <c r="CW42" s="9">
        <v>12.814299619243601</v>
      </c>
      <c r="CX42" s="9">
        <v>12.6831494849253</v>
      </c>
      <c r="CY42" s="9">
        <v>12.539568095337099</v>
      </c>
      <c r="CZ42" s="9">
        <v>12.3851177724033</v>
      </c>
      <c r="DA42" s="9">
        <v>12.2212947238058</v>
      </c>
      <c r="DB42" s="9">
        <v>12.049521973101999</v>
      </c>
      <c r="DC42" s="9">
        <v>11.8711445850458</v>
      </c>
      <c r="DD42" s="9">
        <v>11.687426711474901</v>
      </c>
      <c r="DE42" s="9">
        <v>11.4995500857493</v>
      </c>
      <c r="DF42" s="9">
        <v>11.3086136713017</v>
      </c>
      <c r="DG42" s="9">
        <v>11.1156342293566</v>
      </c>
      <c r="DH42" s="9">
        <v>10.921547616922901</v>
      </c>
      <c r="DI42" s="9">
        <v>10.727210662243399</v>
      </c>
      <c r="DJ42" s="9">
        <v>10.533403493357101</v>
      </c>
      <c r="DK42" s="9">
        <v>10.340832218070901</v>
      </c>
      <c r="DL42" s="9">
        <v>10.150131871828</v>
      </c>
      <c r="DM42" s="9">
        <v>9.9618695645731599</v>
      </c>
      <c r="DN42" s="9">
        <v>9.7765477696183698</v>
      </c>
      <c r="DO42" s="9">
        <v>9.5946077072098905</v>
      </c>
      <c r="DP42" s="9">
        <v>9.4164327834474708</v>
      </c>
      <c r="DQ42" s="9">
        <v>9.2423520517590791</v>
      </c>
      <c r="DR42" s="9">
        <v>9.0726436695856894</v>
      </c>
      <c r="DS42" s="9">
        <v>8.9075383274150699</v>
      </c>
      <c r="DT42" s="9">
        <v>8.7472226311275492</v>
      </c>
      <c r="DU42" s="9">
        <v>8.5918424217794804</v>
      </c>
      <c r="DV42" s="9">
        <v>8.4415060195878393</v>
      </c>
      <c r="DW42" s="9">
        <v>8.2962873812423101</v>
      </c>
      <c r="DX42" s="9">
        <v>8.1562291615185991</v>
      </c>
      <c r="DY42" s="9">
        <v>8.0213456718764906</v>
      </c>
      <c r="DZ42" s="9">
        <v>7.8916257301401904</v>
      </c>
      <c r="EA42" s="9">
        <v>7.7670353965919796</v>
      </c>
      <c r="EB42" s="9">
        <v>7.64752059284982</v>
      </c>
      <c r="EC42" s="9">
        <v>7.5330096008821501</v>
      </c>
      <c r="ED42" s="9">
        <v>7.4234154402791699</v>
      </c>
      <c r="EE42" s="9">
        <v>7.3186381226325601</v>
      </c>
      <c r="EF42" s="9">
        <v>7.2185667825088302</v>
      </c>
      <c r="EG42" s="9">
        <v>7.1230816850492902</v>
      </c>
      <c r="EH42" s="9">
        <v>7.0320561107171899</v>
      </c>
      <c r="EI42" s="9">
        <v>6.9453581181660704</v>
      </c>
      <c r="EJ42" s="9">
        <v>6.8628521865829004</v>
      </c>
      <c r="EK42" s="9">
        <v>6.8210505940881196</v>
      </c>
      <c r="EL42" s="9">
        <v>6.7963503898596702</v>
      </c>
      <c r="EM42" s="9">
        <v>6.7732014088841002</v>
      </c>
      <c r="EN42" s="9">
        <v>12.7616261136742</v>
      </c>
      <c r="EO42" s="9">
        <v>94.971658237254303</v>
      </c>
      <c r="EP42" s="9">
        <v>11.1528658736254</v>
      </c>
      <c r="EQ42" s="9">
        <v>11.0519642963795</v>
      </c>
      <c r="ER42" s="9">
        <v>11.034124430275799</v>
      </c>
      <c r="ES42" s="9">
        <v>11.0822939909292</v>
      </c>
      <c r="ET42" s="9">
        <v>11.1856792935132</v>
      </c>
      <c r="EU42" s="9">
        <v>11.3332742354653</v>
      </c>
      <c r="EV42" s="9">
        <v>11.513375576328601</v>
      </c>
      <c r="EW42" s="9">
        <v>11.185917108766199</v>
      </c>
      <c r="EX42" s="9">
        <v>11.4377590913264</v>
      </c>
      <c r="EY42" s="9">
        <v>11.669153951856501</v>
      </c>
      <c r="EZ42" s="9">
        <v>11.881469305110199</v>
      </c>
      <c r="FA42" s="9">
        <v>12.076487724479099</v>
      </c>
      <c r="FB42" s="9">
        <v>12.2557560784849</v>
      </c>
      <c r="FC42" s="9">
        <v>12.420424058672999</v>
      </c>
      <c r="FD42" s="9">
        <v>12.5712478497296</v>
      </c>
      <c r="FE42" s="9">
        <v>12.7086446908275</v>
      </c>
      <c r="FF42" s="9">
        <v>12.832757889991001</v>
      </c>
      <c r="FG42" s="9">
        <v>12.9435186913688</v>
      </c>
      <c r="FH42" s="9">
        <v>13.040701237612</v>
      </c>
      <c r="FI42" s="9">
        <v>13.1239703579108</v>
      </c>
      <c r="FJ42" s="9">
        <v>13.192922993085199</v>
      </c>
      <c r="FK42" s="9">
        <v>12.9930544276106</v>
      </c>
      <c r="FL42" s="9">
        <v>13.047769929301699</v>
      </c>
      <c r="FM42" s="9">
        <v>13.0695906517058</v>
      </c>
      <c r="FN42" s="9">
        <v>13.036428606470899</v>
      </c>
      <c r="FO42" s="9">
        <v>12.9349019753249</v>
      </c>
      <c r="FP42" s="9">
        <v>12.817666713896999</v>
      </c>
      <c r="FQ42" s="9">
        <v>12.686383836223101</v>
      </c>
      <c r="FR42" s="9">
        <v>12.5426718926514</v>
      </c>
      <c r="FS42" s="9">
        <v>12.3880932853858</v>
      </c>
      <c r="FT42" s="9">
        <v>12.2241442918495</v>
      </c>
      <c r="FU42" s="9">
        <v>12.052247995534</v>
      </c>
      <c r="FV42" s="9">
        <v>11.8737495120091</v>
      </c>
      <c r="FW42" s="9">
        <v>11.689913035459</v>
      </c>
      <c r="FX42" s="9">
        <v>11.5019203337307</v>
      </c>
      <c r="FY42" s="9">
        <v>11.3108703974587</v>
      </c>
      <c r="FZ42" s="9">
        <v>11.1177800083241</v>
      </c>
      <c r="GA42" s="9">
        <v>10.9235850375554</v>
      </c>
      <c r="GB42" s="9">
        <v>10.7291423218545</v>
      </c>
      <c r="GC42" s="9">
        <v>10.535231992408001</v>
      </c>
      <c r="GD42" s="9">
        <v>10.342560155279999</v>
      </c>
      <c r="GE42" s="9">
        <v>10.151761839675601</v>
      </c>
      <c r="GF42" s="9">
        <v>9.9634041451779307</v>
      </c>
      <c r="GG42" s="9">
        <v>9.7779895309611895</v>
      </c>
      <c r="GH42" s="9">
        <v>9.5959591996847404</v>
      </c>
      <c r="GI42" s="9">
        <v>9.4176965367180703</v>
      </c>
      <c r="GJ42" s="9">
        <v>9.2435305719021006</v>
      </c>
      <c r="GK42" s="9">
        <v>9.0737394365024695</v>
      </c>
      <c r="GL42" s="9">
        <v>8.9085537924944092</v>
      </c>
      <c r="GM42" s="9">
        <v>8.7481602151434306</v>
      </c>
      <c r="GN42" s="9">
        <v>8.5927045130083304</v>
      </c>
      <c r="GO42" s="9">
        <v>8.4422949721309006</v>
      </c>
      <c r="GP42" s="9">
        <v>8.2970055135395295</v>
      </c>
      <c r="GQ42" s="9">
        <v>8.1568787550410597</v>
      </c>
      <c r="GR42" s="9">
        <v>8.0219289699854102</v>
      </c>
      <c r="GS42" s="9">
        <v>7.8921449371009498</v>
      </c>
      <c r="GT42" s="9">
        <v>7.7674926767325001</v>
      </c>
    </row>
    <row r="43" spans="1:202" ht="10.199999999999999">
      <c r="A43" s="12">
        <v>46</v>
      </c>
      <c r="B43" s="2" t="s">
        <v>83</v>
      </c>
      <c r="C43" s="9">
        <v>3.2798466424912198</v>
      </c>
      <c r="D43" s="9">
        <v>2.49468361322814</v>
      </c>
      <c r="E43" s="9">
        <v>2.0211346630159501</v>
      </c>
      <c r="F43" s="9">
        <v>1.41903378232565</v>
      </c>
      <c r="G43" s="9">
        <v>0.78887185926620595</v>
      </c>
      <c r="H43" s="9">
        <v>0.130592502999726</v>
      </c>
      <c r="I43" s="9">
        <v>-0.55353492669319104</v>
      </c>
      <c r="J43" s="9">
        <v>-1.26026528660516</v>
      </c>
      <c r="K43" s="9">
        <v>-2.9996004281997402</v>
      </c>
      <c r="L43" s="9">
        <v>-3.4209446180861298</v>
      </c>
      <c r="M43" s="9">
        <v>-3.79094036472548</v>
      </c>
      <c r="N43" s="9">
        <v>-4.1291084564833698</v>
      </c>
      <c r="O43" s="9">
        <v>-4.4467574942948103</v>
      </c>
      <c r="P43" s="9">
        <v>-5.19251632965618</v>
      </c>
      <c r="Q43" s="9">
        <v>-5.8927733281615504</v>
      </c>
      <c r="R43" s="9">
        <v>-6.5085481571106403</v>
      </c>
      <c r="S43" s="9">
        <v>-7.0520712193288597</v>
      </c>
      <c r="T43" s="9">
        <v>-7.5324354782023599</v>
      </c>
      <c r="U43" s="9">
        <v>-7.9567078873242201</v>
      </c>
      <c r="V43" s="9">
        <v>-8.3306007833029501</v>
      </c>
      <c r="W43" s="9">
        <v>-8.6588899315470709</v>
      </c>
      <c r="X43" s="9">
        <v>-8.9456812298198205</v>
      </c>
      <c r="Y43" s="9">
        <v>-9.1945843496040105</v>
      </c>
      <c r="Z43" s="9">
        <v>-9.4088278355074593</v>
      </c>
      <c r="AA43" s="9">
        <v>-9.5913367182282805</v>
      </c>
      <c r="AB43" s="9">
        <v>-9.7447857934671696</v>
      </c>
      <c r="AC43" s="9">
        <v>-9.8716369411406895</v>
      </c>
      <c r="AD43" s="9">
        <v>-9.9741658978635694</v>
      </c>
      <c r="AE43" s="9">
        <v>-10.0544820216469</v>
      </c>
      <c r="AF43" s="9">
        <v>-10.114543381262999</v>
      </c>
      <c r="AG43" s="9">
        <v>-10.1561687152949</v>
      </c>
      <c r="AH43" s="9">
        <v>-10.1810472861468</v>
      </c>
      <c r="AI43" s="9">
        <v>-10.1907473087587</v>
      </c>
      <c r="AJ43" s="9">
        <v>-10.186723402602301</v>
      </c>
      <c r="AK43" s="9">
        <v>-10.170323360708201</v>
      </c>
      <c r="AL43" s="9">
        <v>-10.142794425758</v>
      </c>
      <c r="AM43" s="9">
        <v>-10.105289194046501</v>
      </c>
      <c r="AN43" s="9">
        <v>-10.058871222250801</v>
      </c>
      <c r="AO43" s="9">
        <v>-10.0045203820821</v>
      </c>
      <c r="AP43" s="9">
        <v>-9.9431379885601796</v>
      </c>
      <c r="AQ43" s="9">
        <v>-9.8755517157523798</v>
      </c>
      <c r="AR43" s="9">
        <v>-9.8025203067012203</v>
      </c>
      <c r="AS43" s="9">
        <v>-9.7247380803129708</v>
      </c>
      <c r="AT43" s="9">
        <v>-9.6428392361950195</v>
      </c>
      <c r="AU43" s="9">
        <v>-9.5574019578624902</v>
      </c>
      <c r="AV43" s="9">
        <v>-9.4689523150520891</v>
      </c>
      <c r="AW43" s="9">
        <v>-9.3779679664888906</v>
      </c>
      <c r="AX43" s="9">
        <v>-9.2848816654773891</v>
      </c>
      <c r="AY43" s="9">
        <v>-9.1900845715010604</v>
      </c>
      <c r="AZ43" s="9">
        <v>21.455485676825202</v>
      </c>
      <c r="BA43" s="9">
        <v>-8.1990231389988697</v>
      </c>
      <c r="BB43" s="9">
        <v>-6.9996104530891303</v>
      </c>
      <c r="BC43" s="9">
        <v>-6.9590388167028703</v>
      </c>
      <c r="BD43" s="9">
        <v>-6.9151378726122799</v>
      </c>
      <c r="BE43" s="9">
        <v>-6.8682300254468904</v>
      </c>
      <c r="BF43" s="9">
        <v>-6.8186116352664996</v>
      </c>
      <c r="BG43" s="9">
        <v>-6.7665548122010302</v>
      </c>
      <c r="BH43" s="9">
        <v>-6.7123091069053897</v>
      </c>
      <c r="BI43" s="9">
        <v>-6.6561031009224996</v>
      </c>
      <c r="BJ43" s="9">
        <v>-6.5981459010333303</v>
      </c>
      <c r="BK43" s="9">
        <v>-6.5386285418730496</v>
      </c>
      <c r="BL43" s="9">
        <v>-6.47772530101531</v>
      </c>
      <c r="BM43" s="9">
        <v>-6.4155949307702196</v>
      </c>
      <c r="BN43" s="9">
        <v>-6.3523818108986001</v>
      </c>
      <c r="BO43" s="9">
        <v>-6.2882170263127897</v>
      </c>
      <c r="BP43" s="9">
        <v>-6.2232193738399797</v>
      </c>
      <c r="BQ43" s="9">
        <v>-6.1574963019007596</v>
      </c>
      <c r="BR43" s="9">
        <v>-6.0696821549742301</v>
      </c>
      <c r="BS43" s="9">
        <v>-5.9635707927706196</v>
      </c>
      <c r="BT43" s="9">
        <v>-5.8595341253307502</v>
      </c>
      <c r="BU43" s="9">
        <v>1.2204681680877201</v>
      </c>
      <c r="BV43" s="9">
        <v>134.023439749396</v>
      </c>
      <c r="BW43" s="9">
        <v>3.3731789943363299</v>
      </c>
      <c r="BX43" s="9">
        <v>2.7599410445643802</v>
      </c>
      <c r="BY43" s="9">
        <v>2.1327146038797098</v>
      </c>
      <c r="BZ43" s="9">
        <v>1.4783674382258001</v>
      </c>
      <c r="CA43" s="9">
        <v>0.79680464134082996</v>
      </c>
      <c r="CB43" s="9">
        <v>9.0258753643316397E-2</v>
      </c>
      <c r="CC43" s="9">
        <v>-0.63806028353494704</v>
      </c>
      <c r="CD43" s="9">
        <v>-2.3981879808624602</v>
      </c>
      <c r="CE43" s="9">
        <v>-2.8395607927222399</v>
      </c>
      <c r="CF43" s="9">
        <v>-3.2288520117561399</v>
      </c>
      <c r="CG43" s="9">
        <v>-3.5856118715188701</v>
      </c>
      <c r="CH43" s="9">
        <v>-3.92117714066638</v>
      </c>
      <c r="CI43" s="9">
        <v>-4.6842036195421102</v>
      </c>
      <c r="CJ43" s="9">
        <v>-5.4011054595216299</v>
      </c>
      <c r="CK43" s="9">
        <v>-6.0329270037777496</v>
      </c>
      <c r="CL43" s="9">
        <v>-6.5919222717357799</v>
      </c>
      <c r="CM43" s="9">
        <v>-7.0872068323439299</v>
      </c>
      <c r="CN43" s="9">
        <v>-7.52586927967159</v>
      </c>
      <c r="CO43" s="9">
        <v>-7.9136426694971798</v>
      </c>
      <c r="CP43" s="9">
        <v>-8.2553226068047696</v>
      </c>
      <c r="CQ43" s="9">
        <v>-8.5550339890832898</v>
      </c>
      <c r="CR43" s="9">
        <v>-8.8164046855638407</v>
      </c>
      <c r="CS43" s="9">
        <v>-9.0426806727156901</v>
      </c>
      <c r="CT43" s="9">
        <v>-9.2368036816065793</v>
      </c>
      <c r="CU43" s="9">
        <v>-9.4014645095960407</v>
      </c>
      <c r="CV43" s="9">
        <v>-9.5391403707937403</v>
      </c>
      <c r="CW43" s="9">
        <v>-9.6521216983247005</v>
      </c>
      <c r="CX43" s="9">
        <v>-9.7425319374188</v>
      </c>
      <c r="CY43" s="9">
        <v>-9.8123426618421803</v>
      </c>
      <c r="CZ43" s="9">
        <v>-9.8633855587522596</v>
      </c>
      <c r="DA43" s="9">
        <v>-9.8973623073129904</v>
      </c>
      <c r="DB43" s="9">
        <v>-9.91585303087132</v>
      </c>
      <c r="DC43" s="9">
        <v>-9.9203237713272401</v>
      </c>
      <c r="DD43" s="9">
        <v>-9.9121332794983807</v>
      </c>
      <c r="DE43" s="9">
        <v>-9.8925393115633593</v>
      </c>
      <c r="DF43" s="9">
        <v>-9.8627045524357193</v>
      </c>
      <c r="DG43" s="9">
        <v>-9.8237022410503592</v>
      </c>
      <c r="DH43" s="9">
        <v>-9.7765215426804808</v>
      </c>
      <c r="DI43" s="9">
        <v>-9.7220726940665596</v>
      </c>
      <c r="DJ43" s="9">
        <v>-9.6611919352361397</v>
      </c>
      <c r="DK43" s="9">
        <v>-9.5946462347772403</v>
      </c>
      <c r="DL43" s="9">
        <v>-9.5231378113712299</v>
      </c>
      <c r="DM43" s="9">
        <v>-9.4473084526067801</v>
      </c>
      <c r="DN43" s="9">
        <v>-9.3677436315270199</v>
      </c>
      <c r="DO43" s="9">
        <v>-9.2849764216778201</v>
      </c>
      <c r="DP43" s="9">
        <v>-9.1994912120316901</v>
      </c>
      <c r="DQ43" s="9">
        <v>-9.1117272241858593</v>
      </c>
      <c r="DR43" s="9">
        <v>-9.0220818350444798</v>
      </c>
      <c r="DS43" s="9">
        <v>21.618501339645501</v>
      </c>
      <c r="DT43" s="9">
        <v>-8.0408356655665507</v>
      </c>
      <c r="DU43" s="9">
        <v>-6.8460978112192601</v>
      </c>
      <c r="DV43" s="9">
        <v>-6.81005296368589</v>
      </c>
      <c r="DW43" s="9">
        <v>-6.7705358783570198</v>
      </c>
      <c r="DX43" s="9">
        <v>-6.72787387839921</v>
      </c>
      <c r="DY43" s="9">
        <v>-6.6823680563697101</v>
      </c>
      <c r="DZ43" s="9">
        <v>-6.6342950765408997</v>
      </c>
      <c r="EA43" s="9">
        <v>-6.5839088726995501</v>
      </c>
      <c r="EB43" s="9">
        <v>-6.5314422455294503</v>
      </c>
      <c r="EC43" s="9">
        <v>-6.4771083636717002</v>
      </c>
      <c r="ED43" s="9">
        <v>-6.4211021727558997</v>
      </c>
      <c r="EE43" s="9">
        <v>-6.3636017166179304</v>
      </c>
      <c r="EF43" s="9">
        <v>-6.3047693749629898</v>
      </c>
      <c r="EG43" s="9">
        <v>-6.2447530216888403</v>
      </c>
      <c r="EH43" s="9">
        <v>-6.1836871079512301</v>
      </c>
      <c r="EI43" s="9">
        <v>-6.1216936740587897</v>
      </c>
      <c r="EJ43" s="9">
        <v>-6.0588832940608004</v>
      </c>
      <c r="EK43" s="9">
        <v>-5.9738933249093096</v>
      </c>
      <c r="EL43" s="9">
        <v>-5.8705205301263002</v>
      </c>
      <c r="EM43" s="9">
        <v>-5.7691396192044397</v>
      </c>
      <c r="EN43" s="9">
        <v>1.30828702938974</v>
      </c>
      <c r="EO43" s="9">
        <v>134.10876047466101</v>
      </c>
      <c r="EP43" s="9">
        <v>3.4560765819735102</v>
      </c>
      <c r="EQ43" s="9">
        <v>2.8404880715233198</v>
      </c>
      <c r="ER43" s="9">
        <v>2.2109813111071599</v>
      </c>
      <c r="ES43" s="9">
        <v>1.5544218128107801</v>
      </c>
      <c r="ET43" s="9">
        <v>0.870712495486201</v>
      </c>
      <c r="EU43" s="9">
        <v>0.16208380059744201</v>
      </c>
      <c r="EV43" s="9">
        <v>-0.568256356458955</v>
      </c>
      <c r="EW43" s="9">
        <v>-2.3303454420583001</v>
      </c>
      <c r="EX43" s="9">
        <v>-2.77362179873646</v>
      </c>
      <c r="EY43" s="9">
        <v>-3.16476054229758</v>
      </c>
      <c r="EZ43" s="9">
        <v>-3.5233136669254099</v>
      </c>
      <c r="FA43" s="9">
        <v>-3.8606196417274301</v>
      </c>
      <c r="FB43" s="9">
        <v>-4.6253359095800901</v>
      </c>
      <c r="FC43" s="9">
        <v>-5.3438782086395404</v>
      </c>
      <c r="FD43" s="9">
        <v>-5.9772924151844897</v>
      </c>
      <c r="FE43" s="9">
        <v>-6.5378340300643396</v>
      </c>
      <c r="FF43" s="9">
        <v>-7.0346200538815902</v>
      </c>
      <c r="FG43" s="9">
        <v>-7.47474046442467</v>
      </c>
      <c r="FH43" s="9">
        <v>-7.8639296550162197</v>
      </c>
      <c r="FI43" s="9">
        <v>-8.2069845236994503</v>
      </c>
      <c r="FJ43" s="9">
        <v>-8.5080312181592195</v>
      </c>
      <c r="FK43" s="9">
        <v>-8.7706988165164006</v>
      </c>
      <c r="FL43" s="9">
        <v>-8.9982344643190402</v>
      </c>
      <c r="FM43" s="9">
        <v>-9.1935810233382806</v>
      </c>
      <c r="FN43" s="9">
        <v>-9.3594303846406603</v>
      </c>
      <c r="FO43" s="9">
        <v>-9.4982608203709997</v>
      </c>
      <c r="FP43" s="9">
        <v>-9.6123637872901302</v>
      </c>
      <c r="FQ43" s="9">
        <v>-9.7038637210871208</v>
      </c>
      <c r="FR43" s="9">
        <v>-9.7747331539856095</v>
      </c>
      <c r="FS43" s="9">
        <v>-9.8268047007281698</v>
      </c>
      <c r="FT43" s="9">
        <v>-9.8617809382771107</v>
      </c>
      <c r="FU43" s="9">
        <v>-9.8812428590345096</v>
      </c>
      <c r="FV43" s="9">
        <v>-9.8866573462158591</v>
      </c>
      <c r="FW43" s="9">
        <v>-9.8793839651795405</v>
      </c>
      <c r="FX43" s="9">
        <v>-9.8606812607984295</v>
      </c>
      <c r="FY43" s="9">
        <v>-9.8317126817265894</v>
      </c>
      <c r="FZ43" s="9">
        <v>-9.7935522065447103</v>
      </c>
      <c r="GA43" s="9">
        <v>-9.7471897169035095</v>
      </c>
      <c r="GB43" s="9">
        <v>-9.6935361434481599</v>
      </c>
      <c r="GC43" s="9">
        <v>-9.6334283984034901</v>
      </c>
      <c r="GD43" s="9">
        <v>-9.5676341015844404</v>
      </c>
      <c r="GE43" s="9">
        <v>-9.4968561026383398</v>
      </c>
      <c r="GF43" s="9">
        <v>-9.4217368005419999</v>
      </c>
      <c r="GG43" s="9">
        <v>-9.3428622608067506</v>
      </c>
      <c r="GH43" s="9">
        <v>-9.2607661311603806</v>
      </c>
      <c r="GI43" s="9">
        <v>-9.1759333570813801</v>
      </c>
      <c r="GJ43" s="9">
        <v>-9.0888036995850801</v>
      </c>
      <c r="GK43" s="9">
        <v>-8.9997750584724905</v>
      </c>
      <c r="GL43" s="9">
        <v>21.640208443587799</v>
      </c>
      <c r="GM43" s="9">
        <v>-8.0197116503274799</v>
      </c>
      <c r="GN43" s="9">
        <v>-6.8255407772880998</v>
      </c>
      <c r="GO43" s="9">
        <v>-6.7900472657457902</v>
      </c>
      <c r="GP43" s="9">
        <v>-6.7510663191887197</v>
      </c>
      <c r="GQ43" s="9">
        <v>-6.7089256953548304</v>
      </c>
      <c r="GR43" s="9">
        <v>-6.6639269082851298</v>
      </c>
      <c r="GS43" s="9">
        <v>-6.61634703107128</v>
      </c>
      <c r="GT43" s="9">
        <v>-6.5664403940629299</v>
      </c>
    </row>
    <row r="44" spans="1:202" ht="10.199999999999999">
      <c r="A44" s="12">
        <v>47</v>
      </c>
      <c r="B44" s="2" t="s">
        <v>84</v>
      </c>
      <c r="C44" s="9">
        <v>3.3370019145901901</v>
      </c>
      <c r="D44" s="9">
        <v>2.7943119960223499</v>
      </c>
      <c r="E44" s="9">
        <v>2.56257451117196</v>
      </c>
      <c r="F44" s="9">
        <v>2.2167561719728499</v>
      </c>
      <c r="G44" s="9">
        <v>1.86368070472492</v>
      </c>
      <c r="H44" s="9">
        <v>1.50332373724657</v>
      </c>
      <c r="I44" s="9">
        <v>1.1365015607884801</v>
      </c>
      <c r="J44" s="9">
        <v>0.76403295728804199</v>
      </c>
      <c r="K44" s="9">
        <v>-6.2194090913956702E-2</v>
      </c>
      <c r="L44" s="9">
        <v>-0.25882245939807103</v>
      </c>
      <c r="M44" s="9">
        <v>-0.43860007340759699</v>
      </c>
      <c r="N44" s="9">
        <v>-0.60909447182052601</v>
      </c>
      <c r="O44" s="9">
        <v>-0.77448306478568296</v>
      </c>
      <c r="P44" s="9">
        <v>-0.93711975572820405</v>
      </c>
      <c r="Q44" s="9">
        <v>-1.09833872386641</v>
      </c>
      <c r="R44" s="9">
        <v>-1.25888355913168</v>
      </c>
      <c r="S44" s="9">
        <v>-1.41914474067161</v>
      </c>
      <c r="T44" s="9">
        <v>-1.5792952256019701</v>
      </c>
      <c r="U44" s="9">
        <v>-1.7393699696335401</v>
      </c>
      <c r="V44" s="9">
        <v>-1.89931364942535</v>
      </c>
      <c r="W44" s="9">
        <v>-2.0590098776740899</v>
      </c>
      <c r="X44" s="9">
        <v>-2.2182994097041302</v>
      </c>
      <c r="Y44" s="9">
        <v>-2.73348169732358</v>
      </c>
      <c r="Z44" s="9">
        <v>-2.9459560195380901</v>
      </c>
      <c r="AA44" s="9">
        <v>-3.1467988965939901</v>
      </c>
      <c r="AB44" s="9">
        <v>-3.36149588936218</v>
      </c>
      <c r="AC44" s="9">
        <v>-3.6066439319921799</v>
      </c>
      <c r="AD44" s="9">
        <v>-3.83263193532418</v>
      </c>
      <c r="AE44" s="9">
        <v>-4.0406822846355297</v>
      </c>
      <c r="AF44" s="9">
        <v>-4.2319050147926198</v>
      </c>
      <c r="AG44" s="9">
        <v>-4.4073168568916197</v>
      </c>
      <c r="AH44" s="9">
        <v>-4.5678558284898196</v>
      </c>
      <c r="AI44" s="9">
        <v>-4.7143925163732003</v>
      </c>
      <c r="AJ44" s="9">
        <v>-4.8477388850669296</v>
      </c>
      <c r="AK44" s="9">
        <v>-4.9686552219189499</v>
      </c>
      <c r="AL44" s="9">
        <v>-5.0778556707056204</v>
      </c>
      <c r="AM44" s="9">
        <v>-5.17601269082156</v>
      </c>
      <c r="AN44" s="9">
        <v>-5.2637606950399398</v>
      </c>
      <c r="AO44" s="9">
        <v>-5.3416990568054601</v>
      </c>
      <c r="AP44" s="9">
        <v>-5.4103946318050298</v>
      </c>
      <c r="AQ44" s="9">
        <v>-5.4703839039086004</v>
      </c>
      <c r="AR44" s="9">
        <v>-5.5221748394504404</v>
      </c>
      <c r="AS44" s="9">
        <v>-5.5662485139571798</v>
      </c>
      <c r="AT44" s="9">
        <v>-5.6030605603632004</v>
      </c>
      <c r="AU44" s="9">
        <v>-5.6330424761964002</v>
      </c>
      <c r="AV44" s="9">
        <v>-5.6566028183770403</v>
      </c>
      <c r="AW44" s="9">
        <v>-5.6741283074973303</v>
      </c>
      <c r="AX44" s="9">
        <v>-5.6859848582480002</v>
      </c>
      <c r="AY44" s="9">
        <v>-5.6925185486418997</v>
      </c>
      <c r="AZ44" s="9">
        <v>-5.6940565376590699</v>
      </c>
      <c r="BA44" s="9">
        <v>-5.6909079385478298</v>
      </c>
      <c r="BB44" s="9">
        <v>-5.6833646532436202</v>
      </c>
      <c r="BC44" s="9">
        <v>-5.6717021720504004</v>
      </c>
      <c r="BD44" s="9">
        <v>-5.6561803416140597</v>
      </c>
      <c r="BE44" s="9">
        <v>-5.6370441035376002</v>
      </c>
      <c r="BF44" s="9">
        <v>-5.6145242053636899</v>
      </c>
      <c r="BG44" s="9">
        <v>-5.5888378852422003</v>
      </c>
      <c r="BH44" s="9">
        <v>-5.5601895312931404</v>
      </c>
      <c r="BI44" s="9">
        <v>-5.52877131649063</v>
      </c>
      <c r="BJ44" s="9">
        <v>-5.4947638096922802</v>
      </c>
      <c r="BK44" s="9">
        <v>-5.4583365633877001</v>
      </c>
      <c r="BL44" s="9">
        <v>-5.4196486786617797</v>
      </c>
      <c r="BM44" s="9">
        <v>-5.37884934783039</v>
      </c>
      <c r="BN44" s="9">
        <v>-5.3360783751985901</v>
      </c>
      <c r="BO44" s="9">
        <v>-5.2914666763982101</v>
      </c>
      <c r="BP44" s="9">
        <v>-5.2451367567502603</v>
      </c>
      <c r="BQ44" s="9">
        <v>-5.1972031691226697</v>
      </c>
      <c r="BR44" s="9">
        <v>-5.1302817091128903</v>
      </c>
      <c r="BS44" s="9">
        <v>-5.0485337035677302</v>
      </c>
      <c r="BT44" s="9">
        <v>-4.96747677424678</v>
      </c>
      <c r="BU44" s="9">
        <v>1.12294570455578</v>
      </c>
      <c r="BV44" s="9">
        <v>86.608006570258596</v>
      </c>
      <c r="BW44" s="9">
        <v>2.6521751511922198</v>
      </c>
      <c r="BX44" s="9">
        <v>2.3228476300463501</v>
      </c>
      <c r="BY44" s="9">
        <v>1.9929505604387301</v>
      </c>
      <c r="BZ44" s="9">
        <v>1.65486944378058</v>
      </c>
      <c r="CA44" s="9">
        <v>1.3086302881035301</v>
      </c>
      <c r="CB44" s="9">
        <v>0.95509712660152002</v>
      </c>
      <c r="CC44" s="9">
        <v>0.59513398023532504</v>
      </c>
      <c r="CD44" s="9">
        <v>-0.21932830406573101</v>
      </c>
      <c r="CE44" s="9">
        <v>-0.40489198976234803</v>
      </c>
      <c r="CF44" s="9">
        <v>-0.57426652667081302</v>
      </c>
      <c r="CG44" s="9">
        <v>-0.73498300503740099</v>
      </c>
      <c r="CH44" s="9">
        <v>-0.89118430885869004</v>
      </c>
      <c r="CI44" s="9">
        <v>-1.0451916388715701</v>
      </c>
      <c r="CJ44" s="9">
        <v>-1.1983082010875299</v>
      </c>
      <c r="CK44" s="9">
        <v>-1.35124825250886</v>
      </c>
      <c r="CL44" s="9">
        <v>-1.5043744949659099</v>
      </c>
      <c r="CM44" s="9">
        <v>-1.65783358351191</v>
      </c>
      <c r="CN44" s="9">
        <v>-1.81163557078361</v>
      </c>
      <c r="CO44" s="9">
        <v>-1.96570155697317</v>
      </c>
      <c r="CP44" s="9">
        <v>-2.1198928362240901</v>
      </c>
      <c r="CQ44" s="9">
        <v>-2.27402903803016</v>
      </c>
      <c r="CR44" s="9">
        <v>-2.7843896192249402</v>
      </c>
      <c r="CS44" s="9">
        <v>-2.9923549359861998</v>
      </c>
      <c r="CT44" s="9">
        <v>-3.1889836021667199</v>
      </c>
      <c r="CU44" s="9">
        <v>-3.3997442358115202</v>
      </c>
      <c r="CV44" s="9">
        <v>-3.64121774164694</v>
      </c>
      <c r="CW44" s="9">
        <v>-3.8637778668926299</v>
      </c>
      <c r="CX44" s="9">
        <v>-4.0686326538430801</v>
      </c>
      <c r="CY44" s="9">
        <v>-4.2568785721662703</v>
      </c>
      <c r="CZ44" s="9">
        <v>-4.4295195248860102</v>
      </c>
      <c r="DA44" s="9">
        <v>-4.5874814000381603</v>
      </c>
      <c r="DB44" s="9">
        <v>-4.7316233168411603</v>
      </c>
      <c r="DC44" s="9">
        <v>-4.8627463994869604</v>
      </c>
      <c r="DD44" s="9">
        <v>-4.9816006892874896</v>
      </c>
      <c r="DE44" s="9">
        <v>-5.08889064703515</v>
      </c>
      <c r="DF44" s="9">
        <v>-5.1852795825534601</v>
      </c>
      <c r="DG44" s="9">
        <v>-5.2713932643428603</v>
      </c>
      <c r="DH44" s="9">
        <v>-5.3478229002062196</v>
      </c>
      <c r="DI44" s="9">
        <v>-5.4151276335256497</v>
      </c>
      <c r="DJ44" s="9">
        <v>-5.4738366652131996</v>
      </c>
      <c r="DK44" s="9">
        <v>-5.5244510852395603</v>
      </c>
      <c r="DL44" s="9">
        <v>-5.5674454777840099</v>
      </c>
      <c r="DM44" s="9">
        <v>-5.6032693489864602</v>
      </c>
      <c r="DN44" s="9">
        <v>-5.6323484147278799</v>
      </c>
      <c r="DO44" s="9">
        <v>-5.6550857770280301</v>
      </c>
      <c r="DP44" s="9">
        <v>-5.6718630108766899</v>
      </c>
      <c r="DQ44" s="9">
        <v>-5.6830411781164498</v>
      </c>
      <c r="DR44" s="9">
        <v>-5.6889617809806801</v>
      </c>
      <c r="DS44" s="9">
        <v>-5.6899476648674598</v>
      </c>
      <c r="DT44" s="9">
        <v>-5.6863038775423904</v>
      </c>
      <c r="DU44" s="9">
        <v>-5.6783184901925798</v>
      </c>
      <c r="DV44" s="9">
        <v>-5.6662633844391497</v>
      </c>
      <c r="DW44" s="9">
        <v>-5.65039500830202</v>
      </c>
      <c r="DX44" s="9">
        <v>-5.6309551034331298</v>
      </c>
      <c r="DY44" s="9">
        <v>-5.6081714053114498</v>
      </c>
      <c r="DZ44" s="9">
        <v>-5.5822583176870504</v>
      </c>
      <c r="EA44" s="9">
        <v>-5.55341756225575</v>
      </c>
      <c r="EB44" s="9">
        <v>-5.5218388043624502</v>
      </c>
      <c r="EC44" s="9">
        <v>-5.4877002553315997</v>
      </c>
      <c r="ED44" s="9">
        <v>-5.4511692519736901</v>
      </c>
      <c r="EE44" s="9">
        <v>-5.4124028137399698</v>
      </c>
      <c r="EF44" s="9">
        <v>-5.3715481779608103</v>
      </c>
      <c r="EG44" s="9">
        <v>-5.3287433135965401</v>
      </c>
      <c r="EH44" s="9">
        <v>-5.2841174139377296</v>
      </c>
      <c r="EI44" s="9">
        <v>-5.2377913686810498</v>
      </c>
      <c r="EJ44" s="9">
        <v>-5.1898782158333701</v>
      </c>
      <c r="EK44" s="9">
        <v>-5.1229923312563903</v>
      </c>
      <c r="EL44" s="9">
        <v>-5.0412937118477599</v>
      </c>
      <c r="EM44" s="9">
        <v>-4.9602987341497498</v>
      </c>
      <c r="EN44" s="9">
        <v>1.1300503928145</v>
      </c>
      <c r="EO44" s="9">
        <v>86.615027596318697</v>
      </c>
      <c r="EP44" s="9">
        <v>2.6591032234207099</v>
      </c>
      <c r="EQ44" s="9">
        <v>2.3296744084685499</v>
      </c>
      <c r="ER44" s="9">
        <v>1.99966859351031</v>
      </c>
      <c r="ES44" s="9">
        <v>1.6614721087945601</v>
      </c>
      <c r="ET44" s="9">
        <v>1.3151117350363499</v>
      </c>
      <c r="EU44" s="9">
        <v>0.96145222521308304</v>
      </c>
      <c r="EV44" s="9">
        <v>0.60135827024700605</v>
      </c>
      <c r="EW44" s="9">
        <v>-0.213238659881512</v>
      </c>
      <c r="EX44" s="9">
        <v>-0.398940249738996</v>
      </c>
      <c r="EY44" s="9">
        <v>-0.568455411800452</v>
      </c>
      <c r="EZ44" s="9">
        <v>-0.72931473806168001</v>
      </c>
      <c r="FA44" s="9">
        <v>-0.88566065103185498</v>
      </c>
      <c r="FB44" s="9">
        <v>-1.0398139245231499</v>
      </c>
      <c r="FC44" s="9">
        <v>-1.1930773701053301</v>
      </c>
      <c r="FD44" s="9">
        <v>-1.34616488085662</v>
      </c>
      <c r="FE44" s="9">
        <v>-1.49943882334386</v>
      </c>
      <c r="FF44" s="9">
        <v>-1.6530455442629399</v>
      </c>
      <c r="FG44" s="9">
        <v>-1.80699481314221</v>
      </c>
      <c r="FH44" s="9">
        <v>-1.9612074707491001</v>
      </c>
      <c r="FI44" s="9">
        <v>-2.1155445740082799</v>
      </c>
      <c r="FJ44" s="9">
        <v>-2.2698255360050501</v>
      </c>
      <c r="FK44" s="9">
        <v>-2.78032961665774</v>
      </c>
      <c r="FL44" s="9">
        <v>-2.9884369934790098</v>
      </c>
      <c r="FM44" s="9">
        <v>-3.1852061187335798</v>
      </c>
      <c r="FN44" s="9">
        <v>-3.3961054648489299</v>
      </c>
      <c r="FO44" s="9">
        <v>-3.6377158058604402</v>
      </c>
      <c r="FP44" s="9">
        <v>-3.8604107722391801</v>
      </c>
      <c r="FQ44" s="9">
        <v>-4.0653983025453098</v>
      </c>
      <c r="FR44" s="9">
        <v>-4.2537747748520296</v>
      </c>
      <c r="FS44" s="9">
        <v>-4.4265440119035002</v>
      </c>
      <c r="FT44" s="9">
        <v>-4.5846318319944697</v>
      </c>
      <c r="FU44" s="9">
        <v>-4.7288972944092098</v>
      </c>
      <c r="FV44" s="9">
        <v>-4.8601414725236802</v>
      </c>
      <c r="FW44" s="9">
        <v>-4.9791143653034098</v>
      </c>
      <c r="FX44" s="9">
        <v>-5.0865203990537999</v>
      </c>
      <c r="FY44" s="9">
        <v>-5.1830228563965299</v>
      </c>
      <c r="FZ44" s="9">
        <v>-5.2692474853753302</v>
      </c>
      <c r="GA44" s="9">
        <v>-5.3457854795737099</v>
      </c>
      <c r="GB44" s="9">
        <v>-5.4131959739145401</v>
      </c>
      <c r="GC44" s="9">
        <v>-5.4720081661622597</v>
      </c>
      <c r="GD44" s="9">
        <v>-5.5227231480304697</v>
      </c>
      <c r="GE44" s="9">
        <v>-5.5658155099363498</v>
      </c>
      <c r="GF44" s="9">
        <v>-5.6017347683816903</v>
      </c>
      <c r="GG44" s="9">
        <v>-5.6309066533850602</v>
      </c>
      <c r="GH44" s="9">
        <v>-5.6537342845531704</v>
      </c>
      <c r="GI44" s="9">
        <v>-5.6705992576061002</v>
      </c>
      <c r="GJ44" s="9">
        <v>-5.6818626579734302</v>
      </c>
      <c r="GK44" s="9">
        <v>-5.6878660140638999</v>
      </c>
      <c r="GL44" s="9">
        <v>-5.6889321997881197</v>
      </c>
      <c r="GM44" s="9">
        <v>-5.6853662935265001</v>
      </c>
      <c r="GN44" s="9">
        <v>-5.6774563989637299</v>
      </c>
      <c r="GO44" s="9">
        <v>-5.6654744318960901</v>
      </c>
      <c r="GP44" s="9">
        <v>-5.6496768760047997</v>
      </c>
      <c r="GQ44" s="9">
        <v>-5.63030550991067</v>
      </c>
      <c r="GR44" s="9">
        <v>-5.60758810720254</v>
      </c>
      <c r="GS44" s="9">
        <v>-5.5817391107262999</v>
      </c>
      <c r="GT44" s="9">
        <v>-5.5529602821152304</v>
      </c>
    </row>
    <row r="45" spans="1:202" ht="10.199999999999999">
      <c r="A45" s="12">
        <v>48</v>
      </c>
      <c r="B45" s="2" t="s">
        <v>85</v>
      </c>
      <c r="C45" s="9">
        <v>2.9641667305141302</v>
      </c>
      <c r="D45" s="9">
        <v>-0.31256356212328601</v>
      </c>
      <c r="E45" s="9">
        <v>0.54140478968429195</v>
      </c>
      <c r="F45" s="9">
        <v>-2.84747992719665</v>
      </c>
      <c r="G45" s="9">
        <v>-7.7993268391809503</v>
      </c>
      <c r="H45" s="9">
        <v>-13.8692353998656</v>
      </c>
      <c r="I45" s="9">
        <v>-20.445965211532499</v>
      </c>
      <c r="J45" s="9">
        <v>-26.961729564622502</v>
      </c>
      <c r="K45" s="9">
        <v>-33.038320050201897</v>
      </c>
      <c r="L45" s="9">
        <v>-38.553388900450699</v>
      </c>
      <c r="M45" s="9">
        <v>-42.233236014762902</v>
      </c>
      <c r="N45" s="9">
        <v>-45.136746169952801</v>
      </c>
      <c r="O45" s="9">
        <v>-47.532854736693402</v>
      </c>
      <c r="P45" s="9">
        <v>-49.451130858691499</v>
      </c>
      <c r="Q45" s="9">
        <v>-50.925134686818303</v>
      </c>
      <c r="R45" s="9">
        <v>-51.385168391216702</v>
      </c>
      <c r="S45" s="9">
        <v>-52.129756766642998</v>
      </c>
      <c r="T45" s="9">
        <v>-52.538446574369402</v>
      </c>
      <c r="U45" s="9">
        <v>-52.642620011073802</v>
      </c>
      <c r="V45" s="9">
        <v>-52.471786692588601</v>
      </c>
      <c r="W45" s="9">
        <v>8.4090990860590402</v>
      </c>
      <c r="X45" s="9">
        <v>166.71098292623799</v>
      </c>
      <c r="Y45" s="9">
        <v>14.5687592774441</v>
      </c>
      <c r="Z45" s="9">
        <v>14.7015425539888</v>
      </c>
      <c r="AA45" s="9">
        <v>10.6269915566435</v>
      </c>
      <c r="AB45" s="9">
        <v>5.0232343269218296</v>
      </c>
      <c r="AC45" s="9">
        <v>-1.66650360489963</v>
      </c>
      <c r="AD45" s="9">
        <v>-8.8325734238189604</v>
      </c>
      <c r="AE45" s="9">
        <v>-15.9087007332038</v>
      </c>
      <c r="AF45" s="9">
        <v>-22.518114122906599</v>
      </c>
      <c r="AG45" s="9">
        <v>-28.539831267820102</v>
      </c>
      <c r="AH45" s="9">
        <v>-32.7014495243398</v>
      </c>
      <c r="AI45" s="9">
        <v>-36.063086532605197</v>
      </c>
      <c r="AJ45" s="9">
        <v>-38.894849155558603</v>
      </c>
      <c r="AK45" s="9">
        <v>-41.227419719791598</v>
      </c>
      <c r="AL45" s="9">
        <v>-43.095416158441097</v>
      </c>
      <c r="AM45" s="9">
        <v>-43.9301457867954</v>
      </c>
      <c r="AN45" s="9">
        <v>-45.031088533128198</v>
      </c>
      <c r="AO45" s="9">
        <v>-45.778698774983397</v>
      </c>
      <c r="AP45" s="9">
        <v>-46.205221177885697</v>
      </c>
      <c r="AQ45" s="9">
        <v>-46.3409849305759</v>
      </c>
      <c r="AR45" s="9">
        <v>14.2482768558861</v>
      </c>
      <c r="AS45" s="9">
        <v>172.27276969145501</v>
      </c>
      <c r="AT45" s="9">
        <v>19.866684728044</v>
      </c>
      <c r="AU45" s="9">
        <v>19.7484680418249</v>
      </c>
      <c r="AV45" s="9">
        <v>15.435143312068799</v>
      </c>
      <c r="AW45" s="9">
        <v>9.6042350196310409</v>
      </c>
      <c r="AX45" s="9">
        <v>2.69839512183637</v>
      </c>
      <c r="AY45" s="9">
        <v>-4.67327264616371</v>
      </c>
      <c r="AZ45" s="9">
        <v>-11.9450118944827</v>
      </c>
      <c r="BA45" s="9">
        <v>-18.740543495730499</v>
      </c>
      <c r="BB45" s="9">
        <v>-24.939352965346199</v>
      </c>
      <c r="BC45" s="9">
        <v>-29.2694822758606</v>
      </c>
      <c r="BD45" s="9">
        <v>-32.791471616159001</v>
      </c>
      <c r="BE45" s="9">
        <v>-35.775829429817399</v>
      </c>
      <c r="BF45" s="9">
        <v>-38.253619700366698</v>
      </c>
      <c r="BG45" s="9">
        <v>-40.2598230864877</v>
      </c>
      <c r="BH45" s="9">
        <v>-41.2260916404</v>
      </c>
      <c r="BI45" s="9">
        <v>-42.452232934437099</v>
      </c>
      <c r="BJ45" s="9">
        <v>-43.319012748378199</v>
      </c>
      <c r="BK45" s="9">
        <v>-43.858971716745799</v>
      </c>
      <c r="BL45" s="9">
        <v>-44.1027203322882</v>
      </c>
      <c r="BM45" s="9">
        <v>16.3837409249968</v>
      </c>
      <c r="BN45" s="9">
        <v>174.310363437685</v>
      </c>
      <c r="BO45" s="9">
        <v>21.811096812953298</v>
      </c>
      <c r="BP45" s="9">
        <v>21.604157538827199</v>
      </c>
      <c r="BQ45" s="9">
        <v>17.206351068195101</v>
      </c>
      <c r="BR45" s="9">
        <v>11.294994452130799</v>
      </c>
      <c r="BS45" s="9">
        <v>4.3125424778000001</v>
      </c>
      <c r="BT45" s="9">
        <v>-3.1320885403837502</v>
      </c>
      <c r="BU45" s="9">
        <v>-10.4733203686135</v>
      </c>
      <c r="BV45" s="9">
        <v>-17.335043231513101</v>
      </c>
      <c r="BW45" s="9">
        <v>-23.5969036300997</v>
      </c>
      <c r="BX45" s="9">
        <v>-27.9870965718608</v>
      </c>
      <c r="BY45" s="9">
        <v>-31.566307725103201</v>
      </c>
      <c r="BZ45" s="9">
        <v>-34.605183832683402</v>
      </c>
      <c r="CA45" s="9">
        <v>-37.1349203539569</v>
      </c>
      <c r="CB45" s="9">
        <v>-39.1906229388821</v>
      </c>
      <c r="CC45" s="9">
        <v>-40.204062468430301</v>
      </c>
      <c r="CD45" s="9">
        <v>-41.475159487136601</v>
      </c>
      <c r="CE45" s="9">
        <v>-42.384787181162899</v>
      </c>
      <c r="CF45" s="9">
        <v>-42.965588301842899</v>
      </c>
      <c r="CG45" s="9">
        <v>-43.248270431651697</v>
      </c>
      <c r="CH45" s="9">
        <v>17.201073637358402</v>
      </c>
      <c r="CI45" s="9">
        <v>175.09230751638901</v>
      </c>
      <c r="CJ45" s="9">
        <v>22.559297356736799</v>
      </c>
      <c r="CK45" s="9">
        <v>22.320180292060201</v>
      </c>
      <c r="CL45" s="9">
        <v>17.891686319075699</v>
      </c>
      <c r="CM45" s="9">
        <v>11.951060737677601</v>
      </c>
      <c r="CN45" s="9">
        <v>4.9406901052615702</v>
      </c>
      <c r="CO45" s="9">
        <v>-2.5305741465656699</v>
      </c>
      <c r="CP45" s="9">
        <v>-9.8972154856053898</v>
      </c>
      <c r="CQ45" s="9">
        <v>-16.783182814407098</v>
      </c>
      <c r="CR45" s="9">
        <v>-23.0681784379105</v>
      </c>
      <c r="CS45" s="9">
        <v>-27.4804504357549</v>
      </c>
      <c r="CT45" s="9">
        <v>-31.080734951786599</v>
      </c>
      <c r="CU45" s="9">
        <v>-34.1397267362251</v>
      </c>
      <c r="CV45" s="9">
        <v>-36.688666909661499</v>
      </c>
      <c r="CW45" s="9">
        <v>-38.762704553142903</v>
      </c>
      <c r="CX45" s="9">
        <v>-39.793651858797503</v>
      </c>
      <c r="CY45" s="9">
        <v>-41.081468667121797</v>
      </c>
      <c r="CZ45" s="9">
        <v>-42.007065544574303</v>
      </c>
      <c r="DA45" s="9">
        <v>-42.603120801706098</v>
      </c>
      <c r="DB45" s="9">
        <v>-42.900375849015902</v>
      </c>
      <c r="DC45" s="9">
        <v>17.535044339192702</v>
      </c>
      <c r="DD45" s="9">
        <v>175.41297275646599</v>
      </c>
      <c r="DE45" s="9">
        <v>22.867246423890599</v>
      </c>
      <c r="DF45" s="9">
        <v>22.615974759050101</v>
      </c>
      <c r="DG45" s="9">
        <v>18.175861387038299</v>
      </c>
      <c r="DH45" s="9">
        <v>12.2241265143634</v>
      </c>
      <c r="DI45" s="9">
        <v>5.2031328203379603</v>
      </c>
      <c r="DJ45" s="9">
        <v>-2.27829098602168</v>
      </c>
      <c r="DK45" s="9">
        <v>-9.6546499964580708</v>
      </c>
      <c r="DL45" s="9">
        <v>-16.549913692837599</v>
      </c>
      <c r="DM45" s="9">
        <v>-22.8438039661381</v>
      </c>
      <c r="DN45" s="9">
        <v>-27.264587537559098</v>
      </c>
      <c r="DO45" s="9">
        <v>-30.873018294410901</v>
      </c>
      <c r="DP45" s="9">
        <v>-33.939807876364597</v>
      </c>
      <c r="DQ45" s="9">
        <v>-36.496213481350203</v>
      </c>
      <c r="DR45" s="9">
        <v>-38.577399495465698</v>
      </c>
      <c r="DS45" s="9">
        <v>-39.615192681455298</v>
      </c>
      <c r="DT45" s="9">
        <v>-40.909566751974801</v>
      </c>
      <c r="DU45" s="9">
        <v>-41.841445481384298</v>
      </c>
      <c r="DV45" s="9">
        <v>-42.443519756385001</v>
      </c>
      <c r="DW45" s="9">
        <v>-42.746542962772303</v>
      </c>
      <c r="DX45" s="9">
        <v>17.6833485213362</v>
      </c>
      <c r="DY45" s="9">
        <v>175.55597682923599</v>
      </c>
      <c r="DZ45" s="9">
        <v>23.0051686387906</v>
      </c>
      <c r="EA45" s="9">
        <v>22.749023516155098</v>
      </c>
      <c r="EB45" s="9">
        <v>18.304235702812701</v>
      </c>
      <c r="EC45" s="9">
        <v>12.348016466679301</v>
      </c>
      <c r="ED45" s="9">
        <v>5.3227199718220604</v>
      </c>
      <c r="EE45" s="9">
        <v>-2.1628331852448501</v>
      </c>
      <c r="EF45" s="9">
        <v>-9.54315582560859</v>
      </c>
      <c r="EG45" s="9">
        <v>-16.442224795943702</v>
      </c>
      <c r="EH45" s="9">
        <v>-22.739769005202302</v>
      </c>
      <c r="EI45" s="9">
        <v>-27.164061862555201</v>
      </c>
      <c r="EJ45" s="9">
        <v>-30.775863629282199</v>
      </c>
      <c r="EK45" s="9">
        <v>-33.845892020235802</v>
      </c>
      <c r="EL45" s="9">
        <v>-36.405410024204201</v>
      </c>
      <c r="EM45" s="9">
        <v>-38.489587547574097</v>
      </c>
      <c r="EN45" s="9">
        <v>-39.530256615885001</v>
      </c>
      <c r="EO45" s="9">
        <v>-40.827395959528999</v>
      </c>
      <c r="EP45" s="9">
        <v>-41.761934137367</v>
      </c>
      <c r="EQ45" s="9">
        <v>-42.366566598607399</v>
      </c>
      <c r="ER45" s="9">
        <v>-42.672051080250199</v>
      </c>
      <c r="ES45" s="9">
        <v>17.7554718895191</v>
      </c>
      <c r="ET45" s="9">
        <v>175.62582048539801</v>
      </c>
      <c r="EU45" s="9">
        <v>23.072817608927</v>
      </c>
      <c r="EV45" s="9">
        <v>22.814559223471601</v>
      </c>
      <c r="EW45" s="9">
        <v>18.664404694356499</v>
      </c>
      <c r="EX45" s="9">
        <v>12.7062248864084</v>
      </c>
      <c r="EY45" s="9">
        <v>5.6790393946341</v>
      </c>
      <c r="EZ45" s="9">
        <v>-1.80833417229049</v>
      </c>
      <c r="FA45" s="9">
        <v>-9.1904114874598193</v>
      </c>
      <c r="FB45" s="9">
        <v>-16.091172120195999</v>
      </c>
      <c r="FC45" s="9">
        <v>-22.390347578895302</v>
      </c>
      <c r="FD45" s="9">
        <v>-26.8162137548243</v>
      </c>
      <c r="FE45" s="9">
        <v>-30.429533279580699</v>
      </c>
      <c r="FF45" s="9">
        <v>-33.501026131856001</v>
      </c>
      <c r="FG45" s="9">
        <v>-36.061957462839501</v>
      </c>
      <c r="FH45" s="9">
        <v>-38.147499244675998</v>
      </c>
      <c r="FI45" s="9">
        <v>-39.189485476583997</v>
      </c>
      <c r="FJ45" s="9">
        <v>-40.487896774895603</v>
      </c>
      <c r="FK45" s="9">
        <v>-41.423663500803102</v>
      </c>
      <c r="FL45" s="9">
        <v>-42.029482826167801</v>
      </c>
      <c r="FM45" s="9">
        <v>-42.3361141347035</v>
      </c>
      <c r="FN45" s="9">
        <v>18.0903004710711</v>
      </c>
      <c r="FO45" s="9">
        <v>175.95957766051501</v>
      </c>
      <c r="FP45" s="9">
        <v>23.4055388956027</v>
      </c>
      <c r="FQ45" s="9">
        <v>23.146278762837898</v>
      </c>
      <c r="FR45" s="9">
        <v>18.698486749057199</v>
      </c>
      <c r="FS45" s="9">
        <v>12.739369581848001</v>
      </c>
      <c r="FT45" s="9">
        <v>5.7112770891013902</v>
      </c>
      <c r="FU45" s="9">
        <v>-1.7769742743616399</v>
      </c>
      <c r="FV45" s="9">
        <v>-9.1599012860391404</v>
      </c>
      <c r="FW45" s="9">
        <v>-16.0614845724863</v>
      </c>
      <c r="FX45" s="9">
        <v>-22.3614566543331</v>
      </c>
      <c r="FY45" s="9">
        <v>-26.7880943921481</v>
      </c>
      <c r="FZ45" s="9">
        <v>-30.402161345867398</v>
      </c>
      <c r="GA45" s="9">
        <v>-33.474378383431102</v>
      </c>
      <c r="GB45" s="9">
        <v>-36.036011507972297</v>
      </c>
      <c r="GC45" s="9">
        <v>-38.122233507973903</v>
      </c>
      <c r="GD45" s="9">
        <v>-39.164879165005097</v>
      </c>
      <c r="GE45" s="9">
        <v>-40.463929845302999</v>
      </c>
      <c r="GF45" s="9">
        <v>-41.400316628986602</v>
      </c>
      <c r="GG45" s="9">
        <v>-42.0067373772644</v>
      </c>
      <c r="GH45" s="9">
        <v>-42.313952134949403</v>
      </c>
      <c r="GI45" s="9">
        <v>18.111896361319602</v>
      </c>
      <c r="GJ45" s="9">
        <v>175.98062417255201</v>
      </c>
      <c r="GK45" s="9">
        <v>23.426052176989099</v>
      </c>
      <c r="GL45" s="9">
        <v>23.166274400926198</v>
      </c>
      <c r="GM45" s="9">
        <v>18.7179797934646</v>
      </c>
      <c r="GN45" s="9">
        <v>12.758374565936499</v>
      </c>
      <c r="GO45" s="9">
        <v>5.7298080505068603</v>
      </c>
      <c r="GP45" s="9">
        <v>-1.7589037741045499</v>
      </c>
      <c r="GQ45" s="9">
        <v>-9.1422781427353907</v>
      </c>
      <c r="GR45" s="9">
        <v>-16.044296121340899</v>
      </c>
      <c r="GS45" s="9">
        <v>-22.344690652795901</v>
      </c>
      <c r="GT45" s="9">
        <v>-26.771739003505498</v>
      </c>
    </row>
    <row r="46" spans="1:202" ht="10.199999999999999">
      <c r="A46" s="12">
        <v>49</v>
      </c>
      <c r="B46" s="2" t="s">
        <v>86</v>
      </c>
      <c r="C46" s="9">
        <v>-2.6012275245675398</v>
      </c>
      <c r="D46" s="9">
        <v>-8.3231039355818002</v>
      </c>
      <c r="E46" s="9">
        <v>-10.053256317689</v>
      </c>
      <c r="F46" s="9">
        <v>-15.2342077130912</v>
      </c>
      <c r="G46" s="9">
        <v>-20.797109943183798</v>
      </c>
      <c r="H46" s="9">
        <v>-26.386137296963099</v>
      </c>
      <c r="I46" s="9">
        <v>-31.749779237137499</v>
      </c>
      <c r="J46" s="9">
        <v>-36.726447906775398</v>
      </c>
      <c r="K46" s="9">
        <v>-41.2227437898568</v>
      </c>
      <c r="L46" s="9">
        <v>-45.193538655827702</v>
      </c>
      <c r="M46" s="9">
        <v>-48.626336919524697</v>
      </c>
      <c r="N46" s="9">
        <v>-51.529847074714603</v>
      </c>
      <c r="O46" s="9">
        <v>-53.925955641455303</v>
      </c>
      <c r="P46" s="9">
        <v>-55.844231763453301</v>
      </c>
      <c r="Q46" s="9">
        <v>-57.318235591580098</v>
      </c>
      <c r="R46" s="9">
        <v>-57.778269295978497</v>
      </c>
      <c r="S46" s="9">
        <v>-58.5228576714048</v>
      </c>
      <c r="T46" s="9">
        <v>-58.931547479131297</v>
      </c>
      <c r="U46" s="9">
        <v>-59.035720915835597</v>
      </c>
      <c r="V46" s="9">
        <v>-58.864887597350403</v>
      </c>
      <c r="W46" s="9">
        <v>2.0159981812972201</v>
      </c>
      <c r="X46" s="9">
        <v>161.14558867115599</v>
      </c>
      <c r="Y46" s="9">
        <v>6.5582189039856003</v>
      </c>
      <c r="Z46" s="9">
        <v>4.1068814466154899</v>
      </c>
      <c r="AA46" s="9">
        <v>-1.7597362292510501</v>
      </c>
      <c r="AB46" s="9">
        <v>-7.9745487770810097</v>
      </c>
      <c r="AC46" s="9">
        <v>-14.1834055019971</v>
      </c>
      <c r="AD46" s="9">
        <v>-20.1363874494239</v>
      </c>
      <c r="AE46" s="9">
        <v>-25.673419075356701</v>
      </c>
      <c r="AF46" s="9">
        <v>-30.702537862561499</v>
      </c>
      <c r="AG46" s="9">
        <v>-35.1799810231972</v>
      </c>
      <c r="AH46" s="9">
        <v>-39.094550429101602</v>
      </c>
      <c r="AI46" s="9">
        <v>-42.456187437366999</v>
      </c>
      <c r="AJ46" s="9">
        <v>-45.287950060320398</v>
      </c>
      <c r="AK46" s="9">
        <v>-47.6205206245534</v>
      </c>
      <c r="AL46" s="9">
        <v>-49.488517063202899</v>
      </c>
      <c r="AM46" s="9">
        <v>-50.323246691557202</v>
      </c>
      <c r="AN46" s="9">
        <v>-51.42418943789</v>
      </c>
      <c r="AO46" s="9">
        <v>-52.171799679745298</v>
      </c>
      <c r="AP46" s="9">
        <v>-52.598322082647499</v>
      </c>
      <c r="AQ46" s="9">
        <v>-52.734085835337702</v>
      </c>
      <c r="AR46" s="9">
        <v>7.8551759511242496</v>
      </c>
      <c r="AS46" s="9">
        <v>166.70737543637301</v>
      </c>
      <c r="AT46" s="9">
        <v>11.8561443545854</v>
      </c>
      <c r="AU46" s="9">
        <v>9.1538069344515698</v>
      </c>
      <c r="AV46" s="9">
        <v>3.0484155261742201</v>
      </c>
      <c r="AW46" s="9">
        <v>-3.39354808437179</v>
      </c>
      <c r="AX46" s="9">
        <v>-9.8185067752611399</v>
      </c>
      <c r="AY46" s="9">
        <v>-15.9770866717686</v>
      </c>
      <c r="AZ46" s="9">
        <v>-21.7097302366356</v>
      </c>
      <c r="BA46" s="9">
        <v>-26.924967235385399</v>
      </c>
      <c r="BB46" s="9">
        <v>-31.579502720723301</v>
      </c>
      <c r="BC46" s="9">
        <v>-35.662583180622399</v>
      </c>
      <c r="BD46" s="9">
        <v>-39.184572520920803</v>
      </c>
      <c r="BE46" s="9">
        <v>-42.168930334579201</v>
      </c>
      <c r="BF46" s="9">
        <v>-44.6467206051285</v>
      </c>
      <c r="BG46" s="9">
        <v>-46.652923991249502</v>
      </c>
      <c r="BH46" s="9">
        <v>-47.619192545161802</v>
      </c>
      <c r="BI46" s="9">
        <v>-48.845333839198901</v>
      </c>
      <c r="BJ46" s="9">
        <v>-49.712113653140001</v>
      </c>
      <c r="BK46" s="9">
        <v>-50.252072621507601</v>
      </c>
      <c r="BL46" s="9">
        <v>-50.495821237050002</v>
      </c>
      <c r="BM46" s="9">
        <v>9.9906400202349701</v>
      </c>
      <c r="BN46" s="9">
        <v>168.744969182603</v>
      </c>
      <c r="BO46" s="9">
        <v>13.8005564394948</v>
      </c>
      <c r="BP46" s="9">
        <v>11.009496431453901</v>
      </c>
      <c r="BQ46" s="9">
        <v>4.8196232823005598</v>
      </c>
      <c r="BR46" s="9">
        <v>-1.7027886518720701</v>
      </c>
      <c r="BS46" s="9">
        <v>-8.2043594192975107</v>
      </c>
      <c r="BT46" s="9">
        <v>-14.4359025659887</v>
      </c>
      <c r="BU46" s="9">
        <v>-20.2380387107664</v>
      </c>
      <c r="BV46" s="9">
        <v>-25.519466971168001</v>
      </c>
      <c r="BW46" s="9">
        <v>-30.237053385476798</v>
      </c>
      <c r="BX46" s="9">
        <v>-34.380197476622598</v>
      </c>
      <c r="BY46" s="9">
        <v>-37.959408629865003</v>
      </c>
      <c r="BZ46" s="9">
        <v>-40.998284737445204</v>
      </c>
      <c r="CA46" s="9">
        <v>-43.528021258718802</v>
      </c>
      <c r="CB46" s="9">
        <v>-45.583723843643902</v>
      </c>
      <c r="CC46" s="9">
        <v>-46.597163373192103</v>
      </c>
      <c r="CD46" s="9">
        <v>-47.868260391898403</v>
      </c>
      <c r="CE46" s="9">
        <v>-48.777888085924701</v>
      </c>
      <c r="CF46" s="9">
        <v>-49.358689206604801</v>
      </c>
      <c r="CG46" s="9">
        <v>-49.641371336413499</v>
      </c>
      <c r="CH46" s="9">
        <v>10.8079727325965</v>
      </c>
      <c r="CI46" s="9">
        <v>169.52691326130801</v>
      </c>
      <c r="CJ46" s="9">
        <v>14.548756983278301</v>
      </c>
      <c r="CK46" s="9">
        <v>11.725519184686901</v>
      </c>
      <c r="CL46" s="9">
        <v>5.5049585331811297</v>
      </c>
      <c r="CM46" s="9">
        <v>-1.0467223663252601</v>
      </c>
      <c r="CN46" s="9">
        <v>-7.5762117918359397</v>
      </c>
      <c r="CO46" s="9">
        <v>-13.8343881721706</v>
      </c>
      <c r="CP46" s="9">
        <v>-19.6619338277583</v>
      </c>
      <c r="CQ46" s="9">
        <v>-24.967606554062002</v>
      </c>
      <c r="CR46" s="9">
        <v>-29.708328193287599</v>
      </c>
      <c r="CS46" s="9">
        <v>-33.873551340516698</v>
      </c>
      <c r="CT46" s="9">
        <v>-37.473835856548398</v>
      </c>
      <c r="CU46" s="9">
        <v>-40.532827640986902</v>
      </c>
      <c r="CV46" s="9">
        <v>-43.081767814423301</v>
      </c>
      <c r="CW46" s="9">
        <v>-45.155805457904698</v>
      </c>
      <c r="CX46" s="9">
        <v>-46.186752763559298</v>
      </c>
      <c r="CY46" s="9">
        <v>-47.474569571883599</v>
      </c>
      <c r="CZ46" s="9">
        <v>-48.400166449336098</v>
      </c>
      <c r="DA46" s="9">
        <v>-48.9962217064679</v>
      </c>
      <c r="DB46" s="9">
        <v>-49.293476753777703</v>
      </c>
      <c r="DC46" s="9">
        <v>11.1419434344308</v>
      </c>
      <c r="DD46" s="9">
        <v>169.84757850138399</v>
      </c>
      <c r="DE46" s="9">
        <v>14.8567060504321</v>
      </c>
      <c r="DF46" s="9">
        <v>12.021313651676801</v>
      </c>
      <c r="DG46" s="9">
        <v>5.7891336011437398</v>
      </c>
      <c r="DH46" s="9">
        <v>-0.77365658963944295</v>
      </c>
      <c r="DI46" s="9">
        <v>-7.3137690767595602</v>
      </c>
      <c r="DJ46" s="9">
        <v>-13.5821050116266</v>
      </c>
      <c r="DK46" s="9">
        <v>-19.419368338610902</v>
      </c>
      <c r="DL46" s="9">
        <v>-24.734337432492499</v>
      </c>
      <c r="DM46" s="9">
        <v>-29.483953721515199</v>
      </c>
      <c r="DN46" s="9">
        <v>-33.657688442320897</v>
      </c>
      <c r="DO46" s="9">
        <v>-37.266119199172699</v>
      </c>
      <c r="DP46" s="9">
        <v>-40.332908781126399</v>
      </c>
      <c r="DQ46" s="9">
        <v>-42.889314386111998</v>
      </c>
      <c r="DR46" s="9">
        <v>-44.9705004002275</v>
      </c>
      <c r="DS46" s="9">
        <v>-46.0082935862171</v>
      </c>
      <c r="DT46" s="9">
        <v>-47.302667656736702</v>
      </c>
      <c r="DU46" s="9">
        <v>-48.234546386146199</v>
      </c>
      <c r="DV46" s="9">
        <v>-48.836620661146803</v>
      </c>
      <c r="DW46" s="9">
        <v>-49.139643867534097</v>
      </c>
      <c r="DX46" s="9">
        <v>11.290247616574399</v>
      </c>
      <c r="DY46" s="9">
        <v>169.99058257415501</v>
      </c>
      <c r="DZ46" s="9">
        <v>14.9946282653321</v>
      </c>
      <c r="EA46" s="9">
        <v>12.154362408781701</v>
      </c>
      <c r="EB46" s="9">
        <v>5.91750791691811</v>
      </c>
      <c r="EC46" s="9">
        <v>-0.64976663732351403</v>
      </c>
      <c r="ED46" s="9">
        <v>-7.1941819252754602</v>
      </c>
      <c r="EE46" s="9">
        <v>-13.4666472108498</v>
      </c>
      <c r="EF46" s="9">
        <v>-19.307874167761501</v>
      </c>
      <c r="EG46" s="9">
        <v>-24.626648535598601</v>
      </c>
      <c r="EH46" s="9">
        <v>-29.3799187605794</v>
      </c>
      <c r="EI46" s="9">
        <v>-33.557162767317003</v>
      </c>
      <c r="EJ46" s="9">
        <v>-37.168964534044001</v>
      </c>
      <c r="EK46" s="9">
        <v>-40.238992924997603</v>
      </c>
      <c r="EL46" s="9">
        <v>-42.798510928966103</v>
      </c>
      <c r="EM46" s="9">
        <v>-44.882688452335998</v>
      </c>
      <c r="EN46" s="9">
        <v>-45.923357520646803</v>
      </c>
      <c r="EO46" s="9">
        <v>-47.220496864290801</v>
      </c>
      <c r="EP46" s="9">
        <v>-48.155035042128802</v>
      </c>
      <c r="EQ46" s="9">
        <v>-48.759667503369201</v>
      </c>
      <c r="ER46" s="9">
        <v>-49.065151985012001</v>
      </c>
      <c r="ES46" s="9">
        <v>11.3623709847573</v>
      </c>
      <c r="ET46" s="9">
        <v>170.06042623031701</v>
      </c>
      <c r="EU46" s="9">
        <v>15.0622772354685</v>
      </c>
      <c r="EV46" s="9">
        <v>12.2198981160983</v>
      </c>
      <c r="EW46" s="9">
        <v>6.2776769084619302</v>
      </c>
      <c r="EX46" s="9">
        <v>-0.29155821759443401</v>
      </c>
      <c r="EY46" s="9">
        <v>-6.8378625024634196</v>
      </c>
      <c r="EZ46" s="9">
        <v>-13.112148197895401</v>
      </c>
      <c r="FA46" s="9">
        <v>-18.955129829612702</v>
      </c>
      <c r="FB46" s="9">
        <v>-24.275595859850899</v>
      </c>
      <c r="FC46" s="9">
        <v>-29.0304973342724</v>
      </c>
      <c r="FD46" s="9">
        <v>-33.209314659586099</v>
      </c>
      <c r="FE46" s="9">
        <v>-36.822634184342498</v>
      </c>
      <c r="FF46" s="9">
        <v>-39.894127036617903</v>
      </c>
      <c r="FG46" s="9">
        <v>-42.455058367601303</v>
      </c>
      <c r="FH46" s="9">
        <v>-44.5406001494378</v>
      </c>
      <c r="FI46" s="9">
        <v>-45.582586381345799</v>
      </c>
      <c r="FJ46" s="9">
        <v>-46.880997679657398</v>
      </c>
      <c r="FK46" s="9">
        <v>-47.816764405564903</v>
      </c>
      <c r="FL46" s="9">
        <v>-48.422583730929603</v>
      </c>
      <c r="FM46" s="9">
        <v>-48.729215039465302</v>
      </c>
      <c r="FN46" s="9">
        <v>11.697199566309299</v>
      </c>
      <c r="FO46" s="9">
        <v>170.39418340543401</v>
      </c>
      <c r="FP46" s="9">
        <v>15.394998522144199</v>
      </c>
      <c r="FQ46" s="9">
        <v>12.551617655464501</v>
      </c>
      <c r="FR46" s="9">
        <v>6.3117589631626103</v>
      </c>
      <c r="FS46" s="9">
        <v>-0.25841352215485702</v>
      </c>
      <c r="FT46" s="9">
        <v>-6.8056248079961303</v>
      </c>
      <c r="FU46" s="9">
        <v>-13.080788299966599</v>
      </c>
      <c r="FV46" s="9">
        <v>-18.924619628192001</v>
      </c>
      <c r="FW46" s="9">
        <v>-24.2459083121412</v>
      </c>
      <c r="FX46" s="9">
        <v>-29.001606409710099</v>
      </c>
      <c r="FY46" s="9">
        <v>-33.181195296909898</v>
      </c>
      <c r="FZ46" s="9">
        <v>-36.7952622506292</v>
      </c>
      <c r="GA46" s="9">
        <v>-39.867479288192897</v>
      </c>
      <c r="GB46" s="9">
        <v>-42.429112412734099</v>
      </c>
      <c r="GC46" s="9">
        <v>-44.515334412735697</v>
      </c>
      <c r="GD46" s="9">
        <v>-45.557980069766998</v>
      </c>
      <c r="GE46" s="9">
        <v>-46.857030750064801</v>
      </c>
      <c r="GF46" s="9">
        <v>-47.793417533748404</v>
      </c>
      <c r="GG46" s="9">
        <v>-48.399838282026202</v>
      </c>
      <c r="GH46" s="9">
        <v>-48.707053039711198</v>
      </c>
      <c r="GI46" s="9">
        <v>11.7187954565578</v>
      </c>
      <c r="GJ46" s="9">
        <v>170.41522991746999</v>
      </c>
      <c r="GK46" s="9">
        <v>15.415511803530499</v>
      </c>
      <c r="GL46" s="9">
        <v>12.571613293552801</v>
      </c>
      <c r="GM46" s="9">
        <v>6.33125200757007</v>
      </c>
      <c r="GN46" s="9">
        <v>-0.239408538066367</v>
      </c>
      <c r="GO46" s="9">
        <v>-6.7870938465906603</v>
      </c>
      <c r="GP46" s="9">
        <v>-13.0627177997095</v>
      </c>
      <c r="GQ46" s="9">
        <v>-18.9069964848883</v>
      </c>
      <c r="GR46" s="9">
        <v>-24.228719860995799</v>
      </c>
      <c r="GS46" s="9">
        <v>-28.984840408173</v>
      </c>
      <c r="GT46" s="9">
        <v>-33.164839908267297</v>
      </c>
    </row>
    <row r="47" spans="1:202" ht="10.199999999999999">
      <c r="A47" s="12">
        <v>50</v>
      </c>
      <c r="B47" s="2" t="s">
        <v>87</v>
      </c>
      <c r="C47" s="9">
        <v>0</v>
      </c>
      <c r="D47" s="9">
        <v>-7.1814171</v>
      </c>
      <c r="E47" s="9">
        <v>-14.761911449999999</v>
      </c>
      <c r="F47" s="9">
        <v>-21.257636399999999</v>
      </c>
      <c r="G47" s="9">
        <v>-25.184745299999999</v>
      </c>
      <c r="H47" s="9">
        <v>-5.4893178526000099</v>
      </c>
      <c r="I47" s="9">
        <v>13.97311631925</v>
      </c>
      <c r="J47" s="9">
        <v>-13.189877315175</v>
      </c>
      <c r="K47" s="9">
        <v>-19.842805678657498</v>
      </c>
      <c r="L47" s="9">
        <v>-23.911397650791798</v>
      </c>
      <c r="M47" s="9">
        <v>-6.0900095625625603</v>
      </c>
      <c r="N47" s="9">
        <v>17.1199812570337</v>
      </c>
      <c r="O47" s="9">
        <v>-12.104403465419599</v>
      </c>
      <c r="P47" s="9">
        <v>-18.865879213877701</v>
      </c>
      <c r="Q47" s="9">
        <v>-23.0321638324899</v>
      </c>
      <c r="R47" s="9">
        <v>-5.4733695855159397</v>
      </c>
      <c r="S47" s="9">
        <v>18.0437059840506</v>
      </c>
      <c r="T47" s="9">
        <v>-11.4477216705294</v>
      </c>
      <c r="U47" s="9">
        <v>-18.274865598476499</v>
      </c>
      <c r="V47" s="9">
        <v>-22.500251578628799</v>
      </c>
      <c r="W47" s="9">
        <v>-5.0121156029834601</v>
      </c>
      <c r="X47" s="9">
        <v>18.4957094430974</v>
      </c>
      <c r="Y47" s="9">
        <v>-11.0583856033298</v>
      </c>
      <c r="Z47" s="9">
        <v>-17.924463137996899</v>
      </c>
      <c r="AA47" s="9">
        <v>-22.1848893641972</v>
      </c>
      <c r="AB47" s="9">
        <v>-4.7300363145892304</v>
      </c>
      <c r="AC47" s="9">
        <v>18.753268290129</v>
      </c>
      <c r="AD47" s="9">
        <v>-10.8283293455957</v>
      </c>
      <c r="AE47" s="9">
        <v>-17.717412506036101</v>
      </c>
      <c r="AF47" s="9">
        <v>-21.9985437954325</v>
      </c>
      <c r="AG47" s="9">
        <v>-4.5624999731604801</v>
      </c>
      <c r="AH47" s="9">
        <v>26.0858368461626</v>
      </c>
      <c r="AI47" s="9">
        <v>-3.1119733556249098</v>
      </c>
      <c r="AJ47" s="9">
        <v>-11.099412080062301</v>
      </c>
      <c r="AK47" s="9">
        <v>-17.9613869670562</v>
      </c>
      <c r="AL47" s="9">
        <v>-22.218120810350499</v>
      </c>
      <c r="AM47" s="9">
        <v>-4.76013675363268</v>
      </c>
      <c r="AN47" s="9">
        <v>18.726583518612401</v>
      </c>
      <c r="AO47" s="9">
        <v>-10.8525377774659</v>
      </c>
      <c r="AP47" s="9">
        <v>-17.7392000947195</v>
      </c>
      <c r="AQ47" s="9">
        <v>-22.018152625247399</v>
      </c>
      <c r="AR47" s="9">
        <v>-4.58016713374447</v>
      </c>
      <c r="AS47" s="9">
        <v>18.888559863999198</v>
      </c>
      <c r="AT47" s="9">
        <v>-10.706760813322401</v>
      </c>
      <c r="AU47" s="9">
        <v>-17.6080008269902</v>
      </c>
      <c r="AV47" s="9">
        <v>-21.900073284291199</v>
      </c>
      <c r="AW47" s="9">
        <v>-4.4738959015541999</v>
      </c>
      <c r="AX47" s="9">
        <v>18.984204341719099</v>
      </c>
      <c r="AY47" s="9">
        <v>-10.6206809580449</v>
      </c>
      <c r="AZ47" s="9">
        <v>-17.530528957240499</v>
      </c>
      <c r="BA47" s="9">
        <v>-21.830348601516398</v>
      </c>
      <c r="BB47" s="9">
        <v>-4.41114370452412</v>
      </c>
      <c r="BC47" s="9">
        <v>19.040681355921301</v>
      </c>
      <c r="BD47" s="9">
        <v>-10.5698516627301</v>
      </c>
      <c r="BE47" s="9">
        <v>-17.484782591457201</v>
      </c>
      <c r="BF47" s="9">
        <v>-21.789176872311401</v>
      </c>
      <c r="BG47" s="9">
        <v>-4.3740891499862302</v>
      </c>
      <c r="BH47" s="9">
        <v>19.0740304586927</v>
      </c>
      <c r="BI47" s="9">
        <v>-10.5398374719825</v>
      </c>
      <c r="BJ47" s="9">
        <v>-17.4577698197843</v>
      </c>
      <c r="BK47" s="9">
        <v>-21.764865377805901</v>
      </c>
      <c r="BL47" s="9">
        <v>-4.3522088051056897</v>
      </c>
      <c r="BM47" s="9">
        <v>26.2751398694537</v>
      </c>
      <c r="BN47" s="9">
        <v>-2.9416200424722398</v>
      </c>
      <c r="BO47" s="9">
        <v>-10.946094098225</v>
      </c>
      <c r="BP47" s="9">
        <v>-17.823400783402398</v>
      </c>
      <c r="BQ47" s="9">
        <v>-22.0939332450622</v>
      </c>
      <c r="BR47" s="9">
        <v>-4.6483698856540601</v>
      </c>
      <c r="BS47" s="9">
        <v>18.827177796997201</v>
      </c>
      <c r="BT47" s="9">
        <v>-10.7620048677006</v>
      </c>
      <c r="BU47" s="9">
        <v>-17.657720475930201</v>
      </c>
      <c r="BV47" s="9">
        <v>-21.944820968337702</v>
      </c>
      <c r="BW47" s="9">
        <v>-4.5141688366032602</v>
      </c>
      <c r="BX47" s="9">
        <v>18.947958741146302</v>
      </c>
      <c r="BY47" s="9">
        <v>-10.6533020179681</v>
      </c>
      <c r="BZ47" s="9">
        <v>-17.559887911171099</v>
      </c>
      <c r="CA47" s="9">
        <v>-21.8567716600541</v>
      </c>
      <c r="CB47" s="9">
        <v>-4.43492445914878</v>
      </c>
      <c r="CC47" s="9">
        <v>19.0192786808562</v>
      </c>
      <c r="CD47" s="9">
        <v>-10.589114072229499</v>
      </c>
      <c r="CE47" s="9">
        <v>-17.5021187600064</v>
      </c>
      <c r="CF47" s="9">
        <v>-21.804779424005901</v>
      </c>
      <c r="CG47" s="9">
        <v>-4.3881314467051604</v>
      </c>
      <c r="CH47" s="9">
        <v>19.061392392055101</v>
      </c>
      <c r="CI47" s="9">
        <v>-10.5512117321503</v>
      </c>
      <c r="CJ47" s="9">
        <v>-17.468006653934999</v>
      </c>
      <c r="CK47" s="9">
        <v>-21.774078528541899</v>
      </c>
      <c r="CL47" s="9">
        <v>-4.3605006407874098</v>
      </c>
      <c r="CM47" s="9">
        <v>19.086260117381201</v>
      </c>
      <c r="CN47" s="9">
        <v>-10.528830779357</v>
      </c>
      <c r="CO47" s="9">
        <v>-17.4478637964211</v>
      </c>
      <c r="CP47" s="9">
        <v>-21.755949956779101</v>
      </c>
      <c r="CQ47" s="9">
        <v>-4.3441849262011898</v>
      </c>
      <c r="CR47" s="9">
        <v>26.282361360508901</v>
      </c>
      <c r="CS47" s="9">
        <v>-2.9351207005420101</v>
      </c>
      <c r="CT47" s="9">
        <v>-10.9402446904878</v>
      </c>
      <c r="CU47" s="9">
        <v>-17.818136316438899</v>
      </c>
      <c r="CV47" s="9">
        <v>-22.089195224795098</v>
      </c>
      <c r="CW47" s="9">
        <v>-4.6441056674155803</v>
      </c>
      <c r="CX47" s="9">
        <v>18.831015593415898</v>
      </c>
      <c r="CY47" s="9">
        <v>-10.758550850925699</v>
      </c>
      <c r="CZ47" s="9">
        <v>-17.654611860832802</v>
      </c>
      <c r="DA47" s="9">
        <v>-21.942023214749899</v>
      </c>
      <c r="DB47" s="9">
        <v>-4.51165085837461</v>
      </c>
      <c r="DC47" s="9">
        <v>18.9502249215526</v>
      </c>
      <c r="DD47" s="9">
        <v>-10.6512624556027</v>
      </c>
      <c r="DE47" s="9">
        <v>-17.558052305042199</v>
      </c>
      <c r="DF47" s="9">
        <v>-21.855119614538101</v>
      </c>
      <c r="DG47" s="9">
        <v>-4.43343761818437</v>
      </c>
      <c r="DH47" s="9">
        <v>19.020616837724202</v>
      </c>
      <c r="DI47" s="9">
        <v>-10.587909731048301</v>
      </c>
      <c r="DJ47" s="9">
        <v>-17.501034852943398</v>
      </c>
      <c r="DK47" s="9">
        <v>-21.803803907649101</v>
      </c>
      <c r="DL47" s="9">
        <v>-4.38725348198414</v>
      </c>
      <c r="DM47" s="9">
        <v>19.062182560303999</v>
      </c>
      <c r="DN47" s="9">
        <v>-10.550500580726199</v>
      </c>
      <c r="DO47" s="9">
        <v>-17.467366617653301</v>
      </c>
      <c r="DP47" s="9">
        <v>-21.773502495888302</v>
      </c>
      <c r="DQ47" s="9">
        <v>-4.3599822113994504</v>
      </c>
      <c r="DR47" s="9">
        <v>19.086726703830699</v>
      </c>
      <c r="DS47" s="9">
        <v>-10.528410851552501</v>
      </c>
      <c r="DT47" s="9">
        <v>-17.447485861397301</v>
      </c>
      <c r="DU47" s="9">
        <v>-21.7556098152575</v>
      </c>
      <c r="DV47" s="9">
        <v>-4.3438787988318399</v>
      </c>
      <c r="DW47" s="9">
        <v>26.2826368751413</v>
      </c>
      <c r="DX47" s="9">
        <v>-2.9348727373727899</v>
      </c>
      <c r="DY47" s="9">
        <v>-10.9400215236354</v>
      </c>
      <c r="DZ47" s="9">
        <v>-17.817935466271901</v>
      </c>
      <c r="EA47" s="9">
        <v>-22.089014459644901</v>
      </c>
      <c r="EB47" s="9">
        <v>-4.6439429787803101</v>
      </c>
      <c r="EC47" s="9">
        <v>18.831162013188202</v>
      </c>
      <c r="ED47" s="9">
        <v>-10.758419073131</v>
      </c>
      <c r="EE47" s="9">
        <v>-17.654493260817802</v>
      </c>
      <c r="EF47" s="9">
        <v>-21.9419164747362</v>
      </c>
      <c r="EG47" s="9">
        <v>-4.5115547923626602</v>
      </c>
      <c r="EH47" s="9">
        <v>18.950311380963701</v>
      </c>
      <c r="EI47" s="9">
        <v>-10.6511846421326</v>
      </c>
      <c r="EJ47" s="9">
        <v>-17.557982272918899</v>
      </c>
      <c r="EK47" s="9">
        <v>-21.855056585627899</v>
      </c>
      <c r="EL47" s="9">
        <v>-4.43338089216466</v>
      </c>
      <c r="EM47" s="9">
        <v>19.020667891141802</v>
      </c>
      <c r="EN47" s="9">
        <v>-10.5878637829724</v>
      </c>
      <c r="EO47" s="9">
        <v>-17.500993499675101</v>
      </c>
      <c r="EP47" s="9">
        <v>-21.803766689707899</v>
      </c>
      <c r="EQ47" s="9">
        <v>-4.3872199858369196</v>
      </c>
      <c r="ER47" s="9">
        <v>19.062212706837201</v>
      </c>
      <c r="ES47" s="9">
        <v>-10.5504734488468</v>
      </c>
      <c r="ET47" s="9">
        <v>-17.4673421989622</v>
      </c>
      <c r="EU47" s="9">
        <v>-21.773480519066101</v>
      </c>
      <c r="EV47" s="9">
        <v>-4.3599624322595298</v>
      </c>
      <c r="EW47" s="9">
        <v>19.086744505056501</v>
      </c>
      <c r="EX47" s="9">
        <v>-10.528394830449001</v>
      </c>
      <c r="EY47" s="9">
        <v>-17.447471442403799</v>
      </c>
      <c r="EZ47" s="9">
        <v>-21.755596838164202</v>
      </c>
      <c r="FA47" s="9">
        <v>-4.3438671194471796</v>
      </c>
      <c r="FB47" s="9">
        <v>26.2826473865872</v>
      </c>
      <c r="FC47" s="9">
        <v>-2.93486327707144</v>
      </c>
      <c r="FD47" s="9">
        <v>-10.9400130093643</v>
      </c>
      <c r="FE47" s="9">
        <v>-17.8179278034277</v>
      </c>
      <c r="FF47" s="9">
        <v>-22.0890075630852</v>
      </c>
      <c r="FG47" s="9">
        <v>-4.6439367718767901</v>
      </c>
      <c r="FH47" s="9">
        <v>18.831167599401599</v>
      </c>
      <c r="FI47" s="9">
        <v>-10.758414045539</v>
      </c>
      <c r="FJ47" s="9">
        <v>-17.654488735985002</v>
      </c>
      <c r="FK47" s="9">
        <v>-21.941912402386802</v>
      </c>
      <c r="FL47" s="9">
        <v>-4.5115511272481701</v>
      </c>
      <c r="FM47" s="9">
        <v>18.950314679567001</v>
      </c>
      <c r="FN47" s="9">
        <v>-10.651181673389701</v>
      </c>
      <c r="FO47" s="9">
        <v>-17.557979601050501</v>
      </c>
      <c r="FP47" s="9">
        <v>-21.855054180946201</v>
      </c>
      <c r="FQ47" s="9">
        <v>-4.4333787279508803</v>
      </c>
      <c r="FR47" s="9">
        <v>19.020669838933699</v>
      </c>
      <c r="FS47" s="9">
        <v>-10.5878620299594</v>
      </c>
      <c r="FT47" s="9">
        <v>-17.5009919219635</v>
      </c>
      <c r="FU47" s="9">
        <v>-21.8037652697673</v>
      </c>
      <c r="FV47" s="9">
        <v>-4.3872187078904901</v>
      </c>
      <c r="FW47" s="9">
        <v>19.062213856989001</v>
      </c>
      <c r="FX47" s="9">
        <v>-10.550472413710301</v>
      </c>
      <c r="FY47" s="9">
        <v>-17.467341267339101</v>
      </c>
      <c r="FZ47" s="9">
        <v>-21.773479680605401</v>
      </c>
      <c r="GA47" s="9">
        <v>-4.3599616776451304</v>
      </c>
      <c r="GB47" s="9">
        <v>19.0867451842098</v>
      </c>
      <c r="GC47" s="9">
        <v>-10.5283942192113</v>
      </c>
      <c r="GD47" s="9">
        <v>-17.447470892290099</v>
      </c>
      <c r="GE47" s="9">
        <v>-21.755596343061299</v>
      </c>
      <c r="GF47" s="9">
        <v>-4.3438666738548104</v>
      </c>
      <c r="GG47" s="9">
        <v>26.282647787620402</v>
      </c>
      <c r="GH47" s="9">
        <v>-2.9348629161416202</v>
      </c>
      <c r="GI47" s="9">
        <v>-10.9400126845273</v>
      </c>
      <c r="GJ47" s="9">
        <v>-17.8179275110747</v>
      </c>
      <c r="GK47" s="9">
        <v>-22.0890072999673</v>
      </c>
      <c r="GL47" s="9">
        <v>-4.6439365350705302</v>
      </c>
      <c r="GM47" s="9">
        <v>18.831167812526999</v>
      </c>
      <c r="GN47" s="9">
        <v>-10.758413853725999</v>
      </c>
      <c r="GO47" s="9">
        <v>-17.6544885633535</v>
      </c>
      <c r="GP47" s="9">
        <v>-21.941912247018202</v>
      </c>
      <c r="GQ47" s="9">
        <v>-4.5115509874164799</v>
      </c>
      <c r="GR47" s="9">
        <v>18.9503148054152</v>
      </c>
      <c r="GS47" s="9">
        <v>-10.651181560126201</v>
      </c>
      <c r="GT47" s="9">
        <v>-17.5579794991135</v>
      </c>
    </row>
    <row r="48" spans="1:202" ht="10.199999999999999"/>
    <row r="49" spans="1:202" ht="10.199999999999999">
      <c r="C49" t="s">
        <v>88</v>
      </c>
      <c r="D49" t="s">
        <v>89</v>
      </c>
      <c r="E49" t="s">
        <v>90</v>
      </c>
      <c r="F49" t="s">
        <v>91</v>
      </c>
      <c r="G49" t="s">
        <v>92</v>
      </c>
      <c r="H49" t="s">
        <v>93</v>
      </c>
      <c r="I49" t="s">
        <v>94</v>
      </c>
      <c r="J49" t="s">
        <v>95</v>
      </c>
      <c r="K49" t="s">
        <v>96</v>
      </c>
      <c r="L49" t="s">
        <v>97</v>
      </c>
      <c r="M49" t="s">
        <v>98</v>
      </c>
      <c r="N49" t="s">
        <v>99</v>
      </c>
      <c r="O49" t="s">
        <v>100</v>
      </c>
      <c r="P49" t="s">
        <v>101</v>
      </c>
      <c r="Q49" t="s">
        <v>102</v>
      </c>
      <c r="R49" t="s">
        <v>103</v>
      </c>
      <c r="S49" t="s">
        <v>104</v>
      </c>
      <c r="T49" t="s">
        <v>105</v>
      </c>
      <c r="U49" t="s">
        <v>106</v>
      </c>
      <c r="V49" t="s">
        <v>107</v>
      </c>
      <c r="W49" t="s">
        <v>108</v>
      </c>
      <c r="X49" t="s">
        <v>109</v>
      </c>
      <c r="Y49" t="s">
        <v>110</v>
      </c>
      <c r="Z49" t="s">
        <v>111</v>
      </c>
      <c r="AA49" t="s">
        <v>112</v>
      </c>
      <c r="AB49" t="s">
        <v>113</v>
      </c>
      <c r="AC49" t="s">
        <v>114</v>
      </c>
      <c r="AD49" t="s">
        <v>115</v>
      </c>
      <c r="AE49" t="s">
        <v>116</v>
      </c>
      <c r="AF49" t="s">
        <v>117</v>
      </c>
      <c r="AG49" t="s">
        <v>118</v>
      </c>
      <c r="AH49" t="s">
        <v>119</v>
      </c>
      <c r="AI49" t="s">
        <v>120</v>
      </c>
      <c r="AJ49" t="s">
        <v>121</v>
      </c>
      <c r="AK49" t="s">
        <v>122</v>
      </c>
      <c r="AL49" t="s">
        <v>123</v>
      </c>
      <c r="AM49" t="s">
        <v>124</v>
      </c>
      <c r="AN49" t="s">
        <v>125</v>
      </c>
      <c r="AO49" t="s">
        <v>126</v>
      </c>
      <c r="AP49" t="s">
        <v>127</v>
      </c>
      <c r="AQ49" t="s">
        <v>128</v>
      </c>
      <c r="AR49" t="s">
        <v>129</v>
      </c>
      <c r="AS49" t="s">
        <v>130</v>
      </c>
      <c r="AT49" t="s">
        <v>131</v>
      </c>
      <c r="AU49" t="s">
        <v>132</v>
      </c>
      <c r="AV49" t="s">
        <v>133</v>
      </c>
      <c r="AW49" t="s">
        <v>134</v>
      </c>
      <c r="AX49" t="s">
        <v>135</v>
      </c>
      <c r="AY49" t="s">
        <v>136</v>
      </c>
      <c r="AZ49" t="s">
        <v>137</v>
      </c>
      <c r="BA49" t="s">
        <v>138</v>
      </c>
      <c r="BB49" t="s">
        <v>139</v>
      </c>
      <c r="BC49" t="s">
        <v>140</v>
      </c>
      <c r="BD49" t="s">
        <v>141</v>
      </c>
      <c r="BE49" t="s">
        <v>142</v>
      </c>
      <c r="BF49" t="s">
        <v>143</v>
      </c>
      <c r="BG49" t="s">
        <v>144</v>
      </c>
      <c r="BH49" t="s">
        <v>145</v>
      </c>
      <c r="BI49" t="s">
        <v>146</v>
      </c>
      <c r="BJ49" t="s">
        <v>147</v>
      </c>
      <c r="BK49" t="s">
        <v>148</v>
      </c>
      <c r="BL49" t="s">
        <v>149</v>
      </c>
      <c r="BM49" t="s">
        <v>150</v>
      </c>
      <c r="BN49" t="s">
        <v>151</v>
      </c>
      <c r="BO49" t="s">
        <v>152</v>
      </c>
      <c r="BP49" t="s">
        <v>153</v>
      </c>
      <c r="BQ49" t="s">
        <v>154</v>
      </c>
      <c r="BR49" t="s">
        <v>155</v>
      </c>
      <c r="BS49" t="s">
        <v>156</v>
      </c>
      <c r="BT49" t="s">
        <v>157</v>
      </c>
      <c r="BU49" t="s">
        <v>158</v>
      </c>
      <c r="BV49" t="s">
        <v>159</v>
      </c>
      <c r="BW49" t="s">
        <v>160</v>
      </c>
      <c r="BX49" t="s">
        <v>161</v>
      </c>
      <c r="BY49" t="s">
        <v>162</v>
      </c>
      <c r="BZ49" t="s">
        <v>163</v>
      </c>
      <c r="CA49" t="s">
        <v>164</v>
      </c>
      <c r="CB49" t="s">
        <v>165</v>
      </c>
      <c r="CC49" t="s">
        <v>166</v>
      </c>
      <c r="CD49" t="s">
        <v>167</v>
      </c>
      <c r="CE49" t="s">
        <v>168</v>
      </c>
      <c r="CF49" t="s">
        <v>169</v>
      </c>
      <c r="CG49" t="s">
        <v>170</v>
      </c>
      <c r="CH49" t="s">
        <v>171</v>
      </c>
      <c r="CI49" t="s">
        <v>172</v>
      </c>
      <c r="CJ49" t="s">
        <v>173</v>
      </c>
      <c r="CK49" t="s">
        <v>174</v>
      </c>
      <c r="CL49" t="s">
        <v>175</v>
      </c>
      <c r="CM49" t="s">
        <v>176</v>
      </c>
      <c r="CN49" t="s">
        <v>177</v>
      </c>
      <c r="CO49" t="s">
        <v>178</v>
      </c>
      <c r="CP49" t="s">
        <v>179</v>
      </c>
      <c r="CQ49" t="s">
        <v>180</v>
      </c>
      <c r="CR49" t="s">
        <v>181</v>
      </c>
      <c r="CS49" t="s">
        <v>182</v>
      </c>
      <c r="CT49" t="s">
        <v>183</v>
      </c>
      <c r="CU49" t="s">
        <v>184</v>
      </c>
      <c r="CV49" t="s">
        <v>185</v>
      </c>
      <c r="CW49" t="s">
        <v>186</v>
      </c>
      <c r="CX49" t="s">
        <v>187</v>
      </c>
      <c r="CY49" t="s">
        <v>188</v>
      </c>
      <c r="CZ49" t="s">
        <v>189</v>
      </c>
      <c r="DA49" t="s">
        <v>190</v>
      </c>
      <c r="DB49" t="s">
        <v>191</v>
      </c>
      <c r="DC49" t="s">
        <v>192</v>
      </c>
      <c r="DD49" t="s">
        <v>193</v>
      </c>
      <c r="DE49" t="s">
        <v>194</v>
      </c>
      <c r="DF49" t="s">
        <v>195</v>
      </c>
      <c r="DG49" t="s">
        <v>196</v>
      </c>
      <c r="DH49" t="s">
        <v>197</v>
      </c>
      <c r="DI49" t="s">
        <v>198</v>
      </c>
      <c r="DJ49" t="s">
        <v>199</v>
      </c>
      <c r="DK49" t="s">
        <v>200</v>
      </c>
      <c r="DL49" t="s">
        <v>201</v>
      </c>
      <c r="DM49" t="s">
        <v>202</v>
      </c>
      <c r="DN49" t="s">
        <v>203</v>
      </c>
      <c r="DO49" t="s">
        <v>204</v>
      </c>
      <c r="DP49" t="s">
        <v>205</v>
      </c>
      <c r="DQ49" t="s">
        <v>206</v>
      </c>
      <c r="DR49" t="s">
        <v>207</v>
      </c>
      <c r="DS49" t="s">
        <v>208</v>
      </c>
      <c r="DT49" t="s">
        <v>209</v>
      </c>
      <c r="DU49" t="s">
        <v>210</v>
      </c>
      <c r="DV49" t="s">
        <v>211</v>
      </c>
      <c r="DW49" t="s">
        <v>212</v>
      </c>
      <c r="DX49" t="s">
        <v>213</v>
      </c>
      <c r="DY49" t="s">
        <v>214</v>
      </c>
      <c r="DZ49" t="s">
        <v>215</v>
      </c>
      <c r="EA49" t="s">
        <v>216</v>
      </c>
      <c r="EB49" t="s">
        <v>217</v>
      </c>
      <c r="EC49" t="s">
        <v>218</v>
      </c>
      <c r="ED49" t="s">
        <v>219</v>
      </c>
      <c r="EE49" t="s">
        <v>220</v>
      </c>
      <c r="EF49" t="s">
        <v>221</v>
      </c>
      <c r="EG49" t="s">
        <v>222</v>
      </c>
      <c r="EH49" t="s">
        <v>223</v>
      </c>
      <c r="EI49" t="s">
        <v>224</v>
      </c>
      <c r="EJ49" t="s">
        <v>225</v>
      </c>
      <c r="EK49" t="s">
        <v>226</v>
      </c>
      <c r="EL49" t="s">
        <v>227</v>
      </c>
      <c r="EM49" t="s">
        <v>228</v>
      </c>
      <c r="EN49" t="s">
        <v>229</v>
      </c>
      <c r="EO49" t="s">
        <v>230</v>
      </c>
      <c r="EP49" t="s">
        <v>231</v>
      </c>
      <c r="EQ49" t="s">
        <v>232</v>
      </c>
      <c r="ER49" t="s">
        <v>233</v>
      </c>
      <c r="ES49" t="s">
        <v>234</v>
      </c>
      <c r="ET49" t="s">
        <v>235</v>
      </c>
      <c r="EU49" t="s">
        <v>236</v>
      </c>
      <c r="EV49" t="s">
        <v>237</v>
      </c>
      <c r="EW49" t="s">
        <v>238</v>
      </c>
      <c r="EX49" t="s">
        <v>239</v>
      </c>
      <c r="EY49" t="s">
        <v>240</v>
      </c>
      <c r="EZ49" t="s">
        <v>241</v>
      </c>
      <c r="FA49" t="s">
        <v>242</v>
      </c>
      <c r="FB49" t="s">
        <v>243</v>
      </c>
      <c r="FC49" t="s">
        <v>244</v>
      </c>
      <c r="FD49" t="s">
        <v>245</v>
      </c>
      <c r="FE49" t="s">
        <v>246</v>
      </c>
      <c r="FF49" t="s">
        <v>247</v>
      </c>
      <c r="FG49" t="s">
        <v>248</v>
      </c>
      <c r="FH49" t="s">
        <v>249</v>
      </c>
      <c r="FI49" t="s">
        <v>250</v>
      </c>
      <c r="FJ49" t="s">
        <v>251</v>
      </c>
      <c r="FK49" t="s">
        <v>252</v>
      </c>
      <c r="FL49" t="s">
        <v>253</v>
      </c>
      <c r="FM49" t="s">
        <v>254</v>
      </c>
      <c r="FN49" t="s">
        <v>255</v>
      </c>
      <c r="FO49" t="s">
        <v>256</v>
      </c>
      <c r="FP49" t="s">
        <v>257</v>
      </c>
      <c r="FQ49" t="s">
        <v>258</v>
      </c>
      <c r="FR49" t="s">
        <v>259</v>
      </c>
      <c r="FS49" t="s">
        <v>260</v>
      </c>
      <c r="FT49" t="s">
        <v>261</v>
      </c>
      <c r="FU49" t="s">
        <v>262</v>
      </c>
      <c r="FV49" t="s">
        <v>263</v>
      </c>
      <c r="FW49" t="s">
        <v>264</v>
      </c>
      <c r="FX49" t="s">
        <v>265</v>
      </c>
      <c r="FY49" t="s">
        <v>266</v>
      </c>
      <c r="FZ49" t="s">
        <v>267</v>
      </c>
      <c r="GA49" t="s">
        <v>268</v>
      </c>
      <c r="GB49" t="s">
        <v>269</v>
      </c>
      <c r="GC49" t="s">
        <v>270</v>
      </c>
      <c r="GD49" t="s">
        <v>271</v>
      </c>
      <c r="GE49" t="s">
        <v>272</v>
      </c>
      <c r="GF49" t="s">
        <v>273</v>
      </c>
      <c r="GG49" t="s">
        <v>274</v>
      </c>
      <c r="GH49" t="s">
        <v>275</v>
      </c>
      <c r="GI49" t="s">
        <v>276</v>
      </c>
      <c r="GJ49" t="s">
        <v>277</v>
      </c>
      <c r="GK49" t="s">
        <v>278</v>
      </c>
      <c r="GL49" t="s">
        <v>279</v>
      </c>
      <c r="GM49" t="s">
        <v>280</v>
      </c>
      <c r="GN49" t="s">
        <v>281</v>
      </c>
      <c r="GO49" t="s">
        <v>282</v>
      </c>
      <c r="GP49" t="s">
        <v>283</v>
      </c>
      <c r="GQ49" t="s">
        <v>284</v>
      </c>
      <c r="GR49" t="s">
        <v>285</v>
      </c>
      <c r="GS49" t="s">
        <v>286</v>
      </c>
      <c r="GT49" t="s">
        <v>287</v>
      </c>
    </row>
    <row r="50" spans="1:202" ht="10.199999999999999">
      <c r="C50" t="s">
        <v>288</v>
      </c>
      <c r="D50" t="s">
        <v>289</v>
      </c>
      <c r="E50" t="s">
        <v>290</v>
      </c>
      <c r="F50" t="s">
        <v>291</v>
      </c>
      <c r="G50" t="s">
        <v>88</v>
      </c>
      <c r="H50" t="s">
        <v>89</v>
      </c>
      <c r="I50" t="s">
        <v>90</v>
      </c>
      <c r="J50" t="s">
        <v>91</v>
      </c>
      <c r="K50" t="s">
        <v>92</v>
      </c>
      <c r="L50" t="s">
        <v>93</v>
      </c>
      <c r="M50" t="s">
        <v>94</v>
      </c>
      <c r="N50" t="s">
        <v>95</v>
      </c>
      <c r="O50" t="s">
        <v>96</v>
      </c>
      <c r="P50" t="s">
        <v>97</v>
      </c>
      <c r="Q50" t="s">
        <v>98</v>
      </c>
      <c r="R50" t="s">
        <v>99</v>
      </c>
      <c r="S50" t="s">
        <v>100</v>
      </c>
      <c r="T50" t="s">
        <v>101</v>
      </c>
      <c r="U50" t="s">
        <v>102</v>
      </c>
      <c r="V50" t="s">
        <v>103</v>
      </c>
      <c r="W50" t="s">
        <v>104</v>
      </c>
      <c r="X50" t="s">
        <v>105</v>
      </c>
      <c r="Y50" t="s">
        <v>106</v>
      </c>
      <c r="Z50" t="s">
        <v>107</v>
      </c>
      <c r="AA50" t="s">
        <v>108</v>
      </c>
      <c r="AB50" t="s">
        <v>109</v>
      </c>
      <c r="AC50" t="s">
        <v>110</v>
      </c>
      <c r="AD50" t="s">
        <v>111</v>
      </c>
      <c r="AE50" t="s">
        <v>112</v>
      </c>
      <c r="AF50" t="s">
        <v>113</v>
      </c>
      <c r="AG50" t="s">
        <v>114</v>
      </c>
      <c r="AH50" t="s">
        <v>115</v>
      </c>
      <c r="AI50" t="s">
        <v>116</v>
      </c>
      <c r="AJ50" t="s">
        <v>117</v>
      </c>
      <c r="AK50" t="s">
        <v>118</v>
      </c>
      <c r="AL50" t="s">
        <v>119</v>
      </c>
      <c r="AM50" t="s">
        <v>120</v>
      </c>
      <c r="AN50" t="s">
        <v>121</v>
      </c>
      <c r="AO50" t="s">
        <v>122</v>
      </c>
      <c r="AP50" t="s">
        <v>123</v>
      </c>
      <c r="AQ50" t="s">
        <v>124</v>
      </c>
      <c r="AR50" t="s">
        <v>125</v>
      </c>
      <c r="AS50" t="s">
        <v>126</v>
      </c>
      <c r="AT50" t="s">
        <v>127</v>
      </c>
      <c r="AU50" t="s">
        <v>128</v>
      </c>
      <c r="AV50" t="s">
        <v>129</v>
      </c>
      <c r="AW50" t="s">
        <v>130</v>
      </c>
      <c r="AX50" t="s">
        <v>131</v>
      </c>
      <c r="AY50" t="s">
        <v>132</v>
      </c>
      <c r="AZ50" t="s">
        <v>133</v>
      </c>
      <c r="BA50" t="s">
        <v>134</v>
      </c>
      <c r="BB50" t="s">
        <v>135</v>
      </c>
      <c r="BC50" t="s">
        <v>136</v>
      </c>
      <c r="BD50" t="s">
        <v>137</v>
      </c>
      <c r="BE50" t="s">
        <v>138</v>
      </c>
      <c r="BF50" t="s">
        <v>139</v>
      </c>
      <c r="BG50" t="s">
        <v>140</v>
      </c>
      <c r="BH50" t="s">
        <v>141</v>
      </c>
      <c r="BI50" t="s">
        <v>142</v>
      </c>
      <c r="BJ50" t="s">
        <v>143</v>
      </c>
      <c r="BK50" t="s">
        <v>144</v>
      </c>
      <c r="BL50" t="s">
        <v>145</v>
      </c>
      <c r="BM50" t="s">
        <v>146</v>
      </c>
      <c r="BN50" t="s">
        <v>147</v>
      </c>
      <c r="BO50" t="s">
        <v>148</v>
      </c>
      <c r="BP50" t="s">
        <v>149</v>
      </c>
      <c r="BQ50" t="s">
        <v>150</v>
      </c>
      <c r="BR50" t="s">
        <v>151</v>
      </c>
      <c r="BS50" t="s">
        <v>152</v>
      </c>
      <c r="BT50" t="s">
        <v>153</v>
      </c>
      <c r="BU50" t="s">
        <v>154</v>
      </c>
      <c r="BV50" t="s">
        <v>155</v>
      </c>
      <c r="BW50" t="s">
        <v>156</v>
      </c>
      <c r="BX50" t="s">
        <v>157</v>
      </c>
      <c r="BY50" t="s">
        <v>158</v>
      </c>
      <c r="BZ50" t="s">
        <v>159</v>
      </c>
      <c r="CA50" t="s">
        <v>160</v>
      </c>
      <c r="CB50" t="s">
        <v>161</v>
      </c>
      <c r="CC50" t="s">
        <v>162</v>
      </c>
      <c r="CD50" t="s">
        <v>163</v>
      </c>
      <c r="CE50" t="s">
        <v>164</v>
      </c>
      <c r="CF50" t="s">
        <v>165</v>
      </c>
      <c r="CG50" t="s">
        <v>166</v>
      </c>
      <c r="CH50" t="s">
        <v>167</v>
      </c>
      <c r="CI50" t="s">
        <v>168</v>
      </c>
      <c r="CJ50" t="s">
        <v>169</v>
      </c>
      <c r="CK50" t="s">
        <v>170</v>
      </c>
      <c r="CL50" t="s">
        <v>171</v>
      </c>
      <c r="CM50" t="s">
        <v>172</v>
      </c>
      <c r="CN50" t="s">
        <v>173</v>
      </c>
      <c r="CO50" t="s">
        <v>174</v>
      </c>
      <c r="CP50" t="s">
        <v>175</v>
      </c>
      <c r="CQ50" t="s">
        <v>176</v>
      </c>
      <c r="CR50" t="s">
        <v>177</v>
      </c>
      <c r="CS50" t="s">
        <v>178</v>
      </c>
      <c r="CT50" t="s">
        <v>179</v>
      </c>
      <c r="CU50" t="s">
        <v>180</v>
      </c>
      <c r="CV50" t="s">
        <v>181</v>
      </c>
      <c r="CW50" t="s">
        <v>182</v>
      </c>
      <c r="CX50" t="s">
        <v>183</v>
      </c>
      <c r="CY50" t="s">
        <v>184</v>
      </c>
      <c r="CZ50" t="s">
        <v>185</v>
      </c>
      <c r="DA50" t="s">
        <v>186</v>
      </c>
      <c r="DB50" t="s">
        <v>187</v>
      </c>
      <c r="DC50" t="s">
        <v>188</v>
      </c>
      <c r="DD50" t="s">
        <v>189</v>
      </c>
      <c r="DE50" t="s">
        <v>190</v>
      </c>
      <c r="DF50" t="s">
        <v>191</v>
      </c>
      <c r="DG50" t="s">
        <v>192</v>
      </c>
      <c r="DH50" t="s">
        <v>193</v>
      </c>
      <c r="DI50" t="s">
        <v>194</v>
      </c>
      <c r="DJ50" t="s">
        <v>195</v>
      </c>
      <c r="DK50" t="s">
        <v>196</v>
      </c>
      <c r="DL50" t="s">
        <v>197</v>
      </c>
      <c r="DM50" t="s">
        <v>198</v>
      </c>
      <c r="DN50" t="s">
        <v>199</v>
      </c>
      <c r="DO50" t="s">
        <v>200</v>
      </c>
      <c r="DP50" t="s">
        <v>201</v>
      </c>
      <c r="DQ50" t="s">
        <v>202</v>
      </c>
      <c r="DR50" t="s">
        <v>203</v>
      </c>
      <c r="DS50" t="s">
        <v>204</v>
      </c>
      <c r="DT50" t="s">
        <v>205</v>
      </c>
      <c r="DU50" t="s">
        <v>206</v>
      </c>
      <c r="DV50" t="s">
        <v>207</v>
      </c>
      <c r="DW50" t="s">
        <v>208</v>
      </c>
      <c r="DX50" t="s">
        <v>209</v>
      </c>
      <c r="DY50" t="s">
        <v>210</v>
      </c>
      <c r="DZ50" t="s">
        <v>211</v>
      </c>
      <c r="EA50" t="s">
        <v>212</v>
      </c>
      <c r="EB50" t="s">
        <v>213</v>
      </c>
      <c r="EC50" t="s">
        <v>214</v>
      </c>
      <c r="ED50" t="s">
        <v>215</v>
      </c>
      <c r="EE50" t="s">
        <v>216</v>
      </c>
      <c r="EF50" t="s">
        <v>217</v>
      </c>
      <c r="EG50" t="s">
        <v>218</v>
      </c>
      <c r="EH50" t="s">
        <v>219</v>
      </c>
      <c r="EI50" t="s">
        <v>220</v>
      </c>
      <c r="EJ50" t="s">
        <v>221</v>
      </c>
      <c r="EK50" t="s">
        <v>222</v>
      </c>
      <c r="EL50" t="s">
        <v>223</v>
      </c>
      <c r="EM50" t="s">
        <v>224</v>
      </c>
      <c r="EN50" t="s">
        <v>225</v>
      </c>
      <c r="EO50" t="s">
        <v>226</v>
      </c>
      <c r="EP50" t="s">
        <v>227</v>
      </c>
      <c r="EQ50" t="s">
        <v>228</v>
      </c>
      <c r="ER50" t="s">
        <v>229</v>
      </c>
      <c r="ES50" t="s">
        <v>230</v>
      </c>
      <c r="ET50" t="s">
        <v>231</v>
      </c>
      <c r="EU50" t="s">
        <v>232</v>
      </c>
      <c r="EV50" t="s">
        <v>233</v>
      </c>
      <c r="EW50" t="s">
        <v>234</v>
      </c>
      <c r="EX50" t="s">
        <v>235</v>
      </c>
      <c r="EY50" t="s">
        <v>236</v>
      </c>
      <c r="EZ50" t="s">
        <v>237</v>
      </c>
      <c r="FA50" t="s">
        <v>238</v>
      </c>
      <c r="FB50" t="s">
        <v>239</v>
      </c>
      <c r="FC50" t="s">
        <v>240</v>
      </c>
      <c r="FD50" t="s">
        <v>241</v>
      </c>
      <c r="FE50" t="s">
        <v>242</v>
      </c>
      <c r="FF50" t="s">
        <v>243</v>
      </c>
      <c r="FG50" t="s">
        <v>244</v>
      </c>
      <c r="FH50" t="s">
        <v>245</v>
      </c>
      <c r="FI50" t="s">
        <v>246</v>
      </c>
      <c r="FJ50" t="s">
        <v>247</v>
      </c>
      <c r="FK50" t="s">
        <v>248</v>
      </c>
      <c r="FL50" t="s">
        <v>249</v>
      </c>
      <c r="FM50" t="s">
        <v>250</v>
      </c>
      <c r="FN50" t="s">
        <v>251</v>
      </c>
      <c r="FO50" t="s">
        <v>252</v>
      </c>
      <c r="FP50" t="s">
        <v>253</v>
      </c>
      <c r="FQ50" t="s">
        <v>254</v>
      </c>
      <c r="FR50" t="s">
        <v>255</v>
      </c>
      <c r="FS50" t="s">
        <v>256</v>
      </c>
      <c r="FT50" t="s">
        <v>257</v>
      </c>
      <c r="FU50" t="s">
        <v>258</v>
      </c>
      <c r="FV50" t="s">
        <v>259</v>
      </c>
      <c r="FW50" t="s">
        <v>260</v>
      </c>
      <c r="FX50" t="s">
        <v>261</v>
      </c>
      <c r="FY50" t="s">
        <v>262</v>
      </c>
      <c r="FZ50" t="s">
        <v>263</v>
      </c>
      <c r="GA50" t="s">
        <v>264</v>
      </c>
      <c r="GB50" t="s">
        <v>265</v>
      </c>
      <c r="GC50" t="s">
        <v>266</v>
      </c>
      <c r="GD50" t="s">
        <v>267</v>
      </c>
      <c r="GE50" t="s">
        <v>268</v>
      </c>
      <c r="GF50" t="s">
        <v>269</v>
      </c>
      <c r="GG50" t="s">
        <v>270</v>
      </c>
      <c r="GH50" t="s">
        <v>271</v>
      </c>
      <c r="GI50" t="s">
        <v>272</v>
      </c>
      <c r="GJ50" t="s">
        <v>273</v>
      </c>
      <c r="GK50" t="s">
        <v>274</v>
      </c>
      <c r="GL50" t="s">
        <v>275</v>
      </c>
      <c r="GM50" t="s">
        <v>276</v>
      </c>
      <c r="GN50" t="s">
        <v>277</v>
      </c>
      <c r="GO50" t="s">
        <v>278</v>
      </c>
      <c r="GP50" t="s">
        <v>279</v>
      </c>
      <c r="GQ50" t="s">
        <v>280</v>
      </c>
      <c r="GR50" t="s">
        <v>281</v>
      </c>
      <c r="GS50" t="s">
        <v>282</v>
      </c>
      <c r="GT50" t="s">
        <v>283</v>
      </c>
    </row>
    <row r="51" spans="1:202" ht="10.199999999999999"/>
    <row r="52" spans="1:202" ht="22.8">
      <c r="A52" s="15" t="s">
        <v>292</v>
      </c>
    </row>
    <row r="53" spans="1:202" ht="10.199999999999999">
      <c r="A53" s="7" t="s">
        <v>41</v>
      </c>
      <c r="B53" s="7" t="s">
        <v>42</v>
      </c>
      <c r="C53" s="7">
        <v>1</v>
      </c>
      <c r="D53" s="7">
        <v>2</v>
      </c>
      <c r="E53" s="7">
        <v>3</v>
      </c>
      <c r="F53" s="7">
        <v>4</v>
      </c>
      <c r="G53" s="7">
        <v>5</v>
      </c>
      <c r="H53" s="7">
        <v>6</v>
      </c>
      <c r="I53" s="7">
        <v>7</v>
      </c>
      <c r="J53" s="7">
        <v>8</v>
      </c>
      <c r="K53" s="7">
        <v>9</v>
      </c>
      <c r="L53" s="7">
        <v>10</v>
      </c>
      <c r="M53" s="7">
        <v>11</v>
      </c>
      <c r="N53" s="7">
        <v>12</v>
      </c>
      <c r="O53" s="7">
        <v>13</v>
      </c>
      <c r="P53" s="7">
        <v>14</v>
      </c>
      <c r="Q53" s="7">
        <v>15</v>
      </c>
      <c r="R53" s="7">
        <v>16</v>
      </c>
      <c r="S53" s="7">
        <v>17</v>
      </c>
      <c r="T53" s="7">
        <v>18</v>
      </c>
      <c r="U53" s="7">
        <v>19</v>
      </c>
      <c r="V53" s="7">
        <v>20</v>
      </c>
      <c r="W53" s="7">
        <v>21</v>
      </c>
      <c r="X53" s="7">
        <v>22</v>
      </c>
      <c r="Y53" s="7">
        <v>23</v>
      </c>
      <c r="Z53" s="7">
        <v>24</v>
      </c>
      <c r="AA53" s="7">
        <v>25</v>
      </c>
      <c r="AB53" s="7">
        <v>26</v>
      </c>
      <c r="AC53" s="7">
        <v>27</v>
      </c>
      <c r="AD53" s="7">
        <v>28</v>
      </c>
      <c r="AE53" s="7">
        <v>29</v>
      </c>
      <c r="AF53" s="7">
        <v>30</v>
      </c>
      <c r="AG53" s="7">
        <v>31</v>
      </c>
      <c r="AH53" s="7">
        <v>32</v>
      </c>
      <c r="AI53" s="7">
        <v>33</v>
      </c>
      <c r="AJ53" s="7">
        <v>34</v>
      </c>
      <c r="AK53" s="7">
        <v>35</v>
      </c>
      <c r="AL53" s="7">
        <v>36</v>
      </c>
      <c r="AM53" s="7">
        <v>37</v>
      </c>
      <c r="AN53" s="7">
        <v>38</v>
      </c>
      <c r="AO53" s="7">
        <v>39</v>
      </c>
      <c r="AP53" s="7">
        <v>40</v>
      </c>
      <c r="AQ53" s="7">
        <v>41</v>
      </c>
      <c r="AR53" s="7">
        <v>42</v>
      </c>
      <c r="AS53" s="7">
        <v>43</v>
      </c>
      <c r="AT53" s="7">
        <v>44</v>
      </c>
      <c r="AU53" s="7">
        <v>45</v>
      </c>
      <c r="AV53" s="7">
        <v>46</v>
      </c>
      <c r="AW53" s="7">
        <v>47</v>
      </c>
      <c r="AX53" s="7">
        <v>48</v>
      </c>
      <c r="AY53" s="7">
        <v>49</v>
      </c>
      <c r="AZ53" s="7">
        <v>50</v>
      </c>
      <c r="BA53" s="7">
        <v>51</v>
      </c>
      <c r="BB53" s="7">
        <v>52</v>
      </c>
      <c r="BC53" s="7">
        <v>53</v>
      </c>
      <c r="BD53" s="7">
        <v>54</v>
      </c>
      <c r="BE53" s="7">
        <v>55</v>
      </c>
      <c r="BF53" s="7">
        <v>56</v>
      </c>
      <c r="BG53" s="7">
        <v>57</v>
      </c>
      <c r="BH53" s="7">
        <v>58</v>
      </c>
      <c r="BI53" s="7">
        <v>59</v>
      </c>
      <c r="BJ53" s="7">
        <v>60</v>
      </c>
      <c r="BK53" s="7">
        <v>61</v>
      </c>
      <c r="BL53" s="7">
        <v>62</v>
      </c>
      <c r="BM53" s="7">
        <v>63</v>
      </c>
      <c r="BN53" s="7">
        <v>64</v>
      </c>
      <c r="BO53" s="7">
        <v>65</v>
      </c>
      <c r="BP53" s="7">
        <v>66</v>
      </c>
      <c r="BQ53" s="7">
        <v>67</v>
      </c>
      <c r="BR53" s="7">
        <v>68</v>
      </c>
      <c r="BS53" s="7">
        <v>69</v>
      </c>
      <c r="BT53" s="7">
        <v>70</v>
      </c>
      <c r="BU53" s="7">
        <v>71</v>
      </c>
      <c r="BV53" s="7">
        <v>72</v>
      </c>
      <c r="BW53" s="7">
        <v>73</v>
      </c>
      <c r="BX53" s="7">
        <v>74</v>
      </c>
      <c r="BY53" s="7">
        <v>75</v>
      </c>
      <c r="BZ53" s="7">
        <v>76</v>
      </c>
      <c r="CA53" s="7">
        <v>77</v>
      </c>
      <c r="CB53" s="7">
        <v>78</v>
      </c>
      <c r="CC53" s="7">
        <v>79</v>
      </c>
      <c r="CD53" s="7">
        <v>80</v>
      </c>
      <c r="CE53" s="7">
        <v>81</v>
      </c>
      <c r="CF53" s="7">
        <v>82</v>
      </c>
      <c r="CG53" s="7">
        <v>83</v>
      </c>
      <c r="CH53" s="7">
        <v>84</v>
      </c>
      <c r="CI53" s="7">
        <v>85</v>
      </c>
      <c r="CJ53" s="7">
        <v>86</v>
      </c>
      <c r="CK53" s="7">
        <v>87</v>
      </c>
      <c r="CL53" s="7">
        <v>88</v>
      </c>
      <c r="CM53" s="7">
        <v>89</v>
      </c>
      <c r="CN53" s="7">
        <v>90</v>
      </c>
      <c r="CO53" s="7">
        <v>91</v>
      </c>
      <c r="CP53" s="7">
        <v>92</v>
      </c>
      <c r="CQ53" s="7">
        <v>93</v>
      </c>
      <c r="CR53" s="7">
        <v>94</v>
      </c>
      <c r="CS53" s="7">
        <v>95</v>
      </c>
      <c r="CT53" s="7">
        <v>96</v>
      </c>
      <c r="CU53" s="7">
        <v>97</v>
      </c>
      <c r="CV53" s="7">
        <v>98</v>
      </c>
      <c r="CW53" s="7">
        <v>99</v>
      </c>
      <c r="CX53" s="7">
        <v>100</v>
      </c>
      <c r="CY53" s="7">
        <v>101</v>
      </c>
      <c r="CZ53" s="7">
        <v>102</v>
      </c>
      <c r="DA53" s="7">
        <v>103</v>
      </c>
      <c r="DB53" s="7">
        <v>104</v>
      </c>
      <c r="DC53" s="7">
        <v>105</v>
      </c>
      <c r="DD53" s="7">
        <v>106</v>
      </c>
      <c r="DE53" s="7">
        <v>107</v>
      </c>
      <c r="DF53" s="7">
        <v>108</v>
      </c>
      <c r="DG53" s="7">
        <v>109</v>
      </c>
      <c r="DH53" s="7">
        <v>110</v>
      </c>
      <c r="DI53" s="7">
        <v>111</v>
      </c>
      <c r="DJ53" s="7">
        <v>112</v>
      </c>
      <c r="DK53" s="7">
        <v>113</v>
      </c>
      <c r="DL53" s="7">
        <v>114</v>
      </c>
      <c r="DM53" s="7">
        <v>115</v>
      </c>
      <c r="DN53" s="7">
        <v>116</v>
      </c>
      <c r="DO53" s="7">
        <v>117</v>
      </c>
      <c r="DP53" s="7">
        <v>118</v>
      </c>
      <c r="DQ53" s="7">
        <v>119</v>
      </c>
      <c r="DR53" s="7">
        <v>120</v>
      </c>
      <c r="DS53" s="7">
        <v>121</v>
      </c>
      <c r="DT53" s="7">
        <v>122</v>
      </c>
      <c r="DU53" s="7">
        <v>123</v>
      </c>
      <c r="DV53" s="7">
        <v>124</v>
      </c>
      <c r="DW53" s="7">
        <v>125</v>
      </c>
      <c r="DX53" s="7">
        <v>126</v>
      </c>
      <c r="DY53" s="7">
        <v>127</v>
      </c>
      <c r="DZ53" s="7">
        <v>128</v>
      </c>
      <c r="EA53" s="7">
        <v>129</v>
      </c>
      <c r="EB53" s="7">
        <v>130</v>
      </c>
      <c r="EC53" s="7">
        <v>131</v>
      </c>
      <c r="ED53" s="7">
        <v>132</v>
      </c>
      <c r="EE53" s="7">
        <v>133</v>
      </c>
      <c r="EF53" s="7">
        <v>134</v>
      </c>
      <c r="EG53" s="7">
        <v>135</v>
      </c>
      <c r="EH53" s="7">
        <v>136</v>
      </c>
      <c r="EI53" s="7">
        <v>137</v>
      </c>
      <c r="EJ53" s="7">
        <v>138</v>
      </c>
      <c r="EK53" s="7">
        <v>139</v>
      </c>
      <c r="EL53" s="7">
        <v>140</v>
      </c>
      <c r="EM53" s="7">
        <v>141</v>
      </c>
      <c r="EN53" s="7">
        <v>142</v>
      </c>
      <c r="EO53" s="7">
        <v>143</v>
      </c>
      <c r="EP53" s="7">
        <v>144</v>
      </c>
      <c r="EQ53" s="7">
        <v>145</v>
      </c>
      <c r="ER53" s="7">
        <v>146</v>
      </c>
      <c r="ES53" s="7">
        <v>147</v>
      </c>
      <c r="ET53" s="7">
        <v>148</v>
      </c>
      <c r="EU53" s="7">
        <v>149</v>
      </c>
      <c r="EV53" s="7">
        <v>150</v>
      </c>
      <c r="EW53" s="7">
        <v>151</v>
      </c>
      <c r="EX53" s="7">
        <v>152</v>
      </c>
      <c r="EY53" s="7">
        <v>153</v>
      </c>
      <c r="EZ53" s="7">
        <v>154</v>
      </c>
      <c r="FA53" s="7">
        <v>155</v>
      </c>
      <c r="FB53" s="7">
        <v>156</v>
      </c>
      <c r="FC53" s="7">
        <v>157</v>
      </c>
      <c r="FD53" s="7">
        <v>158</v>
      </c>
      <c r="FE53" s="7">
        <v>159</v>
      </c>
      <c r="FF53" s="7">
        <v>160</v>
      </c>
      <c r="FG53" s="7">
        <v>161</v>
      </c>
      <c r="FH53" s="7">
        <v>162</v>
      </c>
      <c r="FI53" s="7">
        <v>163</v>
      </c>
      <c r="FJ53" s="7">
        <v>164</v>
      </c>
      <c r="FK53" s="7">
        <v>165</v>
      </c>
      <c r="FL53" s="7">
        <v>166</v>
      </c>
      <c r="FM53" s="7">
        <v>167</v>
      </c>
      <c r="FN53" s="7">
        <v>168</v>
      </c>
      <c r="FO53" s="7">
        <v>169</v>
      </c>
      <c r="FP53" s="7">
        <v>170</v>
      </c>
      <c r="FQ53" s="7">
        <v>171</v>
      </c>
      <c r="FR53" s="7">
        <v>172</v>
      </c>
      <c r="FS53" s="7">
        <v>173</v>
      </c>
      <c r="FT53" s="7">
        <v>174</v>
      </c>
      <c r="FU53" s="7">
        <v>175</v>
      </c>
      <c r="FV53" s="7">
        <v>176</v>
      </c>
      <c r="FW53" s="7">
        <v>177</v>
      </c>
      <c r="FX53" s="7">
        <v>178</v>
      </c>
      <c r="FY53" s="7">
        <v>179</v>
      </c>
      <c r="FZ53" s="7">
        <v>180</v>
      </c>
      <c r="GA53" s="7">
        <v>181</v>
      </c>
      <c r="GB53" s="7">
        <v>182</v>
      </c>
      <c r="GC53" s="7">
        <v>183</v>
      </c>
      <c r="GD53" s="7">
        <v>184</v>
      </c>
      <c r="GE53" s="7">
        <v>185</v>
      </c>
      <c r="GF53" s="7">
        <v>186</v>
      </c>
      <c r="GG53" s="7">
        <v>187</v>
      </c>
      <c r="GH53" s="7">
        <v>188</v>
      </c>
      <c r="GI53" s="7">
        <v>189</v>
      </c>
      <c r="GJ53" s="7">
        <v>190</v>
      </c>
      <c r="GK53" s="7">
        <v>191</v>
      </c>
      <c r="GL53" s="7">
        <v>192</v>
      </c>
      <c r="GM53" s="7">
        <v>193</v>
      </c>
      <c r="GN53" s="7">
        <v>194</v>
      </c>
      <c r="GO53" s="7">
        <v>195</v>
      </c>
      <c r="GP53" s="7">
        <v>196</v>
      </c>
      <c r="GQ53" s="7">
        <v>197</v>
      </c>
      <c r="GR53" s="7">
        <v>198</v>
      </c>
      <c r="GS53" s="7">
        <v>199</v>
      </c>
      <c r="GT53" s="7">
        <v>200</v>
      </c>
    </row>
    <row r="54" spans="1:202" ht="10.199999999999999">
      <c r="A54" s="12">
        <v>6</v>
      </c>
      <c r="B54" s="2" t="s">
        <v>43</v>
      </c>
      <c r="C54" s="9">
        <v>8.4606644043502701</v>
      </c>
      <c r="D54" s="9">
        <v>8.4606644043502701</v>
      </c>
      <c r="E54" s="9">
        <v>8.4606644043502701</v>
      </c>
      <c r="F54" s="9">
        <v>8.4606644043502701</v>
      </c>
      <c r="G54" s="9">
        <v>8.4606644043502701</v>
      </c>
      <c r="H54" s="9">
        <v>8.4606644043502701</v>
      </c>
      <c r="I54" s="9">
        <v>8.4606644043502701</v>
      </c>
      <c r="J54" s="9">
        <v>8.4606644043502701</v>
      </c>
      <c r="K54" s="9">
        <v>8.4606644043502701</v>
      </c>
      <c r="L54" s="9">
        <v>8.4606644043502701</v>
      </c>
      <c r="M54" s="9">
        <v>8.4606644043502701</v>
      </c>
      <c r="N54" s="9">
        <v>8.4606644043502701</v>
      </c>
      <c r="O54" s="9">
        <v>8.4606644043502701</v>
      </c>
      <c r="P54" s="9">
        <v>8.4606644043502701</v>
      </c>
      <c r="Q54" s="9">
        <v>8.4606644043502701</v>
      </c>
      <c r="R54" s="9">
        <v>8.4606644043502701</v>
      </c>
      <c r="S54" s="9">
        <v>8.4606644043502701</v>
      </c>
      <c r="T54" s="9">
        <v>8.4606644043502701</v>
      </c>
      <c r="U54" s="9">
        <v>8.4606644043502701</v>
      </c>
      <c r="V54" s="9">
        <v>8.4606644043502701</v>
      </c>
      <c r="W54" s="9">
        <v>8.4606644043502701</v>
      </c>
      <c r="X54" s="9">
        <v>8.4606644043502701</v>
      </c>
      <c r="Y54" s="9">
        <v>8.4606644043502701</v>
      </c>
      <c r="Z54" s="9">
        <v>8.4606644043502701</v>
      </c>
      <c r="AA54" s="9">
        <v>8.4606644043502701</v>
      </c>
      <c r="AB54" s="9">
        <v>8.4606644043502701</v>
      </c>
      <c r="AC54" s="9">
        <v>8.4606644043502701</v>
      </c>
      <c r="AD54" s="9">
        <v>8.4606644043502701</v>
      </c>
      <c r="AE54" s="9">
        <v>8.4606644043502701</v>
      </c>
      <c r="AF54" s="9">
        <v>8.4606644043502701</v>
      </c>
      <c r="AG54" s="9">
        <v>8.4606644043502701</v>
      </c>
      <c r="AH54" s="9">
        <v>8.4606644043502701</v>
      </c>
      <c r="AI54" s="9">
        <v>8.4606644043502701</v>
      </c>
      <c r="AJ54" s="9">
        <v>8.4606644043502701</v>
      </c>
      <c r="AK54" s="9">
        <v>8.4606644043502701</v>
      </c>
      <c r="AL54" s="9">
        <v>8.4606644043502701</v>
      </c>
      <c r="AM54" s="9">
        <v>8.4606644043502701</v>
      </c>
      <c r="AN54" s="9">
        <v>8.4606644043502701</v>
      </c>
      <c r="AO54" s="9">
        <v>8.4606644043502701</v>
      </c>
      <c r="AP54" s="9">
        <v>8.4606644043502701</v>
      </c>
      <c r="AQ54" s="9">
        <v>8.4606644043502701</v>
      </c>
      <c r="AR54" s="9">
        <v>8.4606644043502701</v>
      </c>
      <c r="AS54" s="9">
        <v>8.4606644043502701</v>
      </c>
      <c r="AT54" s="9">
        <v>8.4606644043502701</v>
      </c>
      <c r="AU54" s="9">
        <v>8.4606644043502701</v>
      </c>
      <c r="AV54" s="9">
        <v>8.4606644043502701</v>
      </c>
      <c r="AW54" s="9">
        <v>8.4606644043502701</v>
      </c>
      <c r="AX54" s="9">
        <v>8.4606644043502701</v>
      </c>
      <c r="AY54" s="9">
        <v>8.4606644043502701</v>
      </c>
      <c r="AZ54" s="9">
        <v>8.4606644043502701</v>
      </c>
      <c r="BA54" s="9">
        <v>8.4606644043502701</v>
      </c>
      <c r="BB54" s="9">
        <v>8.4606644043502701</v>
      </c>
      <c r="BC54" s="9">
        <v>8.4606644043502701</v>
      </c>
      <c r="BD54" s="9">
        <v>8.4606644043502701</v>
      </c>
      <c r="BE54" s="9">
        <v>8.4606644043502701</v>
      </c>
      <c r="BF54" s="9">
        <v>8.4606644043502701</v>
      </c>
      <c r="BG54" s="9">
        <v>8.4606644043502701</v>
      </c>
      <c r="BH54" s="9">
        <v>8.4606644043502701</v>
      </c>
      <c r="BI54" s="9">
        <v>8.4606644043502701</v>
      </c>
      <c r="BJ54" s="9">
        <v>8.4606644043502701</v>
      </c>
      <c r="BK54" s="9">
        <v>8.4606644043502701</v>
      </c>
      <c r="BL54" s="9">
        <v>8.4606644043502701</v>
      </c>
      <c r="BM54" s="9">
        <v>8.4606644043502701</v>
      </c>
      <c r="BN54" s="9">
        <v>8.4606644043502701</v>
      </c>
      <c r="BO54" s="9">
        <v>8.4606644043502701</v>
      </c>
      <c r="BP54" s="9">
        <v>8.4606644043502701</v>
      </c>
      <c r="BQ54" s="9">
        <v>8.4606644043502701</v>
      </c>
      <c r="BR54" s="9">
        <v>8.4606644043502701</v>
      </c>
      <c r="BS54" s="9">
        <v>8.4606644043502701</v>
      </c>
      <c r="BT54" s="9">
        <v>8.4606644043502701</v>
      </c>
      <c r="BU54" s="9">
        <v>8.4606644043502701</v>
      </c>
      <c r="BV54" s="9">
        <v>8.4606644043502701</v>
      </c>
      <c r="BW54" s="9">
        <v>8.4606644043502701</v>
      </c>
      <c r="BX54" s="9">
        <v>8.4606644043502701</v>
      </c>
      <c r="BY54" s="9">
        <v>8.4606644043502701</v>
      </c>
      <c r="BZ54" s="9">
        <v>8.4606644043502701</v>
      </c>
      <c r="CA54" s="9">
        <v>8.4606644043502701</v>
      </c>
      <c r="CB54" s="9">
        <v>8.4606644043502701</v>
      </c>
      <c r="CC54" s="9">
        <v>8.4606644043502701</v>
      </c>
      <c r="CD54" s="9">
        <v>8.4606644043502701</v>
      </c>
      <c r="CE54" s="9">
        <v>8.4606644043502701</v>
      </c>
      <c r="CF54" s="9">
        <v>8.4606644043502701</v>
      </c>
      <c r="CG54" s="9">
        <v>8.4606644043502701</v>
      </c>
      <c r="CH54" s="9">
        <v>8.4606644043502701</v>
      </c>
      <c r="CI54" s="9">
        <v>8.4606644043502701</v>
      </c>
      <c r="CJ54" s="9">
        <v>8.4606644043502701</v>
      </c>
      <c r="CK54" s="9">
        <v>8.4606644043502701</v>
      </c>
      <c r="CL54" s="9">
        <v>8.4606644043502701</v>
      </c>
      <c r="CM54" s="9">
        <v>8.4606644043502701</v>
      </c>
      <c r="CN54" s="9">
        <v>8.4606644043502701</v>
      </c>
      <c r="CO54" s="9">
        <v>8.4606644043502701</v>
      </c>
      <c r="CP54" s="9">
        <v>8.4606644043502701</v>
      </c>
      <c r="CQ54" s="9">
        <v>8.4606644043502701</v>
      </c>
      <c r="CR54" s="9">
        <v>8.4606644043502701</v>
      </c>
      <c r="CS54" s="9">
        <v>8.4606644043502701</v>
      </c>
      <c r="CT54" s="9">
        <v>8.4606644043502701</v>
      </c>
      <c r="CU54" s="9">
        <v>8.4606644043502701</v>
      </c>
      <c r="CV54" s="9">
        <v>8.4606644043502701</v>
      </c>
      <c r="CW54" s="9">
        <v>8.4606644043502701</v>
      </c>
      <c r="CX54" s="9">
        <v>8.4606644043502701</v>
      </c>
      <c r="CY54" s="9">
        <v>8.4606644043502701</v>
      </c>
      <c r="CZ54" s="9">
        <v>8.4606644043502701</v>
      </c>
      <c r="DA54" s="9">
        <v>8.4606644043502701</v>
      </c>
      <c r="DB54" s="9">
        <v>8.4606644043502701</v>
      </c>
      <c r="DC54" s="9">
        <v>8.4606644043502701</v>
      </c>
      <c r="DD54" s="9">
        <v>8.4606644043502701</v>
      </c>
      <c r="DE54" s="9">
        <v>8.4606644043502701</v>
      </c>
      <c r="DF54" s="9">
        <v>8.4606644043502701</v>
      </c>
      <c r="DG54" s="9">
        <v>8.4606644043502701</v>
      </c>
      <c r="DH54" s="9">
        <v>8.4606644043502701</v>
      </c>
      <c r="DI54" s="9">
        <v>8.4606644043502701</v>
      </c>
      <c r="DJ54" s="9">
        <v>8.4606644043502701</v>
      </c>
      <c r="DK54" s="9">
        <v>8.4606644043502701</v>
      </c>
      <c r="DL54" s="9">
        <v>8.4606644043502701</v>
      </c>
      <c r="DM54" s="9">
        <v>8.4606644043502701</v>
      </c>
      <c r="DN54" s="9">
        <v>8.4606644043502701</v>
      </c>
      <c r="DO54" s="9">
        <v>8.4606644043502701</v>
      </c>
      <c r="DP54" s="9">
        <v>8.4606644043502701</v>
      </c>
      <c r="DQ54" s="9">
        <v>8.4606644043502701</v>
      </c>
      <c r="DR54" s="9">
        <v>8.4606644043502701</v>
      </c>
      <c r="DS54" s="9">
        <v>8.4606644043502701</v>
      </c>
      <c r="DT54" s="9">
        <v>8.4606644043502701</v>
      </c>
      <c r="DU54" s="9">
        <v>8.4606644043502701</v>
      </c>
      <c r="DV54" s="9">
        <v>8.4606644043502701</v>
      </c>
      <c r="DW54" s="9">
        <v>8.4606644043502701</v>
      </c>
      <c r="DX54" s="9">
        <v>8.4606644043502701</v>
      </c>
      <c r="DY54" s="9">
        <v>8.4606644043502701</v>
      </c>
      <c r="DZ54" s="9">
        <v>8.4606644043502701</v>
      </c>
      <c r="EA54" s="9">
        <v>8.4606644043502701</v>
      </c>
      <c r="EB54" s="9">
        <v>8.4606644043502701</v>
      </c>
      <c r="EC54" s="9">
        <v>8.4606644043502701</v>
      </c>
      <c r="ED54" s="9">
        <v>8.4606644043502701</v>
      </c>
      <c r="EE54" s="9">
        <v>8.4606644043502701</v>
      </c>
      <c r="EF54" s="9">
        <v>8.4606644043502701</v>
      </c>
      <c r="EG54" s="9">
        <v>8.4606644043502701</v>
      </c>
      <c r="EH54" s="9">
        <v>8.4606644043502701</v>
      </c>
      <c r="EI54" s="9">
        <v>8.4606644043502701</v>
      </c>
      <c r="EJ54" s="9">
        <v>8.4606644043502701</v>
      </c>
      <c r="EK54" s="9">
        <v>8.4606644043502701</v>
      </c>
      <c r="EL54" s="9">
        <v>8.4606644043502701</v>
      </c>
      <c r="EM54" s="9">
        <v>8.4606644043502701</v>
      </c>
      <c r="EN54" s="9">
        <v>8.4606644043502701</v>
      </c>
      <c r="EO54" s="9">
        <v>8.4606644043502701</v>
      </c>
      <c r="EP54" s="9">
        <v>8.4606644043502701</v>
      </c>
      <c r="EQ54" s="9">
        <v>8.4606644043502701</v>
      </c>
      <c r="ER54" s="9">
        <v>8.4606644043502701</v>
      </c>
      <c r="ES54" s="9">
        <v>8.4606644043502701</v>
      </c>
      <c r="ET54" s="9">
        <v>8.4606644043502701</v>
      </c>
      <c r="EU54" s="9">
        <v>8.4606644043502701</v>
      </c>
      <c r="EV54" s="9">
        <v>8.4606644043502701</v>
      </c>
      <c r="EW54" s="9">
        <v>8.4606644043502701</v>
      </c>
      <c r="EX54" s="9">
        <v>8.4606644043502701</v>
      </c>
      <c r="EY54" s="9">
        <v>8.4606644043502701</v>
      </c>
      <c r="EZ54" s="9">
        <v>8.4606644043502701</v>
      </c>
      <c r="FA54" s="9">
        <v>8.4606644043502701</v>
      </c>
      <c r="FB54" s="9">
        <v>8.4606644043502701</v>
      </c>
      <c r="FC54" s="9">
        <v>8.4606644043502701</v>
      </c>
      <c r="FD54" s="9">
        <v>8.4606644043502701</v>
      </c>
      <c r="FE54" s="9">
        <v>8.4606644043502701</v>
      </c>
      <c r="FF54" s="9">
        <v>8.4606644043502701</v>
      </c>
      <c r="FG54" s="9">
        <v>8.4606644043502701</v>
      </c>
      <c r="FH54" s="9">
        <v>8.4606644043502701</v>
      </c>
      <c r="FI54" s="9">
        <v>8.4606644043502701</v>
      </c>
      <c r="FJ54" s="9">
        <v>8.4606644043502701</v>
      </c>
      <c r="FK54" s="9">
        <v>8.4606644043502701</v>
      </c>
      <c r="FL54" s="9">
        <v>8.4606644043502701</v>
      </c>
      <c r="FM54" s="9">
        <v>8.4606644043502701</v>
      </c>
      <c r="FN54" s="9">
        <v>8.4606644043502701</v>
      </c>
      <c r="FO54" s="9">
        <v>8.4606644043502701</v>
      </c>
      <c r="FP54" s="9">
        <v>8.4606644043502701</v>
      </c>
      <c r="FQ54" s="9">
        <v>8.4606644043502701</v>
      </c>
      <c r="FR54" s="9">
        <v>8.4606644043502701</v>
      </c>
      <c r="FS54" s="9">
        <v>8.4606644043502701</v>
      </c>
      <c r="FT54" s="9">
        <v>8.4606644043502701</v>
      </c>
      <c r="FU54" s="9">
        <v>8.4606644043502701</v>
      </c>
      <c r="FV54" s="9">
        <v>8.4606644043502701</v>
      </c>
      <c r="FW54" s="9">
        <v>8.4606644043502701</v>
      </c>
      <c r="FX54" s="9">
        <v>8.4606644043502701</v>
      </c>
      <c r="FY54" s="9">
        <v>8.4606644043502701</v>
      </c>
      <c r="FZ54" s="9">
        <v>8.4606644043502701</v>
      </c>
      <c r="GA54" s="9">
        <v>8.4606644043502701</v>
      </c>
      <c r="GB54" s="9">
        <v>8.4606644043502701</v>
      </c>
      <c r="GC54" s="9">
        <v>8.4606644043502701</v>
      </c>
      <c r="GD54" s="9">
        <v>8.4606644043502701</v>
      </c>
      <c r="GE54" s="9">
        <v>8.4606644043502701</v>
      </c>
      <c r="GF54" s="9">
        <v>8.4606644043502701</v>
      </c>
      <c r="GG54" s="9">
        <v>8.4606644043502701</v>
      </c>
      <c r="GH54" s="9">
        <v>8.4606644043502701</v>
      </c>
      <c r="GI54" s="9">
        <v>8.4606644043502701</v>
      </c>
      <c r="GJ54" s="9">
        <v>8.4606644043502701</v>
      </c>
      <c r="GK54" s="9">
        <v>8.4606644043502701</v>
      </c>
      <c r="GL54" s="9">
        <v>8.4606644043502701</v>
      </c>
      <c r="GM54" s="9">
        <v>8.4606644043502701</v>
      </c>
      <c r="GN54" s="9">
        <v>8.4606644043502701</v>
      </c>
      <c r="GO54" s="9">
        <v>8.4606644043502701</v>
      </c>
      <c r="GP54" s="9">
        <v>8.4606644043502701</v>
      </c>
      <c r="GQ54" s="9">
        <v>8.4606644043502701</v>
      </c>
      <c r="GR54" s="9">
        <v>8.4606644043502701</v>
      </c>
      <c r="GS54" s="9">
        <v>8.4606644043502701</v>
      </c>
      <c r="GT54" s="9">
        <v>8.4606644043502701</v>
      </c>
    </row>
    <row r="55" spans="1:202" ht="10.199999999999999">
      <c r="A55" s="12">
        <v>7</v>
      </c>
      <c r="B55" s="2" t="s">
        <v>44</v>
      </c>
      <c r="C55" s="9">
        <v>7.2665247363398002</v>
      </c>
      <c r="D55" s="9">
        <v>7.2665247363398002</v>
      </c>
      <c r="E55" s="9">
        <v>7.2665247363398002</v>
      </c>
      <c r="F55" s="9">
        <v>7.2665247363398002</v>
      </c>
      <c r="G55" s="9">
        <v>7.2665247363398002</v>
      </c>
      <c r="H55" s="9">
        <v>7.2665247363398002</v>
      </c>
      <c r="I55" s="9">
        <v>7.2665247363398002</v>
      </c>
      <c r="J55" s="9">
        <v>7.2665247363398002</v>
      </c>
      <c r="K55" s="9">
        <v>7.2665247363398002</v>
      </c>
      <c r="L55" s="9">
        <v>7.2665247363398002</v>
      </c>
      <c r="M55" s="9">
        <v>7.2665247363398002</v>
      </c>
      <c r="N55" s="9">
        <v>7.2665247363398002</v>
      </c>
      <c r="O55" s="9">
        <v>7.2665247363398002</v>
      </c>
      <c r="P55" s="9">
        <v>7.2665247363398002</v>
      </c>
      <c r="Q55" s="9">
        <v>7.2665247363398002</v>
      </c>
      <c r="R55" s="9">
        <v>7.2665247363398002</v>
      </c>
      <c r="S55" s="9">
        <v>7.2665247363398002</v>
      </c>
      <c r="T55" s="9">
        <v>7.2665247363398002</v>
      </c>
      <c r="U55" s="9">
        <v>7.2665247363398002</v>
      </c>
      <c r="V55" s="9">
        <v>7.2665247363398002</v>
      </c>
      <c r="W55" s="9">
        <v>7.2665247363398002</v>
      </c>
      <c r="X55" s="9">
        <v>7.2665247363398002</v>
      </c>
      <c r="Y55" s="9">
        <v>7.2665247363398002</v>
      </c>
      <c r="Z55" s="9">
        <v>7.2665247363398002</v>
      </c>
      <c r="AA55" s="9">
        <v>7.2665247363398002</v>
      </c>
      <c r="AB55" s="9">
        <v>7.2665247363398002</v>
      </c>
      <c r="AC55" s="9">
        <v>7.2665247363398002</v>
      </c>
      <c r="AD55" s="9">
        <v>7.2665247363398002</v>
      </c>
      <c r="AE55" s="9">
        <v>7.2665247363398002</v>
      </c>
      <c r="AF55" s="9">
        <v>7.2665247363398002</v>
      </c>
      <c r="AG55" s="9">
        <v>7.2665247363398002</v>
      </c>
      <c r="AH55" s="9">
        <v>7.2665247363398002</v>
      </c>
      <c r="AI55" s="9">
        <v>7.2665247363398002</v>
      </c>
      <c r="AJ55" s="9">
        <v>7.2665247363398002</v>
      </c>
      <c r="AK55" s="9">
        <v>7.2665247363398002</v>
      </c>
      <c r="AL55" s="9">
        <v>7.2665247363398002</v>
      </c>
      <c r="AM55" s="9">
        <v>7.2665247363398002</v>
      </c>
      <c r="AN55" s="9">
        <v>7.2665247363398002</v>
      </c>
      <c r="AO55" s="9">
        <v>7.2665247363398002</v>
      </c>
      <c r="AP55" s="9">
        <v>7.2665247363398002</v>
      </c>
      <c r="AQ55" s="9">
        <v>7.2665247363398002</v>
      </c>
      <c r="AR55" s="9">
        <v>7.2665247363398002</v>
      </c>
      <c r="AS55" s="9">
        <v>7.2665247363398002</v>
      </c>
      <c r="AT55" s="9">
        <v>7.2665247363398002</v>
      </c>
      <c r="AU55" s="9">
        <v>7.2665247363398002</v>
      </c>
      <c r="AV55" s="9">
        <v>7.2665247363398002</v>
      </c>
      <c r="AW55" s="9">
        <v>7.2665247363398002</v>
      </c>
      <c r="AX55" s="9">
        <v>7.2665247363398002</v>
      </c>
      <c r="AY55" s="9">
        <v>7.2665247363398002</v>
      </c>
      <c r="AZ55" s="9">
        <v>7.2665247363398002</v>
      </c>
      <c r="BA55" s="9">
        <v>7.2665247363398002</v>
      </c>
      <c r="BB55" s="9">
        <v>7.2665247363398002</v>
      </c>
      <c r="BC55" s="9">
        <v>7.2665247363398002</v>
      </c>
      <c r="BD55" s="9">
        <v>7.2665247363398002</v>
      </c>
      <c r="BE55" s="9">
        <v>7.2665247363398002</v>
      </c>
      <c r="BF55" s="9">
        <v>7.2665247363398002</v>
      </c>
      <c r="BG55" s="9">
        <v>7.2665247363398002</v>
      </c>
      <c r="BH55" s="9">
        <v>7.2665247363398002</v>
      </c>
      <c r="BI55" s="9">
        <v>7.2665247363398002</v>
      </c>
      <c r="BJ55" s="9">
        <v>7.2665247363398002</v>
      </c>
      <c r="BK55" s="9">
        <v>7.2665247363398002</v>
      </c>
      <c r="BL55" s="9">
        <v>7.2665247363398002</v>
      </c>
      <c r="BM55" s="9">
        <v>7.2665247363398002</v>
      </c>
      <c r="BN55" s="9">
        <v>7.2665247363398002</v>
      </c>
      <c r="BO55" s="9">
        <v>7.2665247363398002</v>
      </c>
      <c r="BP55" s="9">
        <v>7.2665247363398002</v>
      </c>
      <c r="BQ55" s="9">
        <v>7.2665247363398002</v>
      </c>
      <c r="BR55" s="9">
        <v>7.2665247363398002</v>
      </c>
      <c r="BS55" s="9">
        <v>7.2665247363398002</v>
      </c>
      <c r="BT55" s="9">
        <v>7.2665247363398002</v>
      </c>
      <c r="BU55" s="9">
        <v>7.2665247363398002</v>
      </c>
      <c r="BV55" s="9">
        <v>7.2665247363398002</v>
      </c>
      <c r="BW55" s="9">
        <v>7.2665247363398002</v>
      </c>
      <c r="BX55" s="9">
        <v>7.2665247363398002</v>
      </c>
      <c r="BY55" s="9">
        <v>7.2665247363398002</v>
      </c>
      <c r="BZ55" s="9">
        <v>7.2665247363398002</v>
      </c>
      <c r="CA55" s="9">
        <v>7.2665247363398002</v>
      </c>
      <c r="CB55" s="9">
        <v>7.2665247363398002</v>
      </c>
      <c r="CC55" s="9">
        <v>7.2665247363398002</v>
      </c>
      <c r="CD55" s="9">
        <v>7.2665247363398002</v>
      </c>
      <c r="CE55" s="9">
        <v>7.2665247363398002</v>
      </c>
      <c r="CF55" s="9">
        <v>7.2665247363398002</v>
      </c>
      <c r="CG55" s="9">
        <v>7.2665247363398002</v>
      </c>
      <c r="CH55" s="9">
        <v>7.2665247363398002</v>
      </c>
      <c r="CI55" s="9">
        <v>7.2665247363398002</v>
      </c>
      <c r="CJ55" s="9">
        <v>7.2665247363398002</v>
      </c>
      <c r="CK55" s="9">
        <v>7.2665247363398002</v>
      </c>
      <c r="CL55" s="9">
        <v>7.2665247363398002</v>
      </c>
      <c r="CM55" s="9">
        <v>7.2665247363398002</v>
      </c>
      <c r="CN55" s="9">
        <v>7.2665247363398002</v>
      </c>
      <c r="CO55" s="9">
        <v>7.2665247363398002</v>
      </c>
      <c r="CP55" s="9">
        <v>7.2665247363398002</v>
      </c>
      <c r="CQ55" s="9">
        <v>7.2665247363398002</v>
      </c>
      <c r="CR55" s="9">
        <v>7.2665247363398002</v>
      </c>
      <c r="CS55" s="9">
        <v>7.2665247363398002</v>
      </c>
      <c r="CT55" s="9">
        <v>7.2665247363398002</v>
      </c>
      <c r="CU55" s="9">
        <v>7.2665247363398002</v>
      </c>
      <c r="CV55" s="9">
        <v>7.2665247363398002</v>
      </c>
      <c r="CW55" s="9">
        <v>7.2665247363398002</v>
      </c>
      <c r="CX55" s="9">
        <v>7.2665247363398002</v>
      </c>
      <c r="CY55" s="9">
        <v>7.2665247363398002</v>
      </c>
      <c r="CZ55" s="9">
        <v>7.2665247363398002</v>
      </c>
      <c r="DA55" s="9">
        <v>7.2665247363398002</v>
      </c>
      <c r="DB55" s="9">
        <v>7.2665247363398002</v>
      </c>
      <c r="DC55" s="9">
        <v>7.2665247363398002</v>
      </c>
      <c r="DD55" s="9">
        <v>7.2665247363398002</v>
      </c>
      <c r="DE55" s="9">
        <v>7.2665247363398002</v>
      </c>
      <c r="DF55" s="9">
        <v>7.2665247363398002</v>
      </c>
      <c r="DG55" s="9">
        <v>7.2665247363398002</v>
      </c>
      <c r="DH55" s="9">
        <v>7.2665247363398002</v>
      </c>
      <c r="DI55" s="9">
        <v>7.2665247363398002</v>
      </c>
      <c r="DJ55" s="9">
        <v>7.2665247363398002</v>
      </c>
      <c r="DK55" s="9">
        <v>7.2665247363398002</v>
      </c>
      <c r="DL55" s="9">
        <v>7.2665247363398002</v>
      </c>
      <c r="DM55" s="9">
        <v>7.2665247363398002</v>
      </c>
      <c r="DN55" s="9">
        <v>7.2665247363398002</v>
      </c>
      <c r="DO55" s="9">
        <v>7.2665247363398002</v>
      </c>
      <c r="DP55" s="9">
        <v>7.2665247363398002</v>
      </c>
      <c r="DQ55" s="9">
        <v>7.2665247363398002</v>
      </c>
      <c r="DR55" s="9">
        <v>7.2665247363398002</v>
      </c>
      <c r="DS55" s="9">
        <v>7.2665247363398002</v>
      </c>
      <c r="DT55" s="9">
        <v>7.2665247363398002</v>
      </c>
      <c r="DU55" s="9">
        <v>7.2665247363398002</v>
      </c>
      <c r="DV55" s="9">
        <v>7.2665247363398002</v>
      </c>
      <c r="DW55" s="9">
        <v>7.2665247363398002</v>
      </c>
      <c r="DX55" s="9">
        <v>7.2665247363398002</v>
      </c>
      <c r="DY55" s="9">
        <v>7.2665247363398002</v>
      </c>
      <c r="DZ55" s="9">
        <v>7.2665247363398002</v>
      </c>
      <c r="EA55" s="9">
        <v>7.2665247363398002</v>
      </c>
      <c r="EB55" s="9">
        <v>7.2665247363398002</v>
      </c>
      <c r="EC55" s="9">
        <v>7.2665247363398002</v>
      </c>
      <c r="ED55" s="9">
        <v>7.2665247363398002</v>
      </c>
      <c r="EE55" s="9">
        <v>7.2665247363398002</v>
      </c>
      <c r="EF55" s="9">
        <v>7.2665247363398002</v>
      </c>
      <c r="EG55" s="9">
        <v>7.2665247363398002</v>
      </c>
      <c r="EH55" s="9">
        <v>7.2665247363398002</v>
      </c>
      <c r="EI55" s="9">
        <v>7.2665247363398002</v>
      </c>
      <c r="EJ55" s="9">
        <v>7.2665247363398002</v>
      </c>
      <c r="EK55" s="9">
        <v>7.2665247363398002</v>
      </c>
      <c r="EL55" s="9">
        <v>7.2665247363398002</v>
      </c>
      <c r="EM55" s="9">
        <v>7.2665247363398002</v>
      </c>
      <c r="EN55" s="9">
        <v>7.2665247363398002</v>
      </c>
      <c r="EO55" s="9">
        <v>7.2665247363398002</v>
      </c>
      <c r="EP55" s="9">
        <v>7.2665247363398002</v>
      </c>
      <c r="EQ55" s="9">
        <v>7.2665247363398002</v>
      </c>
      <c r="ER55" s="9">
        <v>7.2665247363398002</v>
      </c>
      <c r="ES55" s="9">
        <v>7.2665247363398002</v>
      </c>
      <c r="ET55" s="9">
        <v>7.2665247363398002</v>
      </c>
      <c r="EU55" s="9">
        <v>7.2665247363398002</v>
      </c>
      <c r="EV55" s="9">
        <v>7.2665247363398002</v>
      </c>
      <c r="EW55" s="9">
        <v>7.2665247363398002</v>
      </c>
      <c r="EX55" s="9">
        <v>7.2665247363398002</v>
      </c>
      <c r="EY55" s="9">
        <v>7.2665247363398002</v>
      </c>
      <c r="EZ55" s="9">
        <v>7.2665247363398002</v>
      </c>
      <c r="FA55" s="9">
        <v>7.2665247363398002</v>
      </c>
      <c r="FB55" s="9">
        <v>7.2665247363398002</v>
      </c>
      <c r="FC55" s="9">
        <v>7.2665247363398002</v>
      </c>
      <c r="FD55" s="9">
        <v>7.2665247363398002</v>
      </c>
      <c r="FE55" s="9">
        <v>7.2665247363398002</v>
      </c>
      <c r="FF55" s="9">
        <v>7.2665247363398002</v>
      </c>
      <c r="FG55" s="9">
        <v>7.2665247363398002</v>
      </c>
      <c r="FH55" s="9">
        <v>7.2665247363398002</v>
      </c>
      <c r="FI55" s="9">
        <v>7.2665247363398002</v>
      </c>
      <c r="FJ55" s="9">
        <v>7.2665247363398002</v>
      </c>
      <c r="FK55" s="9">
        <v>7.2665247363398002</v>
      </c>
      <c r="FL55" s="9">
        <v>7.2665247363398002</v>
      </c>
      <c r="FM55" s="9">
        <v>7.2665247363398002</v>
      </c>
      <c r="FN55" s="9">
        <v>7.2665247363398002</v>
      </c>
      <c r="FO55" s="9">
        <v>7.2665247363398002</v>
      </c>
      <c r="FP55" s="9">
        <v>7.2665247363398002</v>
      </c>
      <c r="FQ55" s="9">
        <v>7.2665247363398002</v>
      </c>
      <c r="FR55" s="9">
        <v>7.2665247363398002</v>
      </c>
      <c r="FS55" s="9">
        <v>7.2665247363398002</v>
      </c>
      <c r="FT55" s="9">
        <v>7.2665247363398002</v>
      </c>
      <c r="FU55" s="9">
        <v>7.2665247363398002</v>
      </c>
      <c r="FV55" s="9">
        <v>7.2665247363398002</v>
      </c>
      <c r="FW55" s="9">
        <v>7.2665247363398002</v>
      </c>
      <c r="FX55" s="9">
        <v>7.2665247363398002</v>
      </c>
      <c r="FY55" s="9">
        <v>7.2665247363398002</v>
      </c>
      <c r="FZ55" s="9">
        <v>7.2665247363398002</v>
      </c>
      <c r="GA55" s="9">
        <v>7.2665247363398002</v>
      </c>
      <c r="GB55" s="9">
        <v>7.2665247363398002</v>
      </c>
      <c r="GC55" s="9">
        <v>7.2665247363398002</v>
      </c>
      <c r="GD55" s="9">
        <v>7.2665247363398002</v>
      </c>
      <c r="GE55" s="9">
        <v>7.2665247363398002</v>
      </c>
      <c r="GF55" s="9">
        <v>7.2665247363398002</v>
      </c>
      <c r="GG55" s="9">
        <v>7.2665247363398002</v>
      </c>
      <c r="GH55" s="9">
        <v>7.2665247363398002</v>
      </c>
      <c r="GI55" s="9">
        <v>7.2665247363398002</v>
      </c>
      <c r="GJ55" s="9">
        <v>7.2665247363398002</v>
      </c>
      <c r="GK55" s="9">
        <v>7.2665247363398002</v>
      </c>
      <c r="GL55" s="9">
        <v>7.2665247363398002</v>
      </c>
      <c r="GM55" s="9">
        <v>7.2665247363398002</v>
      </c>
      <c r="GN55" s="9">
        <v>7.2665247363398002</v>
      </c>
      <c r="GO55" s="9">
        <v>7.2665247363398002</v>
      </c>
      <c r="GP55" s="9">
        <v>7.2665247363398002</v>
      </c>
      <c r="GQ55" s="9">
        <v>7.2665247363398002</v>
      </c>
      <c r="GR55" s="9">
        <v>7.2665247363398002</v>
      </c>
      <c r="GS55" s="9">
        <v>7.2665247363398002</v>
      </c>
      <c r="GT55" s="9">
        <v>7.2665247363398002</v>
      </c>
    </row>
    <row r="56" spans="1:202" ht="10.199999999999999">
      <c r="A56" s="12">
        <v>8</v>
      </c>
      <c r="B56" s="2" t="s">
        <v>45</v>
      </c>
      <c r="C56" s="9">
        <v>0</v>
      </c>
      <c r="D56" s="9">
        <v>0</v>
      </c>
      <c r="E56" s="9">
        <v>0</v>
      </c>
      <c r="F56" s="9">
        <v>0</v>
      </c>
      <c r="G56" s="9">
        <v>0</v>
      </c>
      <c r="H56" s="9">
        <v>0</v>
      </c>
      <c r="I56" s="9">
        <v>0</v>
      </c>
      <c r="J56" s="9">
        <v>0</v>
      </c>
      <c r="K56" s="9">
        <v>0</v>
      </c>
      <c r="L56" s="9">
        <v>0</v>
      </c>
      <c r="M56" s="9">
        <v>0</v>
      </c>
      <c r="N56" s="9">
        <v>0</v>
      </c>
      <c r="O56" s="9">
        <v>0</v>
      </c>
      <c r="P56" s="9">
        <v>0</v>
      </c>
      <c r="Q56" s="9">
        <v>0</v>
      </c>
      <c r="R56" s="9">
        <v>0</v>
      </c>
      <c r="S56" s="9">
        <v>0</v>
      </c>
      <c r="T56" s="9">
        <v>0</v>
      </c>
      <c r="U56" s="9">
        <v>0</v>
      </c>
      <c r="V56" s="9">
        <v>0</v>
      </c>
      <c r="W56" s="9">
        <v>0</v>
      </c>
      <c r="X56" s="9">
        <v>0</v>
      </c>
      <c r="Y56" s="9">
        <v>0</v>
      </c>
      <c r="Z56" s="9">
        <v>0</v>
      </c>
      <c r="AA56" s="9">
        <v>0</v>
      </c>
      <c r="AB56" s="9">
        <v>0</v>
      </c>
      <c r="AC56" s="9">
        <v>0</v>
      </c>
      <c r="AD56" s="9">
        <v>0</v>
      </c>
      <c r="AE56" s="9">
        <v>0</v>
      </c>
      <c r="AF56" s="9">
        <v>0</v>
      </c>
      <c r="AG56" s="9">
        <v>0</v>
      </c>
      <c r="AH56" s="9">
        <v>0</v>
      </c>
      <c r="AI56" s="9">
        <v>0</v>
      </c>
      <c r="AJ56" s="9">
        <v>0</v>
      </c>
      <c r="AK56" s="9">
        <v>0</v>
      </c>
      <c r="AL56" s="9">
        <v>0</v>
      </c>
      <c r="AM56" s="9">
        <v>0</v>
      </c>
      <c r="AN56" s="9">
        <v>0</v>
      </c>
      <c r="AO56" s="9">
        <v>0</v>
      </c>
      <c r="AP56" s="9">
        <v>0</v>
      </c>
      <c r="AQ56" s="9">
        <v>0</v>
      </c>
      <c r="AR56" s="9">
        <v>0</v>
      </c>
      <c r="AS56" s="9">
        <v>0</v>
      </c>
      <c r="AT56" s="9">
        <v>0</v>
      </c>
      <c r="AU56" s="9">
        <v>0</v>
      </c>
      <c r="AV56" s="9">
        <v>0</v>
      </c>
      <c r="AW56" s="9">
        <v>0</v>
      </c>
      <c r="AX56" s="9">
        <v>0</v>
      </c>
      <c r="AY56" s="9">
        <v>0</v>
      </c>
      <c r="AZ56" s="9">
        <v>0</v>
      </c>
      <c r="BA56" s="9">
        <v>0</v>
      </c>
      <c r="BB56" s="9">
        <v>0</v>
      </c>
      <c r="BC56" s="9">
        <v>0</v>
      </c>
      <c r="BD56" s="9">
        <v>0</v>
      </c>
      <c r="BE56" s="9">
        <v>0</v>
      </c>
      <c r="BF56" s="9">
        <v>0</v>
      </c>
      <c r="BG56" s="9">
        <v>0</v>
      </c>
      <c r="BH56" s="9">
        <v>0</v>
      </c>
      <c r="BI56" s="9">
        <v>0</v>
      </c>
      <c r="BJ56" s="9">
        <v>0</v>
      </c>
      <c r="BK56" s="9">
        <v>0</v>
      </c>
      <c r="BL56" s="9">
        <v>0</v>
      </c>
      <c r="BM56" s="9">
        <v>0</v>
      </c>
      <c r="BN56" s="9">
        <v>0</v>
      </c>
      <c r="BO56" s="9">
        <v>0</v>
      </c>
      <c r="BP56" s="9">
        <v>0</v>
      </c>
      <c r="BQ56" s="9">
        <v>0</v>
      </c>
      <c r="BR56" s="9">
        <v>0</v>
      </c>
      <c r="BS56" s="9">
        <v>0</v>
      </c>
      <c r="BT56" s="9">
        <v>0</v>
      </c>
      <c r="BU56" s="9">
        <v>0</v>
      </c>
      <c r="BV56" s="9">
        <v>0</v>
      </c>
      <c r="BW56" s="9">
        <v>0</v>
      </c>
      <c r="BX56" s="9">
        <v>0</v>
      </c>
      <c r="BY56" s="9">
        <v>0</v>
      </c>
      <c r="BZ56" s="9">
        <v>0</v>
      </c>
      <c r="CA56" s="9">
        <v>0</v>
      </c>
      <c r="CB56" s="9">
        <v>0</v>
      </c>
      <c r="CC56" s="9">
        <v>0</v>
      </c>
      <c r="CD56" s="9">
        <v>0</v>
      </c>
      <c r="CE56" s="9">
        <v>0</v>
      </c>
      <c r="CF56" s="9">
        <v>0</v>
      </c>
      <c r="CG56" s="9">
        <v>0</v>
      </c>
      <c r="CH56" s="9">
        <v>0</v>
      </c>
      <c r="CI56" s="9">
        <v>0</v>
      </c>
      <c r="CJ56" s="9">
        <v>0</v>
      </c>
      <c r="CK56" s="9">
        <v>0</v>
      </c>
      <c r="CL56" s="9">
        <v>0</v>
      </c>
      <c r="CM56" s="9">
        <v>0</v>
      </c>
      <c r="CN56" s="9">
        <v>0</v>
      </c>
      <c r="CO56" s="9">
        <v>0</v>
      </c>
      <c r="CP56" s="9">
        <v>0</v>
      </c>
      <c r="CQ56" s="9">
        <v>0</v>
      </c>
      <c r="CR56" s="9">
        <v>0</v>
      </c>
      <c r="CS56" s="9">
        <v>0</v>
      </c>
      <c r="CT56" s="9">
        <v>0</v>
      </c>
      <c r="CU56" s="9">
        <v>0</v>
      </c>
      <c r="CV56" s="9">
        <v>0</v>
      </c>
      <c r="CW56" s="9">
        <v>0</v>
      </c>
      <c r="CX56" s="9">
        <v>0</v>
      </c>
      <c r="CY56" s="9">
        <v>0</v>
      </c>
      <c r="CZ56" s="9">
        <v>0</v>
      </c>
      <c r="DA56" s="9">
        <v>0</v>
      </c>
      <c r="DB56" s="9">
        <v>0</v>
      </c>
      <c r="DC56" s="9">
        <v>0</v>
      </c>
      <c r="DD56" s="9">
        <v>0</v>
      </c>
      <c r="DE56" s="9">
        <v>0</v>
      </c>
      <c r="DF56" s="9">
        <v>0</v>
      </c>
      <c r="DG56" s="9">
        <v>0</v>
      </c>
      <c r="DH56" s="9">
        <v>0</v>
      </c>
      <c r="DI56" s="9">
        <v>0</v>
      </c>
      <c r="DJ56" s="9">
        <v>0</v>
      </c>
      <c r="DK56" s="9">
        <v>0</v>
      </c>
      <c r="DL56" s="9">
        <v>0</v>
      </c>
      <c r="DM56" s="9">
        <v>0</v>
      </c>
      <c r="DN56" s="9">
        <v>0</v>
      </c>
      <c r="DO56" s="9">
        <v>0</v>
      </c>
      <c r="DP56" s="9">
        <v>0</v>
      </c>
      <c r="DQ56" s="9">
        <v>0</v>
      </c>
      <c r="DR56" s="9">
        <v>0</v>
      </c>
      <c r="DS56" s="9">
        <v>0</v>
      </c>
      <c r="DT56" s="9">
        <v>0</v>
      </c>
      <c r="DU56" s="9">
        <v>0</v>
      </c>
      <c r="DV56" s="9">
        <v>0</v>
      </c>
      <c r="DW56" s="9">
        <v>0</v>
      </c>
      <c r="DX56" s="9">
        <v>0</v>
      </c>
      <c r="DY56" s="9">
        <v>0</v>
      </c>
      <c r="DZ56" s="9">
        <v>0</v>
      </c>
      <c r="EA56" s="9">
        <v>0</v>
      </c>
      <c r="EB56" s="9">
        <v>0</v>
      </c>
      <c r="EC56" s="9">
        <v>0</v>
      </c>
      <c r="ED56" s="9">
        <v>0</v>
      </c>
      <c r="EE56" s="9">
        <v>0</v>
      </c>
      <c r="EF56" s="9">
        <v>0</v>
      </c>
      <c r="EG56" s="9">
        <v>0</v>
      </c>
      <c r="EH56" s="9">
        <v>0</v>
      </c>
      <c r="EI56" s="9">
        <v>0</v>
      </c>
      <c r="EJ56" s="9">
        <v>0</v>
      </c>
      <c r="EK56" s="9">
        <v>0</v>
      </c>
      <c r="EL56" s="9">
        <v>0</v>
      </c>
      <c r="EM56" s="9">
        <v>0</v>
      </c>
      <c r="EN56" s="9">
        <v>0</v>
      </c>
      <c r="EO56" s="9">
        <v>0</v>
      </c>
      <c r="EP56" s="9">
        <v>0</v>
      </c>
      <c r="EQ56" s="9">
        <v>0</v>
      </c>
      <c r="ER56" s="9">
        <v>0</v>
      </c>
      <c r="ES56" s="9">
        <v>0</v>
      </c>
      <c r="ET56" s="9">
        <v>0</v>
      </c>
      <c r="EU56" s="9">
        <v>0</v>
      </c>
      <c r="EV56" s="9">
        <v>0</v>
      </c>
      <c r="EW56" s="9">
        <v>0</v>
      </c>
      <c r="EX56" s="9">
        <v>0</v>
      </c>
      <c r="EY56" s="9">
        <v>0</v>
      </c>
      <c r="EZ56" s="9">
        <v>0</v>
      </c>
      <c r="FA56" s="9">
        <v>0</v>
      </c>
      <c r="FB56" s="9">
        <v>0</v>
      </c>
      <c r="FC56" s="9">
        <v>0</v>
      </c>
      <c r="FD56" s="9">
        <v>0</v>
      </c>
      <c r="FE56" s="9">
        <v>0</v>
      </c>
      <c r="FF56" s="9">
        <v>0</v>
      </c>
      <c r="FG56" s="9">
        <v>0</v>
      </c>
      <c r="FH56" s="9">
        <v>0</v>
      </c>
      <c r="FI56" s="9">
        <v>0</v>
      </c>
      <c r="FJ56" s="9">
        <v>0</v>
      </c>
      <c r="FK56" s="9">
        <v>0</v>
      </c>
      <c r="FL56" s="9">
        <v>0</v>
      </c>
      <c r="FM56" s="9">
        <v>0</v>
      </c>
      <c r="FN56" s="9">
        <v>0</v>
      </c>
      <c r="FO56" s="9">
        <v>0</v>
      </c>
      <c r="FP56" s="9">
        <v>0</v>
      </c>
      <c r="FQ56" s="9">
        <v>0</v>
      </c>
      <c r="FR56" s="9">
        <v>0</v>
      </c>
      <c r="FS56" s="9">
        <v>0</v>
      </c>
      <c r="FT56" s="9">
        <v>0</v>
      </c>
      <c r="FU56" s="9">
        <v>0</v>
      </c>
      <c r="FV56" s="9">
        <v>0</v>
      </c>
      <c r="FW56" s="9">
        <v>0</v>
      </c>
      <c r="FX56" s="9">
        <v>0</v>
      </c>
      <c r="FY56" s="9">
        <v>0</v>
      </c>
      <c r="FZ56" s="9">
        <v>0</v>
      </c>
      <c r="GA56" s="9">
        <v>0</v>
      </c>
      <c r="GB56" s="9">
        <v>0</v>
      </c>
      <c r="GC56" s="9">
        <v>0</v>
      </c>
      <c r="GD56" s="9">
        <v>0</v>
      </c>
      <c r="GE56" s="9">
        <v>0</v>
      </c>
      <c r="GF56" s="9">
        <v>0</v>
      </c>
      <c r="GG56" s="9">
        <v>0</v>
      </c>
      <c r="GH56" s="9">
        <v>0</v>
      </c>
      <c r="GI56" s="9">
        <v>0</v>
      </c>
      <c r="GJ56" s="9">
        <v>0</v>
      </c>
      <c r="GK56" s="9">
        <v>0</v>
      </c>
      <c r="GL56" s="9">
        <v>0</v>
      </c>
      <c r="GM56" s="9">
        <v>0</v>
      </c>
      <c r="GN56" s="9">
        <v>0</v>
      </c>
      <c r="GO56" s="9">
        <v>0</v>
      </c>
      <c r="GP56" s="9">
        <v>0</v>
      </c>
      <c r="GQ56" s="9">
        <v>0</v>
      </c>
      <c r="GR56" s="9">
        <v>0</v>
      </c>
      <c r="GS56" s="9">
        <v>0</v>
      </c>
      <c r="GT56" s="9">
        <v>0</v>
      </c>
    </row>
    <row r="57" spans="1:202" ht="10.199999999999999">
      <c r="A57" s="12">
        <v>9</v>
      </c>
      <c r="B57" s="2" t="s">
        <v>46</v>
      </c>
      <c r="C57" s="9">
        <v>0</v>
      </c>
      <c r="D57" s="9">
        <v>0</v>
      </c>
      <c r="E57" s="9">
        <v>0</v>
      </c>
      <c r="F57" s="9">
        <v>0</v>
      </c>
      <c r="G57" s="9">
        <v>0</v>
      </c>
      <c r="H57" s="9">
        <v>0</v>
      </c>
      <c r="I57" s="9">
        <v>0</v>
      </c>
      <c r="J57" s="9">
        <v>0</v>
      </c>
      <c r="K57" s="9">
        <v>0</v>
      </c>
      <c r="L57" s="9">
        <v>0</v>
      </c>
      <c r="M57" s="9">
        <v>0</v>
      </c>
      <c r="N57" s="9">
        <v>0</v>
      </c>
      <c r="O57" s="9">
        <v>0</v>
      </c>
      <c r="P57" s="9">
        <v>0</v>
      </c>
      <c r="Q57" s="9">
        <v>0</v>
      </c>
      <c r="R57" s="9">
        <v>0</v>
      </c>
      <c r="S57" s="9">
        <v>0</v>
      </c>
      <c r="T57" s="9">
        <v>0</v>
      </c>
      <c r="U57" s="9">
        <v>0</v>
      </c>
      <c r="V57" s="9">
        <v>0</v>
      </c>
      <c r="W57" s="9">
        <v>0</v>
      </c>
      <c r="X57" s="9">
        <v>0</v>
      </c>
      <c r="Y57" s="9">
        <v>0</v>
      </c>
      <c r="Z57" s="9">
        <v>0</v>
      </c>
      <c r="AA57" s="9">
        <v>0</v>
      </c>
      <c r="AB57" s="9">
        <v>0</v>
      </c>
      <c r="AC57" s="9">
        <v>0</v>
      </c>
      <c r="AD57" s="9">
        <v>0</v>
      </c>
      <c r="AE57" s="9">
        <v>0</v>
      </c>
      <c r="AF57" s="9">
        <v>0</v>
      </c>
      <c r="AG57" s="9">
        <v>0</v>
      </c>
      <c r="AH57" s="9">
        <v>0</v>
      </c>
      <c r="AI57" s="9">
        <v>0</v>
      </c>
      <c r="AJ57" s="9">
        <v>0</v>
      </c>
      <c r="AK57" s="9">
        <v>0</v>
      </c>
      <c r="AL57" s="9">
        <v>0</v>
      </c>
      <c r="AM57" s="9">
        <v>0</v>
      </c>
      <c r="AN57" s="9">
        <v>0</v>
      </c>
      <c r="AO57" s="9">
        <v>0</v>
      </c>
      <c r="AP57" s="9">
        <v>0</v>
      </c>
      <c r="AQ57" s="9">
        <v>0</v>
      </c>
      <c r="AR57" s="9">
        <v>0</v>
      </c>
      <c r="AS57" s="9">
        <v>0</v>
      </c>
      <c r="AT57" s="9">
        <v>0</v>
      </c>
      <c r="AU57" s="9">
        <v>0</v>
      </c>
      <c r="AV57" s="9">
        <v>0</v>
      </c>
      <c r="AW57" s="9">
        <v>0</v>
      </c>
      <c r="AX57" s="9">
        <v>0</v>
      </c>
      <c r="AY57" s="9">
        <v>0</v>
      </c>
      <c r="AZ57" s="9">
        <v>0</v>
      </c>
      <c r="BA57" s="9">
        <v>0</v>
      </c>
      <c r="BB57" s="9">
        <v>0</v>
      </c>
      <c r="BC57" s="9">
        <v>0</v>
      </c>
      <c r="BD57" s="9">
        <v>0</v>
      </c>
      <c r="BE57" s="9">
        <v>0</v>
      </c>
      <c r="BF57" s="9">
        <v>0</v>
      </c>
      <c r="BG57" s="9">
        <v>0</v>
      </c>
      <c r="BH57" s="9">
        <v>0</v>
      </c>
      <c r="BI57" s="9">
        <v>0</v>
      </c>
      <c r="BJ57" s="9">
        <v>0</v>
      </c>
      <c r="BK57" s="9">
        <v>0</v>
      </c>
      <c r="BL57" s="9">
        <v>0</v>
      </c>
      <c r="BM57" s="9">
        <v>0</v>
      </c>
      <c r="BN57" s="9">
        <v>0</v>
      </c>
      <c r="BO57" s="9">
        <v>0</v>
      </c>
      <c r="BP57" s="9">
        <v>0</v>
      </c>
      <c r="BQ57" s="9">
        <v>0</v>
      </c>
      <c r="BR57" s="9">
        <v>0</v>
      </c>
      <c r="BS57" s="9">
        <v>0</v>
      </c>
      <c r="BT57" s="9">
        <v>0</v>
      </c>
      <c r="BU57" s="9">
        <v>0</v>
      </c>
      <c r="BV57" s="9">
        <v>0</v>
      </c>
      <c r="BW57" s="9">
        <v>0</v>
      </c>
      <c r="BX57" s="9">
        <v>0</v>
      </c>
      <c r="BY57" s="9">
        <v>0</v>
      </c>
      <c r="BZ57" s="9">
        <v>0</v>
      </c>
      <c r="CA57" s="9">
        <v>0</v>
      </c>
      <c r="CB57" s="9">
        <v>0</v>
      </c>
      <c r="CC57" s="9">
        <v>0</v>
      </c>
      <c r="CD57" s="9">
        <v>0</v>
      </c>
      <c r="CE57" s="9">
        <v>0</v>
      </c>
      <c r="CF57" s="9">
        <v>0</v>
      </c>
      <c r="CG57" s="9">
        <v>0</v>
      </c>
      <c r="CH57" s="9">
        <v>0</v>
      </c>
      <c r="CI57" s="9">
        <v>0</v>
      </c>
      <c r="CJ57" s="9">
        <v>0</v>
      </c>
      <c r="CK57" s="9">
        <v>0</v>
      </c>
      <c r="CL57" s="9">
        <v>0</v>
      </c>
      <c r="CM57" s="9">
        <v>0</v>
      </c>
      <c r="CN57" s="9">
        <v>0</v>
      </c>
      <c r="CO57" s="9">
        <v>0</v>
      </c>
      <c r="CP57" s="9">
        <v>0</v>
      </c>
      <c r="CQ57" s="9">
        <v>0</v>
      </c>
      <c r="CR57" s="9">
        <v>0</v>
      </c>
      <c r="CS57" s="9">
        <v>0</v>
      </c>
      <c r="CT57" s="9">
        <v>0</v>
      </c>
      <c r="CU57" s="9">
        <v>0</v>
      </c>
      <c r="CV57" s="9">
        <v>0</v>
      </c>
      <c r="CW57" s="9">
        <v>0</v>
      </c>
      <c r="CX57" s="9">
        <v>0</v>
      </c>
      <c r="CY57" s="9">
        <v>0</v>
      </c>
      <c r="CZ57" s="9">
        <v>0</v>
      </c>
      <c r="DA57" s="9">
        <v>0</v>
      </c>
      <c r="DB57" s="9">
        <v>0</v>
      </c>
      <c r="DC57" s="9">
        <v>0</v>
      </c>
      <c r="DD57" s="9">
        <v>0</v>
      </c>
      <c r="DE57" s="9">
        <v>0</v>
      </c>
      <c r="DF57" s="9">
        <v>0</v>
      </c>
      <c r="DG57" s="9">
        <v>0</v>
      </c>
      <c r="DH57" s="9">
        <v>0</v>
      </c>
      <c r="DI57" s="9">
        <v>0</v>
      </c>
      <c r="DJ57" s="9">
        <v>0</v>
      </c>
      <c r="DK57" s="9">
        <v>0</v>
      </c>
      <c r="DL57" s="9">
        <v>0</v>
      </c>
      <c r="DM57" s="9">
        <v>0</v>
      </c>
      <c r="DN57" s="9">
        <v>0</v>
      </c>
      <c r="DO57" s="9">
        <v>0</v>
      </c>
      <c r="DP57" s="9">
        <v>0</v>
      </c>
      <c r="DQ57" s="9">
        <v>0</v>
      </c>
      <c r="DR57" s="9">
        <v>0</v>
      </c>
      <c r="DS57" s="9">
        <v>0</v>
      </c>
      <c r="DT57" s="9">
        <v>0</v>
      </c>
      <c r="DU57" s="9">
        <v>0</v>
      </c>
      <c r="DV57" s="9">
        <v>0</v>
      </c>
      <c r="DW57" s="9">
        <v>0</v>
      </c>
      <c r="DX57" s="9">
        <v>0</v>
      </c>
      <c r="DY57" s="9">
        <v>0</v>
      </c>
      <c r="DZ57" s="9">
        <v>0</v>
      </c>
      <c r="EA57" s="9">
        <v>0</v>
      </c>
      <c r="EB57" s="9">
        <v>0</v>
      </c>
      <c r="EC57" s="9">
        <v>0</v>
      </c>
      <c r="ED57" s="9">
        <v>0</v>
      </c>
      <c r="EE57" s="9">
        <v>0</v>
      </c>
      <c r="EF57" s="9">
        <v>0</v>
      </c>
      <c r="EG57" s="9">
        <v>0</v>
      </c>
      <c r="EH57" s="9">
        <v>0</v>
      </c>
      <c r="EI57" s="9">
        <v>0</v>
      </c>
      <c r="EJ57" s="9">
        <v>0</v>
      </c>
      <c r="EK57" s="9">
        <v>0</v>
      </c>
      <c r="EL57" s="9">
        <v>0</v>
      </c>
      <c r="EM57" s="9">
        <v>0</v>
      </c>
      <c r="EN57" s="9">
        <v>0</v>
      </c>
      <c r="EO57" s="9">
        <v>0</v>
      </c>
      <c r="EP57" s="9">
        <v>0</v>
      </c>
      <c r="EQ57" s="9">
        <v>0</v>
      </c>
      <c r="ER57" s="9">
        <v>0</v>
      </c>
      <c r="ES57" s="9">
        <v>0</v>
      </c>
      <c r="ET57" s="9">
        <v>0</v>
      </c>
      <c r="EU57" s="9">
        <v>0</v>
      </c>
      <c r="EV57" s="9">
        <v>0</v>
      </c>
      <c r="EW57" s="9">
        <v>0</v>
      </c>
      <c r="EX57" s="9">
        <v>0</v>
      </c>
      <c r="EY57" s="9">
        <v>0</v>
      </c>
      <c r="EZ57" s="9">
        <v>0</v>
      </c>
      <c r="FA57" s="9">
        <v>0</v>
      </c>
      <c r="FB57" s="9">
        <v>0</v>
      </c>
      <c r="FC57" s="9">
        <v>0</v>
      </c>
      <c r="FD57" s="9">
        <v>0</v>
      </c>
      <c r="FE57" s="9">
        <v>0</v>
      </c>
      <c r="FF57" s="9">
        <v>0</v>
      </c>
      <c r="FG57" s="9">
        <v>0</v>
      </c>
      <c r="FH57" s="9">
        <v>0</v>
      </c>
      <c r="FI57" s="9">
        <v>0</v>
      </c>
      <c r="FJ57" s="9">
        <v>0</v>
      </c>
      <c r="FK57" s="9">
        <v>0</v>
      </c>
      <c r="FL57" s="9">
        <v>0</v>
      </c>
      <c r="FM57" s="9">
        <v>0</v>
      </c>
      <c r="FN57" s="9">
        <v>0</v>
      </c>
      <c r="FO57" s="9">
        <v>0</v>
      </c>
      <c r="FP57" s="9">
        <v>0</v>
      </c>
      <c r="FQ57" s="9">
        <v>0</v>
      </c>
      <c r="FR57" s="9">
        <v>0</v>
      </c>
      <c r="FS57" s="9">
        <v>0</v>
      </c>
      <c r="FT57" s="9">
        <v>0</v>
      </c>
      <c r="FU57" s="9">
        <v>0</v>
      </c>
      <c r="FV57" s="9">
        <v>0</v>
      </c>
      <c r="FW57" s="9">
        <v>0</v>
      </c>
      <c r="FX57" s="9">
        <v>0</v>
      </c>
      <c r="FY57" s="9">
        <v>0</v>
      </c>
      <c r="FZ57" s="9">
        <v>0</v>
      </c>
      <c r="GA57" s="9">
        <v>0</v>
      </c>
      <c r="GB57" s="9">
        <v>0</v>
      </c>
      <c r="GC57" s="9">
        <v>0</v>
      </c>
      <c r="GD57" s="9">
        <v>0</v>
      </c>
      <c r="GE57" s="9">
        <v>0</v>
      </c>
      <c r="GF57" s="9">
        <v>0</v>
      </c>
      <c r="GG57" s="9">
        <v>0</v>
      </c>
      <c r="GH57" s="9">
        <v>0</v>
      </c>
      <c r="GI57" s="9">
        <v>0</v>
      </c>
      <c r="GJ57" s="9">
        <v>0</v>
      </c>
      <c r="GK57" s="9">
        <v>0</v>
      </c>
      <c r="GL57" s="9">
        <v>0</v>
      </c>
      <c r="GM57" s="9">
        <v>0</v>
      </c>
      <c r="GN57" s="9">
        <v>0</v>
      </c>
      <c r="GO57" s="9">
        <v>0</v>
      </c>
      <c r="GP57" s="9">
        <v>0</v>
      </c>
      <c r="GQ57" s="9">
        <v>0</v>
      </c>
      <c r="GR57" s="9">
        <v>0</v>
      </c>
      <c r="GS57" s="9">
        <v>0</v>
      </c>
      <c r="GT57" s="9">
        <v>0</v>
      </c>
    </row>
    <row r="58" spans="1:202" ht="10.199999999999999">
      <c r="A58" s="12">
        <v>10</v>
      </c>
      <c r="B58" s="2" t="s">
        <v>47</v>
      </c>
      <c r="C58" s="9">
        <v>8.4751787768527809</v>
      </c>
      <c r="D58" s="9">
        <v>8.4751787768527809</v>
      </c>
      <c r="E58" s="9">
        <v>8.4751787768527809</v>
      </c>
      <c r="F58" s="9">
        <v>8.4751787768527809</v>
      </c>
      <c r="G58" s="9">
        <v>8.4751787768527809</v>
      </c>
      <c r="H58" s="9">
        <v>8.4751787768527809</v>
      </c>
      <c r="I58" s="9">
        <v>8.4751787768527809</v>
      </c>
      <c r="J58" s="9">
        <v>8.4751787768527809</v>
      </c>
      <c r="K58" s="9">
        <v>8.4751787768527809</v>
      </c>
      <c r="L58" s="9">
        <v>8.4751787768527809</v>
      </c>
      <c r="M58" s="9">
        <v>8.4751787768527809</v>
      </c>
      <c r="N58" s="9">
        <v>8.4751787768527809</v>
      </c>
      <c r="O58" s="9">
        <v>8.4751787768527809</v>
      </c>
      <c r="P58" s="9">
        <v>8.4751787768527809</v>
      </c>
      <c r="Q58" s="9">
        <v>8.4751787768527809</v>
      </c>
      <c r="R58" s="9">
        <v>8.4751787768527809</v>
      </c>
      <c r="S58" s="9">
        <v>8.4751787768527809</v>
      </c>
      <c r="T58" s="9">
        <v>8.4751787768527809</v>
      </c>
      <c r="U58" s="9">
        <v>8.4751787768527809</v>
      </c>
      <c r="V58" s="9">
        <v>8.4751787768527809</v>
      </c>
      <c r="W58" s="9">
        <v>8.4751787768527809</v>
      </c>
      <c r="X58" s="9">
        <v>8.4751787768527809</v>
      </c>
      <c r="Y58" s="9">
        <v>8.4751787768527809</v>
      </c>
      <c r="Z58" s="9">
        <v>8.4751787768527809</v>
      </c>
      <c r="AA58" s="9">
        <v>8.4751787768527809</v>
      </c>
      <c r="AB58" s="9">
        <v>8.4751787768527809</v>
      </c>
      <c r="AC58" s="9">
        <v>8.4751787768527809</v>
      </c>
      <c r="AD58" s="9">
        <v>8.4751787768527809</v>
      </c>
      <c r="AE58" s="9">
        <v>8.4751787768527809</v>
      </c>
      <c r="AF58" s="9">
        <v>8.4751787768527809</v>
      </c>
      <c r="AG58" s="9">
        <v>8.4751787768527809</v>
      </c>
      <c r="AH58" s="9">
        <v>8.4751787768527809</v>
      </c>
      <c r="AI58" s="9">
        <v>8.4751787768527809</v>
      </c>
      <c r="AJ58" s="9">
        <v>8.4751787768527809</v>
      </c>
      <c r="AK58" s="9">
        <v>8.4751787768527809</v>
      </c>
      <c r="AL58" s="9">
        <v>8.4751787768527809</v>
      </c>
      <c r="AM58" s="9">
        <v>8.4751787768527809</v>
      </c>
      <c r="AN58" s="9">
        <v>8.4751787768527809</v>
      </c>
      <c r="AO58" s="9">
        <v>8.4751787768527809</v>
      </c>
      <c r="AP58" s="9">
        <v>8.4751787768527809</v>
      </c>
      <c r="AQ58" s="9">
        <v>8.4751787768527809</v>
      </c>
      <c r="AR58" s="9">
        <v>8.4751787768527809</v>
      </c>
      <c r="AS58" s="9">
        <v>8.4751787768527809</v>
      </c>
      <c r="AT58" s="9">
        <v>8.4751787768527809</v>
      </c>
      <c r="AU58" s="9">
        <v>8.4751787768527809</v>
      </c>
      <c r="AV58" s="9">
        <v>8.4751787768527809</v>
      </c>
      <c r="AW58" s="9">
        <v>8.4751787768527809</v>
      </c>
      <c r="AX58" s="9">
        <v>8.4751787768527809</v>
      </c>
      <c r="AY58" s="9">
        <v>8.4751787768527809</v>
      </c>
      <c r="AZ58" s="9">
        <v>8.4751787768527809</v>
      </c>
      <c r="BA58" s="9">
        <v>8.4751787768527809</v>
      </c>
      <c r="BB58" s="9">
        <v>8.4751787768527809</v>
      </c>
      <c r="BC58" s="9">
        <v>8.4751787768527809</v>
      </c>
      <c r="BD58" s="9">
        <v>8.4751787768527809</v>
      </c>
      <c r="BE58" s="9">
        <v>8.4751787768527809</v>
      </c>
      <c r="BF58" s="9">
        <v>8.4751787768527809</v>
      </c>
      <c r="BG58" s="9">
        <v>8.4751787768527809</v>
      </c>
      <c r="BH58" s="9">
        <v>8.4751787768527809</v>
      </c>
      <c r="BI58" s="9">
        <v>8.4751787768527809</v>
      </c>
      <c r="BJ58" s="9">
        <v>8.4751787768527809</v>
      </c>
      <c r="BK58" s="9">
        <v>8.4751787768527809</v>
      </c>
      <c r="BL58" s="9">
        <v>8.4751787768527809</v>
      </c>
      <c r="BM58" s="9">
        <v>8.4751787768527809</v>
      </c>
      <c r="BN58" s="9">
        <v>8.4751787768527809</v>
      </c>
      <c r="BO58" s="9">
        <v>8.4751787768527809</v>
      </c>
      <c r="BP58" s="9">
        <v>8.4751787768527809</v>
      </c>
      <c r="BQ58" s="9">
        <v>8.4751787768527809</v>
      </c>
      <c r="BR58" s="9">
        <v>8.4751787768527809</v>
      </c>
      <c r="BS58" s="9">
        <v>8.4751787768527809</v>
      </c>
      <c r="BT58" s="9">
        <v>8.4751787768527809</v>
      </c>
      <c r="BU58" s="9">
        <v>8.4751787768527809</v>
      </c>
      <c r="BV58" s="9">
        <v>8.4751787768527809</v>
      </c>
      <c r="BW58" s="9">
        <v>8.4751787768527809</v>
      </c>
      <c r="BX58" s="9">
        <v>8.4751787768527809</v>
      </c>
      <c r="BY58" s="9">
        <v>8.4751787768527809</v>
      </c>
      <c r="BZ58" s="9">
        <v>8.4751787768527809</v>
      </c>
      <c r="CA58" s="9">
        <v>8.4751787768527809</v>
      </c>
      <c r="CB58" s="9">
        <v>8.4751787768527809</v>
      </c>
      <c r="CC58" s="9">
        <v>8.4751787768527809</v>
      </c>
      <c r="CD58" s="9">
        <v>8.4751787768527809</v>
      </c>
      <c r="CE58" s="9">
        <v>8.4751787768527809</v>
      </c>
      <c r="CF58" s="9">
        <v>8.4751787768527809</v>
      </c>
      <c r="CG58" s="9">
        <v>8.4751787768527809</v>
      </c>
      <c r="CH58" s="9">
        <v>8.4751787768527809</v>
      </c>
      <c r="CI58" s="9">
        <v>8.4751787768527809</v>
      </c>
      <c r="CJ58" s="9">
        <v>8.4751787768527809</v>
      </c>
      <c r="CK58" s="9">
        <v>8.4751787768527809</v>
      </c>
      <c r="CL58" s="9">
        <v>8.4751787768527809</v>
      </c>
      <c r="CM58" s="9">
        <v>8.4751787768527809</v>
      </c>
      <c r="CN58" s="9">
        <v>8.4751787768527809</v>
      </c>
      <c r="CO58" s="9">
        <v>8.4751787768527809</v>
      </c>
      <c r="CP58" s="9">
        <v>8.4751787768527809</v>
      </c>
      <c r="CQ58" s="9">
        <v>8.4751787768527809</v>
      </c>
      <c r="CR58" s="9">
        <v>8.4751787768527809</v>
      </c>
      <c r="CS58" s="9">
        <v>8.4751787768527809</v>
      </c>
      <c r="CT58" s="9">
        <v>8.4751787768527809</v>
      </c>
      <c r="CU58" s="9">
        <v>8.4751787768527809</v>
      </c>
      <c r="CV58" s="9">
        <v>8.4751787768527809</v>
      </c>
      <c r="CW58" s="9">
        <v>8.4751787768527809</v>
      </c>
      <c r="CX58" s="9">
        <v>8.4751787768527809</v>
      </c>
      <c r="CY58" s="9">
        <v>8.4751787768527809</v>
      </c>
      <c r="CZ58" s="9">
        <v>8.4751787768527809</v>
      </c>
      <c r="DA58" s="9">
        <v>8.4751787768527809</v>
      </c>
      <c r="DB58" s="9">
        <v>8.4751787768527809</v>
      </c>
      <c r="DC58" s="9">
        <v>8.4751787768527809</v>
      </c>
      <c r="DD58" s="9">
        <v>8.4751787768527809</v>
      </c>
      <c r="DE58" s="9">
        <v>8.4751787768527809</v>
      </c>
      <c r="DF58" s="9">
        <v>8.4751787768527809</v>
      </c>
      <c r="DG58" s="9">
        <v>8.4751787768527809</v>
      </c>
      <c r="DH58" s="9">
        <v>8.4751787768527809</v>
      </c>
      <c r="DI58" s="9">
        <v>8.4751787768527809</v>
      </c>
      <c r="DJ58" s="9">
        <v>8.4751787768527809</v>
      </c>
      <c r="DK58" s="9">
        <v>8.4751787768527809</v>
      </c>
      <c r="DL58" s="9">
        <v>8.4751787768527809</v>
      </c>
      <c r="DM58" s="9">
        <v>8.4751787768527809</v>
      </c>
      <c r="DN58" s="9">
        <v>8.4751787768527809</v>
      </c>
      <c r="DO58" s="9">
        <v>8.4751787768527809</v>
      </c>
      <c r="DP58" s="9">
        <v>8.4751787768527809</v>
      </c>
      <c r="DQ58" s="9">
        <v>8.4751787768527809</v>
      </c>
      <c r="DR58" s="9">
        <v>8.4751787768527809</v>
      </c>
      <c r="DS58" s="9">
        <v>8.4751787768527809</v>
      </c>
      <c r="DT58" s="9">
        <v>8.4751787768527809</v>
      </c>
      <c r="DU58" s="9">
        <v>8.4751787768527809</v>
      </c>
      <c r="DV58" s="9">
        <v>8.4751787768527809</v>
      </c>
      <c r="DW58" s="9">
        <v>8.4751787768527809</v>
      </c>
      <c r="DX58" s="9">
        <v>8.4751787768527809</v>
      </c>
      <c r="DY58" s="9">
        <v>8.4751787768527809</v>
      </c>
      <c r="DZ58" s="9">
        <v>8.4751787768527809</v>
      </c>
      <c r="EA58" s="9">
        <v>8.4751787768527809</v>
      </c>
      <c r="EB58" s="9">
        <v>8.4751787768527809</v>
      </c>
      <c r="EC58" s="9">
        <v>8.4751787768527809</v>
      </c>
      <c r="ED58" s="9">
        <v>8.4751787768527809</v>
      </c>
      <c r="EE58" s="9">
        <v>8.4751787768527809</v>
      </c>
      <c r="EF58" s="9">
        <v>8.4751787768527809</v>
      </c>
      <c r="EG58" s="9">
        <v>8.4751787768527809</v>
      </c>
      <c r="EH58" s="9">
        <v>8.4751787768527809</v>
      </c>
      <c r="EI58" s="9">
        <v>8.4751787768527809</v>
      </c>
      <c r="EJ58" s="9">
        <v>8.4751787768527809</v>
      </c>
      <c r="EK58" s="9">
        <v>8.4751787768527809</v>
      </c>
      <c r="EL58" s="9">
        <v>8.4751787768527809</v>
      </c>
      <c r="EM58" s="9">
        <v>8.4751787768527809</v>
      </c>
      <c r="EN58" s="9">
        <v>8.4751787768527809</v>
      </c>
      <c r="EO58" s="9">
        <v>8.4751787768527809</v>
      </c>
      <c r="EP58" s="9">
        <v>8.4751787768527809</v>
      </c>
      <c r="EQ58" s="9">
        <v>8.4751787768527809</v>
      </c>
      <c r="ER58" s="9">
        <v>8.4751787768527809</v>
      </c>
      <c r="ES58" s="9">
        <v>8.4751787768527809</v>
      </c>
      <c r="ET58" s="9">
        <v>8.4751787768527809</v>
      </c>
      <c r="EU58" s="9">
        <v>8.4751787768527809</v>
      </c>
      <c r="EV58" s="9">
        <v>8.4751787768527809</v>
      </c>
      <c r="EW58" s="9">
        <v>8.4751787768527809</v>
      </c>
      <c r="EX58" s="9">
        <v>8.4751787768527809</v>
      </c>
      <c r="EY58" s="9">
        <v>8.4751787768527809</v>
      </c>
      <c r="EZ58" s="9">
        <v>8.4751787768527809</v>
      </c>
      <c r="FA58" s="9">
        <v>8.4751787768527809</v>
      </c>
      <c r="FB58" s="9">
        <v>8.4751787768527809</v>
      </c>
      <c r="FC58" s="9">
        <v>8.4751787768527809</v>
      </c>
      <c r="FD58" s="9">
        <v>8.4751787768527809</v>
      </c>
      <c r="FE58" s="9">
        <v>8.4751787768527809</v>
      </c>
      <c r="FF58" s="9">
        <v>8.4751787768527809</v>
      </c>
      <c r="FG58" s="9">
        <v>8.4751787768527809</v>
      </c>
      <c r="FH58" s="9">
        <v>8.4751787768527809</v>
      </c>
      <c r="FI58" s="9">
        <v>8.4751787768527809</v>
      </c>
      <c r="FJ58" s="9">
        <v>8.4751787768527809</v>
      </c>
      <c r="FK58" s="9">
        <v>8.4751787768527809</v>
      </c>
      <c r="FL58" s="9">
        <v>8.4751787768527809</v>
      </c>
      <c r="FM58" s="9">
        <v>8.4751787768527809</v>
      </c>
      <c r="FN58" s="9">
        <v>8.4751787768527809</v>
      </c>
      <c r="FO58" s="9">
        <v>8.4751787768527809</v>
      </c>
      <c r="FP58" s="9">
        <v>8.4751787768527809</v>
      </c>
      <c r="FQ58" s="9">
        <v>8.4751787768527809</v>
      </c>
      <c r="FR58" s="9">
        <v>8.4751787768527809</v>
      </c>
      <c r="FS58" s="9">
        <v>8.4751787768527809</v>
      </c>
      <c r="FT58" s="9">
        <v>8.4751787768527809</v>
      </c>
      <c r="FU58" s="9">
        <v>8.4751787768527809</v>
      </c>
      <c r="FV58" s="9">
        <v>8.4751787768527809</v>
      </c>
      <c r="FW58" s="9">
        <v>8.4751787768527809</v>
      </c>
      <c r="FX58" s="9">
        <v>8.4751787768527809</v>
      </c>
      <c r="FY58" s="9">
        <v>8.4751787768527809</v>
      </c>
      <c r="FZ58" s="9">
        <v>8.4751787768527809</v>
      </c>
      <c r="GA58" s="9">
        <v>8.4751787768527809</v>
      </c>
      <c r="GB58" s="9">
        <v>8.4751787768527809</v>
      </c>
      <c r="GC58" s="9">
        <v>8.4751787768527809</v>
      </c>
      <c r="GD58" s="9">
        <v>8.4751787768527809</v>
      </c>
      <c r="GE58" s="9">
        <v>8.4751787768527809</v>
      </c>
      <c r="GF58" s="9">
        <v>8.4751787768527809</v>
      </c>
      <c r="GG58" s="9">
        <v>8.4751787768527809</v>
      </c>
      <c r="GH58" s="9">
        <v>8.4751787768527809</v>
      </c>
      <c r="GI58" s="9">
        <v>8.4751787768527809</v>
      </c>
      <c r="GJ58" s="9">
        <v>8.4751787768527809</v>
      </c>
      <c r="GK58" s="9">
        <v>8.4751787768527809</v>
      </c>
      <c r="GL58" s="9">
        <v>8.4751787768527809</v>
      </c>
      <c r="GM58" s="9">
        <v>8.4751787768527809</v>
      </c>
      <c r="GN58" s="9">
        <v>8.4751787768527809</v>
      </c>
      <c r="GO58" s="9">
        <v>8.4751787768527809</v>
      </c>
      <c r="GP58" s="9">
        <v>8.4751787768527809</v>
      </c>
      <c r="GQ58" s="9">
        <v>8.4751787768527809</v>
      </c>
      <c r="GR58" s="9">
        <v>8.4751787768527809</v>
      </c>
      <c r="GS58" s="9">
        <v>8.4751787768527809</v>
      </c>
      <c r="GT58" s="9">
        <v>8.4751787768527809</v>
      </c>
    </row>
    <row r="59" spans="1:202" ht="10.199999999999999">
      <c r="A59" s="12">
        <v>11</v>
      </c>
      <c r="B59" s="2" t="s">
        <v>48</v>
      </c>
      <c r="C59" s="9">
        <v>0.36108426022323498</v>
      </c>
      <c r="D59" s="9">
        <v>-0.31603623724244401</v>
      </c>
      <c r="E59" s="9">
        <v>0.43180038581864599</v>
      </c>
      <c r="F59" s="9">
        <v>0.53442623248341703</v>
      </c>
      <c r="G59" s="9">
        <v>0.66269882288223303</v>
      </c>
      <c r="H59" s="9">
        <v>0.81322582752959505</v>
      </c>
      <c r="I59" s="9">
        <v>0.98024895066828499</v>
      </c>
      <c r="J59" s="9">
        <v>1.1562516407982599</v>
      </c>
      <c r="K59" s="9">
        <v>1.3325466873637899</v>
      </c>
      <c r="L59" s="9">
        <v>1.49973824689637</v>
      </c>
      <c r="M59" s="9">
        <v>-3.2462074684885098</v>
      </c>
      <c r="N59" s="9">
        <v>-4.09191425953298</v>
      </c>
      <c r="O59" s="9">
        <v>-5.1463146621084102</v>
      </c>
      <c r="P59" s="9">
        <v>-5.8344401170640596</v>
      </c>
      <c r="Q59" s="9">
        <v>-6.3828081315647003</v>
      </c>
      <c r="R59" s="9">
        <v>-7.8775029245541699</v>
      </c>
      <c r="S59" s="9">
        <v>-9.3787556287303904</v>
      </c>
      <c r="T59" s="9">
        <v>-10.8666309500439</v>
      </c>
      <c r="U59" s="9">
        <v>-12.321624925882199</v>
      </c>
      <c r="V59" s="9">
        <v>-13.7265643029431</v>
      </c>
      <c r="W59" s="9">
        <v>-15.067490092243499</v>
      </c>
      <c r="X59" s="9">
        <v>-16.334048667781801</v>
      </c>
      <c r="Y59" s="9">
        <v>4.6403844898067197</v>
      </c>
      <c r="Z59" s="9">
        <v>-8.7024532614373609</v>
      </c>
      <c r="AA59" s="9">
        <v>-10.7213158526864</v>
      </c>
      <c r="AB59" s="9">
        <v>-11.9251861106666</v>
      </c>
      <c r="AC59" s="9">
        <v>-13.0090594903827</v>
      </c>
      <c r="AD59" s="9">
        <v>-13.9900169238828</v>
      </c>
      <c r="AE59" s="9">
        <v>-14.881075490720299</v>
      </c>
      <c r="AF59" s="9">
        <v>-15.6928121920121</v>
      </c>
      <c r="AG59" s="9">
        <v>-16.434494102363299</v>
      </c>
      <c r="AH59" s="9">
        <v>-17.1148605207296</v>
      </c>
      <c r="AI59" s="9">
        <v>15.3272688749362</v>
      </c>
      <c r="AJ59" s="9">
        <v>-9.3813320800767208</v>
      </c>
      <c r="AK59" s="9">
        <v>-10.0772247296351</v>
      </c>
      <c r="AL59" s="9">
        <v>-10.9286618585129</v>
      </c>
      <c r="AM59" s="9">
        <v>-11.663691879706199</v>
      </c>
      <c r="AN59" s="9">
        <v>-12.307912081215999</v>
      </c>
      <c r="AO59" s="9">
        <v>-12.880531987530601</v>
      </c>
      <c r="AP59" s="9">
        <v>-13.396400333633499</v>
      </c>
      <c r="AQ59" s="9">
        <v>-13.867432482542799</v>
      </c>
      <c r="AR59" s="9">
        <v>-14.3036139595444</v>
      </c>
      <c r="AS59" s="9">
        <v>-14.713704309160899</v>
      </c>
      <c r="AT59" s="9">
        <v>-15.105729090256499</v>
      </c>
      <c r="AU59" s="9">
        <v>-15.4873220949051</v>
      </c>
      <c r="AV59" s="9">
        <v>-15.8659616848367</v>
      </c>
      <c r="AW59" s="9">
        <v>30.706958839029099</v>
      </c>
      <c r="AX59" s="9">
        <v>-7.8390322268396</v>
      </c>
      <c r="AY59" s="9">
        <v>-7.2278837429899996</v>
      </c>
      <c r="AZ59" s="9">
        <v>-8.1808134540335704</v>
      </c>
      <c r="BA59" s="9">
        <v>-8.9374415979544892</v>
      </c>
      <c r="BB59" s="9">
        <v>-9.5534933792579793</v>
      </c>
      <c r="BC59" s="9">
        <v>-10.0691887026051</v>
      </c>
      <c r="BD59" s="9">
        <v>-10.5138307685091</v>
      </c>
      <c r="BE59" s="9">
        <v>-10.9836712599172</v>
      </c>
      <c r="BF59" s="9">
        <v>-11.4469989068264</v>
      </c>
      <c r="BG59" s="9">
        <v>-11.8902910436975</v>
      </c>
      <c r="BH59" s="9">
        <v>-12.323115580756101</v>
      </c>
      <c r="BI59" s="9">
        <v>-12.7532346478847</v>
      </c>
      <c r="BJ59" s="9">
        <v>-13.1871697494038</v>
      </c>
      <c r="BK59" s="9">
        <v>0.219485846155273</v>
      </c>
      <c r="BL59" s="9">
        <v>149.892882368996</v>
      </c>
      <c r="BM59" s="9">
        <v>11.5734077306474</v>
      </c>
      <c r="BN59" s="9">
        <v>11.028882335731</v>
      </c>
      <c r="BO59" s="9">
        <v>10.628033192785701</v>
      </c>
      <c r="BP59" s="9">
        <v>10.3359189346207</v>
      </c>
      <c r="BQ59" s="9">
        <v>10.126415537519501</v>
      </c>
      <c r="BR59" s="9">
        <v>9.9776507668375096</v>
      </c>
      <c r="BS59" s="9">
        <v>9.8706746042883005</v>
      </c>
      <c r="BT59" s="9">
        <v>9.7886769529112794</v>
      </c>
      <c r="BU59" s="9">
        <v>9.7164809785369197</v>
      </c>
      <c r="BV59" s="9">
        <v>4.7459288104601001</v>
      </c>
      <c r="BW59" s="9">
        <v>3.6874450897613298</v>
      </c>
      <c r="BX59" s="9">
        <v>2.4299757132626199</v>
      </c>
      <c r="BY59" s="9">
        <v>1.5469554332109601</v>
      </c>
      <c r="BZ59" s="9">
        <v>0.81074939119095002</v>
      </c>
      <c r="CA59" s="9">
        <v>-0.86554867947575698</v>
      </c>
      <c r="CB59" s="9">
        <v>-2.54278234404718</v>
      </c>
      <c r="CC59" s="9">
        <v>-4.2014797369825398</v>
      </c>
      <c r="CD59" s="9">
        <v>-5.8224941984630902</v>
      </c>
      <c r="CE59" s="9">
        <v>-7.3889339911257101</v>
      </c>
      <c r="CF59" s="9">
        <v>-8.8870673266945399</v>
      </c>
      <c r="CG59" s="9">
        <v>-10.306728665705601</v>
      </c>
      <c r="CH59" s="9">
        <v>10.5185467721974</v>
      </c>
      <c r="CI59" s="9">
        <v>-2.9696426770035802</v>
      </c>
      <c r="CJ59" s="9">
        <v>-5.1301746621967901</v>
      </c>
      <c r="CK59" s="9">
        <v>-6.4721442673145901</v>
      </c>
      <c r="CL59" s="9">
        <v>-7.6906504781826701</v>
      </c>
      <c r="CM59" s="9">
        <v>-8.8028709803167402</v>
      </c>
      <c r="CN59" s="9">
        <v>-9.8219142228751508</v>
      </c>
      <c r="CO59" s="9">
        <v>-10.7584441929921</v>
      </c>
      <c r="CP59" s="9">
        <v>-11.621811289552999</v>
      </c>
      <c r="CQ59" s="9">
        <v>-12.420834998665301</v>
      </c>
      <c r="CR59" s="9">
        <v>19.905587566919699</v>
      </c>
      <c r="CS59" s="9">
        <v>-4.9158447255041402</v>
      </c>
      <c r="CT59" s="9">
        <v>-5.7217659360409803</v>
      </c>
      <c r="CU59" s="9">
        <v>-6.6804994788028296</v>
      </c>
      <c r="CV59" s="9">
        <v>-7.5201624382713304</v>
      </c>
      <c r="CW59" s="9">
        <v>-8.2664189194898903</v>
      </c>
      <c r="CX59" s="9">
        <v>-8.9385434945165994</v>
      </c>
      <c r="CY59" s="9">
        <v>-9.5514482480683096</v>
      </c>
      <c r="CZ59" s="9">
        <v>-10.117110256971101</v>
      </c>
      <c r="DA59" s="9">
        <v>-10.645575179145499</v>
      </c>
      <c r="DB59" s="9">
        <v>-11.145661159986799</v>
      </c>
      <c r="DC59" s="9">
        <v>-11.625450872834399</v>
      </c>
      <c r="DD59" s="9">
        <v>-12.092633780077399</v>
      </c>
      <c r="DE59" s="9">
        <v>-12.554742509373099</v>
      </c>
      <c r="DF59" s="9">
        <v>33.9367767390425</v>
      </c>
      <c r="DG59" s="9">
        <v>-4.6885993071879302</v>
      </c>
      <c r="DH59" s="9">
        <v>-4.1548697816607403</v>
      </c>
      <c r="DI59" s="9">
        <v>-5.1833014397447803</v>
      </c>
      <c r="DJ59" s="9">
        <v>-6.0135623002815999</v>
      </c>
      <c r="DK59" s="9">
        <v>-6.7014241501309204</v>
      </c>
      <c r="DL59" s="9">
        <v>-7.2871523082851901</v>
      </c>
      <c r="DM59" s="9">
        <v>-7.8000942511871996</v>
      </c>
      <c r="DN59" s="9">
        <v>-8.3365448281229</v>
      </c>
      <c r="DO59" s="9">
        <v>-8.8648348538755499</v>
      </c>
      <c r="DP59" s="9">
        <v>-9.3714826934387503</v>
      </c>
      <c r="DQ59" s="9">
        <v>-9.8660962599047402</v>
      </c>
      <c r="DR59" s="9">
        <v>-10.356476684255201</v>
      </c>
      <c r="DS59" s="9">
        <v>-10.8491834953776</v>
      </c>
      <c r="DT59" s="9">
        <v>2.50015296557457</v>
      </c>
      <c r="DU59" s="9">
        <v>152.117646784165</v>
      </c>
      <c r="DV59" s="9">
        <v>13.7436506319105</v>
      </c>
      <c r="DW59" s="9">
        <v>13.1459505552937</v>
      </c>
      <c r="DX59" s="9">
        <v>12.693240064398401</v>
      </c>
      <c r="DY59" s="9">
        <v>12.3505451316451</v>
      </c>
      <c r="DZ59" s="9">
        <v>12.091709889919301</v>
      </c>
      <c r="EA59" s="9">
        <v>11.8948310576273</v>
      </c>
      <c r="EB59" s="9">
        <v>11.7409283459615</v>
      </c>
      <c r="EC59" s="9">
        <v>11.613162144349999</v>
      </c>
      <c r="ED59" s="9">
        <v>11.4963268428991</v>
      </c>
      <c r="EE59" s="9">
        <v>6.4822365145236098</v>
      </c>
      <c r="EF59" s="9">
        <v>5.38128844519282</v>
      </c>
      <c r="EG59" s="9">
        <v>4.0824018602678001</v>
      </c>
      <c r="EH59" s="9">
        <v>3.15898550701078</v>
      </c>
      <c r="EI59" s="9">
        <v>2.3833791717571899</v>
      </c>
      <c r="EJ59" s="9">
        <v>0.66865186599685</v>
      </c>
      <c r="EK59" s="9">
        <v>-1.04606407984927</v>
      </c>
      <c r="EL59" s="9">
        <v>-2.7413203025558399</v>
      </c>
      <c r="EM59" s="9">
        <v>-4.3979930577281996</v>
      </c>
      <c r="EN59" s="9">
        <v>-5.9992129512689401</v>
      </c>
      <c r="EO59" s="9">
        <v>-7.53126998037094</v>
      </c>
      <c r="EP59" s="9">
        <v>-8.9840198472413206</v>
      </c>
      <c r="EQ59" s="9">
        <v>11.808981516956401</v>
      </c>
      <c r="ER59" s="9">
        <v>-1.71068774646685</v>
      </c>
      <c r="ES59" s="9">
        <v>-3.9019249771881599</v>
      </c>
      <c r="ET59" s="9">
        <v>-5.2738444586871998</v>
      </c>
      <c r="EU59" s="9">
        <v>-6.52156389741676</v>
      </c>
      <c r="EV59" s="9">
        <v>-7.6622792326107003</v>
      </c>
      <c r="EW59" s="9">
        <v>-8.4124481505314801</v>
      </c>
      <c r="EX59" s="9">
        <v>-9.3760891158709807</v>
      </c>
      <c r="EY59" s="9">
        <v>-10.265900888170799</v>
      </c>
      <c r="EZ59" s="9">
        <v>-11.0907194537926</v>
      </c>
      <c r="FA59" s="9">
        <v>21.210541985500601</v>
      </c>
      <c r="FB59" s="9">
        <v>-3.6354333910726901</v>
      </c>
      <c r="FC59" s="9">
        <v>-4.4652949408020604</v>
      </c>
      <c r="FD59" s="9">
        <v>-5.4473809938894702</v>
      </c>
      <c r="FE59" s="9">
        <v>-6.3098231793578599</v>
      </c>
      <c r="FF59" s="9">
        <v>-7.0782997845504303</v>
      </c>
      <c r="FG59" s="9">
        <v>-7.7720992106561697</v>
      </c>
      <c r="FH59" s="9">
        <v>-8.4061470271982603</v>
      </c>
      <c r="FI59" s="9">
        <v>-8.9924334601064402</v>
      </c>
      <c r="FJ59" s="9">
        <v>-9.5410169891069696</v>
      </c>
      <c r="FK59" s="9">
        <v>-10.0607282622965</v>
      </c>
      <c r="FL59" s="9">
        <v>-10.5596621445981</v>
      </c>
      <c r="FM59" s="9">
        <v>-11.045519986654099</v>
      </c>
      <c r="FN59" s="9">
        <v>-11.5258460086349</v>
      </c>
      <c r="FO59" s="9">
        <v>34.947902285051804</v>
      </c>
      <c r="FP59" s="9">
        <v>-3.6948094009966002</v>
      </c>
      <c r="FQ59" s="9">
        <v>-3.17799094932646</v>
      </c>
      <c r="FR59" s="9">
        <v>-4.2229195970173601</v>
      </c>
      <c r="FS59" s="9">
        <v>-5.0692735840651197</v>
      </c>
      <c r="FT59" s="9">
        <v>-5.7728346644425299</v>
      </c>
      <c r="FU59" s="9">
        <v>-6.3738778765653201</v>
      </c>
      <c r="FV59" s="9">
        <v>-6.9017601748014998</v>
      </c>
      <c r="FW59" s="9">
        <v>-7.4527856509004797</v>
      </c>
      <c r="FX59" s="9">
        <v>-7.9952941325316997</v>
      </c>
      <c r="FY59" s="9">
        <v>-8.5158127737345097</v>
      </c>
      <c r="FZ59" s="9">
        <v>-9.0239580583991401</v>
      </c>
      <c r="GA59" s="9">
        <v>-9.5275394755096698</v>
      </c>
      <c r="GB59" s="9">
        <v>-10.0331247044757</v>
      </c>
      <c r="GC59" s="9">
        <v>3.3036479653255801</v>
      </c>
      <c r="GD59" s="9">
        <v>152.90888486848101</v>
      </c>
      <c r="GE59" s="9">
        <v>14.5229311178513</v>
      </c>
      <c r="GF59" s="9">
        <v>13.9135653887848</v>
      </c>
      <c r="GG59" s="9">
        <v>13.4494740030699</v>
      </c>
      <c r="GH59" s="9">
        <v>13.0956759231074</v>
      </c>
      <c r="GI59" s="9">
        <v>12.826008445591199</v>
      </c>
      <c r="GJ59" s="9">
        <v>12.618561622225799</v>
      </c>
      <c r="GK59" s="9">
        <v>12.454348662762801</v>
      </c>
      <c r="GL59" s="9">
        <v>12.3165236163295</v>
      </c>
      <c r="GM59" s="9">
        <v>12.1898746898509</v>
      </c>
      <c r="GN59" s="9">
        <v>7.1662099262630399</v>
      </c>
      <c r="GO59" s="9">
        <v>6.0559207309377099</v>
      </c>
      <c r="GP59" s="9">
        <v>4.7479205942964704</v>
      </c>
      <c r="GQ59" s="9">
        <v>3.8156126706888198</v>
      </c>
      <c r="GR59" s="9">
        <v>3.0313312920243298</v>
      </c>
      <c r="GS59" s="9">
        <v>1.3081401504027399</v>
      </c>
      <c r="GT59" s="9">
        <v>-0.41483361147399</v>
      </c>
    </row>
    <row r="60" spans="1:202" ht="10.199999999999999">
      <c r="A60" s="12">
        <v>12</v>
      </c>
      <c r="B60" s="2" t="s">
        <v>49</v>
      </c>
      <c r="C60" s="9">
        <v>0.36108426022323498</v>
      </c>
      <c r="D60" s="9">
        <v>-0.31603623724244401</v>
      </c>
      <c r="E60" s="9">
        <v>0.43180038581864599</v>
      </c>
      <c r="F60" s="9">
        <v>0.53442623248341703</v>
      </c>
      <c r="G60" s="9">
        <v>0.66269882288223303</v>
      </c>
      <c r="H60" s="9">
        <v>0.81322582752959505</v>
      </c>
      <c r="I60" s="9">
        <v>0.98024895066828499</v>
      </c>
      <c r="J60" s="9">
        <v>1.1562516407982599</v>
      </c>
      <c r="K60" s="9">
        <v>1.3325466873637899</v>
      </c>
      <c r="L60" s="9">
        <v>1.49973824689637</v>
      </c>
      <c r="M60" s="9">
        <v>-3.2462074684885098</v>
      </c>
      <c r="N60" s="9">
        <v>-4.09191425953298</v>
      </c>
      <c r="O60" s="9">
        <v>-5.1463146621084102</v>
      </c>
      <c r="P60" s="9">
        <v>-5.8344401170640596</v>
      </c>
      <c r="Q60" s="9">
        <v>-6.3828081315647003</v>
      </c>
      <c r="R60" s="9">
        <v>-7.8775029245541699</v>
      </c>
      <c r="S60" s="9">
        <v>-9.3787556287303904</v>
      </c>
      <c r="T60" s="9">
        <v>-10.8666309500439</v>
      </c>
      <c r="U60" s="9">
        <v>-12.321624925882199</v>
      </c>
      <c r="V60" s="9">
        <v>-13.7265643029431</v>
      </c>
      <c r="W60" s="9">
        <v>-15.067490092243499</v>
      </c>
      <c r="X60" s="9">
        <v>-16.334048667781801</v>
      </c>
      <c r="Y60" s="9">
        <v>-17.519630971490901</v>
      </c>
      <c r="Z60" s="9">
        <v>-18.6213783686032</v>
      </c>
      <c r="AA60" s="9">
        <v>10.0578834132564</v>
      </c>
      <c r="AB60" s="9">
        <v>-8.9826781875874708</v>
      </c>
      <c r="AC60" s="9">
        <v>-10.6572060819638</v>
      </c>
      <c r="AD60" s="9">
        <v>-11.824858257965101</v>
      </c>
      <c r="AE60" s="9">
        <v>-12.855343816645799</v>
      </c>
      <c r="AF60" s="9">
        <v>-13.773126161637901</v>
      </c>
      <c r="AG60" s="9">
        <v>-14.596648292992199</v>
      </c>
      <c r="AH60" s="9">
        <v>-15.340449523021199</v>
      </c>
      <c r="AI60" s="9">
        <v>-16.016648267457001</v>
      </c>
      <c r="AJ60" s="9">
        <v>-16.635977188311799</v>
      </c>
      <c r="AK60" s="9">
        <v>-17.208502312757801</v>
      </c>
      <c r="AL60" s="9">
        <v>-17.744119124593801</v>
      </c>
      <c r="AM60" s="9">
        <v>-18.2528913232814</v>
      </c>
      <c r="AN60" s="9">
        <v>-18.745278649749199</v>
      </c>
      <c r="AO60" s="9">
        <v>-19.232286542002601</v>
      </c>
      <c r="AP60" s="9">
        <v>20.022592000904702</v>
      </c>
      <c r="AQ60" s="9">
        <v>-13.893962974196899</v>
      </c>
      <c r="AR60" s="9">
        <v>-14.865450924105501</v>
      </c>
      <c r="AS60" s="9">
        <v>-15.660127895221599</v>
      </c>
      <c r="AT60" s="9">
        <v>-16.328569916179902</v>
      </c>
      <c r="AU60" s="9">
        <v>-16.909345872881101</v>
      </c>
      <c r="AV60" s="9">
        <v>-17.432729950957999</v>
      </c>
      <c r="AW60" s="9">
        <v>-17.923318927085798</v>
      </c>
      <c r="AX60" s="9">
        <v>-18.401875134821999</v>
      </c>
      <c r="AY60" s="9">
        <v>-18.760648314365199</v>
      </c>
      <c r="AZ60" s="9">
        <v>-18.900542354845498</v>
      </c>
      <c r="BA60" s="9">
        <v>-19.027313112371498</v>
      </c>
      <c r="BB60" s="9">
        <v>-19.136036727005401</v>
      </c>
      <c r="BC60" s="9">
        <v>24.614591725581501</v>
      </c>
      <c r="BD60" s="9">
        <v>-12.154853410785</v>
      </c>
      <c r="BE60" s="9">
        <v>-11.8754632637756</v>
      </c>
      <c r="BF60" s="9">
        <v>-13.0578674863396</v>
      </c>
      <c r="BG60" s="9">
        <v>-14.0575668063927</v>
      </c>
      <c r="BH60" s="9">
        <v>-14.634616929905</v>
      </c>
      <c r="BI60" s="9">
        <v>-14.943675881769501</v>
      </c>
      <c r="BJ60" s="9">
        <v>-15.174548255857999</v>
      </c>
      <c r="BK60" s="9">
        <v>0.81500861162385596</v>
      </c>
      <c r="BL60" s="9">
        <v>165.07361258479301</v>
      </c>
      <c r="BM60" s="9">
        <v>10.7970816198306</v>
      </c>
      <c r="BN60" s="9">
        <v>11.230714005319999</v>
      </c>
      <c r="BO60" s="9">
        <v>11.0384283270393</v>
      </c>
      <c r="BP60" s="9">
        <v>10.887243632952901</v>
      </c>
      <c r="BQ60" s="9">
        <v>10.771007947170601</v>
      </c>
      <c r="BR60" s="9">
        <v>10.6819673179075</v>
      </c>
      <c r="BS60" s="9">
        <v>10.6111508767694</v>
      </c>
      <c r="BT60" s="9">
        <v>10.548800968967001</v>
      </c>
      <c r="BU60" s="9">
        <v>10.4847238062956</v>
      </c>
      <c r="BV60" s="9">
        <v>5.5142813760635496</v>
      </c>
      <c r="BW60" s="9">
        <v>4.45038364091487</v>
      </c>
      <c r="BX60" s="9">
        <v>3.1837303827671102</v>
      </c>
      <c r="BY60" s="9">
        <v>2.2889931242071002</v>
      </c>
      <c r="BZ60" s="9">
        <v>1.53940820846037</v>
      </c>
      <c r="CA60" s="9">
        <v>-0.15131784118562</v>
      </c>
      <c r="CB60" s="9">
        <v>-1.8435984424032701</v>
      </c>
      <c r="CC60" s="9">
        <v>-3.5176606495715599</v>
      </c>
      <c r="CD60" s="9">
        <v>-5.1541479091923801</v>
      </c>
      <c r="CE60" s="9">
        <v>-6.7360229926384001</v>
      </c>
      <c r="CF60" s="9">
        <v>-8.2494540855949001</v>
      </c>
      <c r="CG60" s="9">
        <v>-9.6842076990672705</v>
      </c>
      <c r="CH60" s="9">
        <v>-11.033789175570501</v>
      </c>
      <c r="CI60" s="9">
        <v>-12.295449483824299</v>
      </c>
      <c r="CJ60" s="9">
        <v>16.2278801592207</v>
      </c>
      <c r="CK60" s="9">
        <v>-2.9647346844342701</v>
      </c>
      <c r="CL60" s="9">
        <v>-4.7875355611009702</v>
      </c>
      <c r="CM60" s="9">
        <v>-6.0997761340096401</v>
      </c>
      <c r="CN60" s="9">
        <v>-7.2712584342448503</v>
      </c>
      <c r="CO60" s="9">
        <v>-8.3265362190253391</v>
      </c>
      <c r="CP60" s="9">
        <v>-9.2841404008591493</v>
      </c>
      <c r="CQ60" s="9">
        <v>-10.158695874712</v>
      </c>
      <c r="CR60" s="9">
        <v>-10.9624044031296</v>
      </c>
      <c r="CS60" s="9">
        <v>-11.7060798404009</v>
      </c>
      <c r="CT60" s="9">
        <v>-12.399867323411501</v>
      </c>
      <c r="CU60" s="9">
        <v>-13.053739428116501</v>
      </c>
      <c r="CV60" s="9">
        <v>-13.677834988302701</v>
      </c>
      <c r="CW60" s="9">
        <v>-14.2826869770323</v>
      </c>
      <c r="CX60" s="9">
        <v>-14.8793722146657</v>
      </c>
      <c r="CY60" s="9">
        <v>24.268546717369301</v>
      </c>
      <c r="CZ60" s="9">
        <v>-9.7523179641178306</v>
      </c>
      <c r="DA60" s="9">
        <v>-10.825531839369701</v>
      </c>
      <c r="DB60" s="9">
        <v>-11.7194154158174</v>
      </c>
      <c r="DC60" s="9">
        <v>-12.4846075634344</v>
      </c>
      <c r="DD60" s="9">
        <v>-13.1597384311796</v>
      </c>
      <c r="DE60" s="9">
        <v>-13.7751419296662</v>
      </c>
      <c r="DF60" s="9">
        <v>-14.3554730615393</v>
      </c>
      <c r="DG60" s="9">
        <v>-14.9215509253173</v>
      </c>
      <c r="DH60" s="9">
        <v>-15.365680602128499</v>
      </c>
      <c r="DI60" s="9">
        <v>-15.5888199340048</v>
      </c>
      <c r="DJ60" s="9">
        <v>-15.7967773769912</v>
      </c>
      <c r="DK60" s="9">
        <v>-15.9846803522745</v>
      </c>
      <c r="DL60" s="9">
        <v>27.688726068885899</v>
      </c>
      <c r="DM60" s="9">
        <v>-9.1560325121582302</v>
      </c>
      <c r="DN60" s="9">
        <v>-8.9500947440317304</v>
      </c>
      <c r="DO60" s="9">
        <v>-10.2041366099076</v>
      </c>
      <c r="DP60" s="9">
        <v>-11.273704007200999</v>
      </c>
      <c r="DQ60" s="9">
        <v>-11.9188966799026</v>
      </c>
      <c r="DR60" s="9">
        <v>-12.2944155879485</v>
      </c>
      <c r="DS60" s="9">
        <v>-12.590107185056899</v>
      </c>
      <c r="DT60" s="9">
        <v>3.3362303808409699</v>
      </c>
      <c r="DU60" s="9">
        <v>167.533175183867</v>
      </c>
      <c r="DV60" s="9">
        <v>13.1965063862145</v>
      </c>
      <c r="DW60" s="9">
        <v>13.5714844534162</v>
      </c>
      <c r="DX60" s="9">
        <v>13.3219910946985</v>
      </c>
      <c r="DY60" s="9">
        <v>13.115009404154099</v>
      </c>
      <c r="DZ60" s="9">
        <v>12.9443523514853</v>
      </c>
      <c r="EA60" s="9">
        <v>12.802231807334</v>
      </c>
      <c r="EB60" s="9">
        <v>12.679643580509801</v>
      </c>
      <c r="EC60" s="9">
        <v>12.5667975267045</v>
      </c>
      <c r="ED60" s="9">
        <v>12.453468180515801</v>
      </c>
      <c r="EE60" s="9">
        <v>7.4349866439487897</v>
      </c>
      <c r="EF60" s="9">
        <v>6.32423276632887</v>
      </c>
      <c r="EG60" s="9">
        <v>5.0118769688316203</v>
      </c>
      <c r="EH60" s="9">
        <v>4.0725621469619497</v>
      </c>
      <c r="EI60" s="9">
        <v>3.2794967320844299</v>
      </c>
      <c r="EJ60" s="9">
        <v>1.54636003287306</v>
      </c>
      <c r="EK60" s="9">
        <v>-0.18728790322979</v>
      </c>
      <c r="EL60" s="9">
        <v>-1.9017000028370701</v>
      </c>
      <c r="EM60" s="9">
        <v>-3.5775449386792499</v>
      </c>
      <c r="EN60" s="9">
        <v>-5.1978100785775503</v>
      </c>
      <c r="EO60" s="9">
        <v>-6.7486875907017696</v>
      </c>
      <c r="EP60" s="9">
        <v>-8.2199673699943894</v>
      </c>
      <c r="EQ60" s="9">
        <v>-9.6051775593878208</v>
      </c>
      <c r="ER60" s="9">
        <v>-10.9015913591476</v>
      </c>
      <c r="ES60" s="9">
        <v>17.587838336822699</v>
      </c>
      <c r="ET60" s="9">
        <v>-1.6378440457547201</v>
      </c>
      <c r="EU60" s="9">
        <v>-3.4929006623634802</v>
      </c>
      <c r="EV60" s="9">
        <v>-4.8366052715239602</v>
      </c>
      <c r="EW60" s="9">
        <v>-5.7421109372070704</v>
      </c>
      <c r="EX60" s="9">
        <v>-6.8273276453347904</v>
      </c>
      <c r="EY60" s="9">
        <v>-7.8141363767035799</v>
      </c>
      <c r="EZ60" s="9">
        <v>-8.7171801917478398</v>
      </c>
      <c r="FA60" s="9">
        <v>-9.5486785658880802</v>
      </c>
      <c r="FB60" s="9">
        <v>-10.319462625041</v>
      </c>
      <c r="FC60" s="9">
        <v>-11.039694347532899</v>
      </c>
      <c r="FD60" s="9">
        <v>-11.7193627313544</v>
      </c>
      <c r="FE60" s="9">
        <v>-12.3686226234323</v>
      </c>
      <c r="FF60" s="9">
        <v>-12.998022611319</v>
      </c>
      <c r="FG60" s="9">
        <v>-13.618654741202301</v>
      </c>
      <c r="FH60" s="9">
        <v>25.5059035585906</v>
      </c>
      <c r="FI60" s="9">
        <v>-8.5377499725935095</v>
      </c>
      <c r="FJ60" s="9">
        <v>-9.6331950322743491</v>
      </c>
      <c r="FK60" s="9">
        <v>-10.548765893992799</v>
      </c>
      <c r="FL60" s="9">
        <v>-11.335114851456201</v>
      </c>
      <c r="FM60" s="9">
        <v>-12.030885143551499</v>
      </c>
      <c r="FN60" s="9">
        <v>-12.666423445368499</v>
      </c>
      <c r="FO60" s="9">
        <v>-13.266397206722001</v>
      </c>
      <c r="FP60" s="9">
        <v>-13.8516376639316</v>
      </c>
      <c r="FQ60" s="9">
        <v>-14.314461734298201</v>
      </c>
      <c r="FR60" s="9">
        <v>-14.5558388019427</v>
      </c>
      <c r="FS60" s="9">
        <v>-14.7815885782696</v>
      </c>
      <c r="FT60" s="9">
        <v>-14.9868494602668</v>
      </c>
      <c r="FU60" s="9">
        <v>28.669622777574901</v>
      </c>
      <c r="FV60" s="9">
        <v>-8.1916567008686201</v>
      </c>
      <c r="FW60" s="9">
        <v>-8.0018367225854394</v>
      </c>
      <c r="FX60" s="9">
        <v>-9.2716031964747607</v>
      </c>
      <c r="FY60" s="9">
        <v>-10.3565116993532</v>
      </c>
      <c r="FZ60" s="9">
        <v>-11.016671414442801</v>
      </c>
      <c r="GA60" s="9">
        <v>-11.406792506740601</v>
      </c>
      <c r="GB60" s="9">
        <v>-11.7167304067038</v>
      </c>
      <c r="GC60" s="9">
        <v>4.1957079836172797</v>
      </c>
      <c r="GD60" s="9">
        <v>168.379092201286</v>
      </c>
      <c r="GE60" s="9">
        <v>14.029193083082699</v>
      </c>
      <c r="GF60" s="9">
        <v>14.3912629754814</v>
      </c>
      <c r="GG60" s="9">
        <v>14.1291756698621</v>
      </c>
      <c r="GH60" s="9">
        <v>13.9099065386583</v>
      </c>
      <c r="GI60" s="9">
        <v>13.7272610212062</v>
      </c>
      <c r="GJ60" s="9">
        <v>13.573443644302399</v>
      </c>
      <c r="GK60" s="9">
        <v>13.4394430547799</v>
      </c>
      <c r="GL60" s="9">
        <v>13.3154621236867</v>
      </c>
      <c r="GM60" s="9">
        <v>13.1912685738882</v>
      </c>
      <c r="GN60" s="9">
        <v>8.1621868642574</v>
      </c>
      <c r="GO60" s="9">
        <v>7.04109036538481</v>
      </c>
      <c r="GP60" s="9">
        <v>5.7186431800116502</v>
      </c>
      <c r="GQ60" s="9">
        <v>4.7694820415139603</v>
      </c>
      <c r="GR60" s="9">
        <v>3.96680937153848</v>
      </c>
      <c r="GS60" s="9">
        <v>2.22429861765578</v>
      </c>
      <c r="GT60" s="9">
        <v>0.48150411111737101</v>
      </c>
    </row>
    <row r="61" spans="1:202" ht="10.199999999999999">
      <c r="A61" s="12">
        <v>13</v>
      </c>
      <c r="B61" s="2" t="s">
        <v>50</v>
      </c>
      <c r="C61" s="9">
        <v>0.70331617219034903</v>
      </c>
      <c r="D61" s="9">
        <v>0.34940438448832101</v>
      </c>
      <c r="E61" s="9">
        <v>1.18383191186866</v>
      </c>
      <c r="F61" s="9">
        <v>1.2555920786454799</v>
      </c>
      <c r="G61" s="9">
        <v>1.3261200838296101</v>
      </c>
      <c r="H61" s="9">
        <v>1.3995914923028601</v>
      </c>
      <c r="I61" s="9">
        <v>1.4781833747800299</v>
      </c>
      <c r="J61" s="9">
        <v>1.56299934988297</v>
      </c>
      <c r="K61" s="9">
        <v>1.6545173697398701</v>
      </c>
      <c r="L61" s="9">
        <v>1.7528227728815999</v>
      </c>
      <c r="M61" s="9">
        <v>1.85773835844533</v>
      </c>
      <c r="N61" s="9">
        <v>1.9689017529841</v>
      </c>
      <c r="O61" s="9">
        <v>6.7096585389592997E-2</v>
      </c>
      <c r="P61" s="9">
        <v>0.31799900773566098</v>
      </c>
      <c r="Q61" s="9">
        <v>0.61096291533935398</v>
      </c>
      <c r="R61" s="9">
        <v>0.89028186155754097</v>
      </c>
      <c r="S61" s="9">
        <v>1.3328304612706601</v>
      </c>
      <c r="T61" s="9">
        <v>1.4058058075834801</v>
      </c>
      <c r="U61" s="9">
        <v>1.4478638171031999</v>
      </c>
      <c r="V61" s="9">
        <v>1.4559081668499201</v>
      </c>
      <c r="W61" s="9">
        <v>1.42912406184504</v>
      </c>
      <c r="X61" s="9">
        <v>1.3680418780596399</v>
      </c>
      <c r="Y61" s="9">
        <v>0.459749075735227</v>
      </c>
      <c r="Z61" s="9">
        <v>0.31339593953556699</v>
      </c>
      <c r="AA61" s="9">
        <v>0.43869990513084101</v>
      </c>
      <c r="AB61" s="9">
        <v>6.7421730256487797E-3</v>
      </c>
      <c r="AC61" s="9">
        <v>-0.45863872355575003</v>
      </c>
      <c r="AD61" s="9">
        <v>-0.95244746214459897</v>
      </c>
      <c r="AE61" s="9">
        <v>-1.4696254366677499</v>
      </c>
      <c r="AF61" s="9">
        <v>-2.0051902559350698</v>
      </c>
      <c r="AG61" s="9">
        <v>-2.55433549127781</v>
      </c>
      <c r="AH61" s="9">
        <v>-3.11250307116768</v>
      </c>
      <c r="AI61" s="9">
        <v>-3.6754362619170799</v>
      </c>
      <c r="AJ61" s="9">
        <v>-4.2392184817722702</v>
      </c>
      <c r="AK61" s="9">
        <v>-4.8003015189283103</v>
      </c>
      <c r="AL61" s="9">
        <v>-5.3555256494670802</v>
      </c>
      <c r="AM61" s="9">
        <v>-5.9021334443556404</v>
      </c>
      <c r="AN61" s="9">
        <v>-6.43777857815759</v>
      </c>
      <c r="AO61" s="9">
        <v>-6.9605306233526303</v>
      </c>
      <c r="AP61" s="9">
        <v>-7.4688765824018803</v>
      </c>
      <c r="AQ61" s="9">
        <v>-7.9617197428454798</v>
      </c>
      <c r="AR61" s="9">
        <v>-8.4383763182451794</v>
      </c>
      <c r="AS61" s="9">
        <v>-8.89857024626445</v>
      </c>
      <c r="AT61" s="9">
        <v>-9.3424264456231807</v>
      </c>
      <c r="AU61" s="9">
        <v>6.9127344885047899</v>
      </c>
      <c r="AV61" s="9">
        <v>-2.0826174595660598</v>
      </c>
      <c r="AW61" s="9">
        <v>-3.4467827883247399</v>
      </c>
      <c r="AX61" s="9">
        <v>-4.1458247454963502</v>
      </c>
      <c r="AY61" s="9">
        <v>-4.7524647552366197</v>
      </c>
      <c r="AZ61" s="9">
        <v>-5.2899119602508096</v>
      </c>
      <c r="BA61" s="9">
        <v>-5.7746596926042102</v>
      </c>
      <c r="BB61" s="9">
        <v>-6.2185033132188101</v>
      </c>
      <c r="BC61" s="9">
        <v>-6.6299652804806799</v>
      </c>
      <c r="BD61" s="9">
        <v>-7.0153009954440098</v>
      </c>
      <c r="BE61" s="9">
        <v>-7.3792081513612997</v>
      </c>
      <c r="BF61" s="9">
        <v>-7.7253263789959004</v>
      </c>
      <c r="BG61" s="9">
        <v>-8.0565885676600306</v>
      </c>
      <c r="BH61" s="9">
        <v>-8.3754672720774401</v>
      </c>
      <c r="BI61" s="9">
        <v>-8.6841469080527194</v>
      </c>
      <c r="BJ61" s="9">
        <v>-8.9846434538190501</v>
      </c>
      <c r="BK61" s="9">
        <v>-9.2788870192472803</v>
      </c>
      <c r="BL61" s="9">
        <v>16.239157826910201</v>
      </c>
      <c r="BM61" s="9">
        <v>-2.3990187671889598</v>
      </c>
      <c r="BN61" s="9">
        <v>-2.72939918043055</v>
      </c>
      <c r="BO61" s="9">
        <v>-3.3589203243298802</v>
      </c>
      <c r="BP61" s="9">
        <v>-3.8811480983633402</v>
      </c>
      <c r="BQ61" s="9">
        <v>-4.3252653249082602</v>
      </c>
      <c r="BR61" s="9">
        <v>-4.7120699989784596</v>
      </c>
      <c r="BS61" s="9">
        <v>-5.0564453723980796</v>
      </c>
      <c r="BT61" s="9">
        <v>-5.3691055503083902</v>
      </c>
      <c r="BU61" s="9">
        <v>-5.6578287994092404</v>
      </c>
      <c r="BV61" s="9">
        <v>-5.9283286181300801</v>
      </c>
      <c r="BW61" s="9">
        <v>-6.1848686721038604</v>
      </c>
      <c r="BX61" s="9">
        <v>-6.4306966236656198</v>
      </c>
      <c r="BY61" s="9">
        <v>-6.66834991027683</v>
      </c>
      <c r="BZ61" s="9">
        <v>-6.8998709892070202</v>
      </c>
      <c r="CA61" s="9">
        <v>-7.1269585787243201</v>
      </c>
      <c r="CB61" s="9">
        <v>-7.3510736569967401</v>
      </c>
      <c r="CC61" s="9">
        <v>-7.5735134862080704</v>
      </c>
      <c r="CD61" s="9">
        <v>-7.7954630445662696</v>
      </c>
      <c r="CE61" s="9">
        <v>1.1163941119820699</v>
      </c>
      <c r="CF61" s="9">
        <v>129.21917602290401</v>
      </c>
      <c r="CG61" s="9">
        <v>14.4729156209624</v>
      </c>
      <c r="CH61" s="9">
        <v>12.760638796816901</v>
      </c>
      <c r="CI61" s="9">
        <v>11.5116039899589</v>
      </c>
      <c r="CJ61" s="9">
        <v>10.5968480297401</v>
      </c>
      <c r="CK61" s="9">
        <v>9.92355774903662</v>
      </c>
      <c r="CL61" s="9">
        <v>9.4252967627949307</v>
      </c>
      <c r="CM61" s="9">
        <v>9.0546203904423894</v>
      </c>
      <c r="CN61" s="9">
        <v>8.7776472791743103</v>
      </c>
      <c r="CO61" s="9">
        <v>8.5701373628014998</v>
      </c>
      <c r="CP61" s="9">
        <v>8.4146838214471291</v>
      </c>
      <c r="CQ61" s="9">
        <v>8.2987128688251506</v>
      </c>
      <c r="CR61" s="9">
        <v>6.1943458382254599</v>
      </c>
      <c r="CS61" s="9">
        <v>6.26110688270923</v>
      </c>
      <c r="CT61" s="9">
        <v>6.3839736205999396</v>
      </c>
      <c r="CU61" s="9">
        <v>6.5041196106161898</v>
      </c>
      <c r="CV61" s="9">
        <v>6.7961884394729397</v>
      </c>
      <c r="CW61" s="9">
        <v>6.7257753908761204</v>
      </c>
      <c r="CX61" s="9">
        <v>6.6303801056904001</v>
      </c>
      <c r="CY61" s="9">
        <v>6.5060656185145502</v>
      </c>
      <c r="CZ61" s="9">
        <v>6.3514002569024104</v>
      </c>
      <c r="DA61" s="9">
        <v>6.1664563089840403</v>
      </c>
      <c r="DB61" s="9">
        <v>5.1379759780794299</v>
      </c>
      <c r="DC61" s="9">
        <v>4.8748446112832902</v>
      </c>
      <c r="DD61" s="9">
        <v>4.8865720233966803</v>
      </c>
      <c r="DE61" s="9">
        <v>4.3440728322614204</v>
      </c>
      <c r="DF61" s="9">
        <v>3.7710485031831</v>
      </c>
      <c r="DG61" s="9">
        <v>3.1723786446326598</v>
      </c>
      <c r="DH61" s="9">
        <v>2.5530217198440002</v>
      </c>
      <c r="DI61" s="9">
        <v>1.91787144741537</v>
      </c>
      <c r="DJ61" s="9">
        <v>1.2716541423082499</v>
      </c>
      <c r="DK61" s="9">
        <v>0.61885425129597305</v>
      </c>
      <c r="DL61" s="9">
        <v>-3.6340102402358E-2</v>
      </c>
      <c r="DM61" s="9">
        <v>-0.69007698668613204</v>
      </c>
      <c r="DN61" s="9">
        <v>-1.33886963395856</v>
      </c>
      <c r="DO61" s="9">
        <v>-1.9796171033819701</v>
      </c>
      <c r="DP61" s="9">
        <v>-2.6096184826989499</v>
      </c>
      <c r="DQ61" s="9">
        <v>-3.2265819858073002</v>
      </c>
      <c r="DR61" s="9">
        <v>-3.8286299607737502</v>
      </c>
      <c r="DS61" s="9">
        <v>-4.4143005822028298</v>
      </c>
      <c r="DT61" s="9">
        <v>-4.9825468286525503</v>
      </c>
      <c r="DU61" s="9">
        <v>-5.53273321880887</v>
      </c>
      <c r="DV61" s="9">
        <v>-6.06463068542452</v>
      </c>
      <c r="DW61" s="9">
        <v>-6.5784098942180398</v>
      </c>
      <c r="DX61" s="9">
        <v>9.60856400883271</v>
      </c>
      <c r="DY61" s="9">
        <v>0.54671760884641296</v>
      </c>
      <c r="DZ61" s="9">
        <v>-0.88229187947203702</v>
      </c>
      <c r="EA61" s="9">
        <v>-1.6445689134929</v>
      </c>
      <c r="EB61" s="9">
        <v>-2.3128750820745601</v>
      </c>
      <c r="EC61" s="9">
        <v>-2.9104586775877999</v>
      </c>
      <c r="ED61" s="9">
        <v>-3.4538511948163699</v>
      </c>
      <c r="EE61" s="9">
        <v>-3.9548851970847498</v>
      </c>
      <c r="EF61" s="9">
        <v>-4.4221194102946697</v>
      </c>
      <c r="EG61" s="9">
        <v>-4.86184459254134</v>
      </c>
      <c r="EH61" s="9">
        <v>-5.2787929071749904</v>
      </c>
      <c r="EI61" s="9">
        <v>-5.67663759086361</v>
      </c>
      <c r="EJ61" s="9">
        <v>-6.05834429667458</v>
      </c>
      <c r="EK61" s="9">
        <v>-6.4264175223313602</v>
      </c>
      <c r="EL61" s="9">
        <v>-6.78307282667084</v>
      </c>
      <c r="EM61" s="9">
        <v>-7.13035655120804</v>
      </c>
      <c r="EN61" s="9">
        <v>-7.4702284090191</v>
      </c>
      <c r="EO61" s="9">
        <v>18.0033181688603</v>
      </c>
      <c r="EP61" s="9">
        <v>-0.67825480942821004</v>
      </c>
      <c r="EQ61" s="9">
        <v>-1.05095715869239</v>
      </c>
      <c r="ER61" s="9">
        <v>-1.7217525399815901</v>
      </c>
      <c r="ES61" s="9">
        <v>-2.2842329331728202</v>
      </c>
      <c r="ET61" s="9">
        <v>-2.7676065887257599</v>
      </c>
      <c r="EU61" s="9">
        <v>-3.1926962938068302</v>
      </c>
      <c r="EV61" s="9">
        <v>-3.5744094724364901</v>
      </c>
      <c r="EW61" s="9">
        <v>-3.62681523615186</v>
      </c>
      <c r="EX61" s="9">
        <v>-3.9510519530785402</v>
      </c>
      <c r="EY61" s="9">
        <v>-4.2561869644132999</v>
      </c>
      <c r="EZ61" s="9">
        <v>-4.5465057799719704</v>
      </c>
      <c r="FA61" s="9">
        <v>-4.8252773603307002</v>
      </c>
      <c r="FB61" s="9">
        <v>-5.0950599089521402</v>
      </c>
      <c r="FC61" s="9">
        <v>-5.35791613022361</v>
      </c>
      <c r="FD61" s="9">
        <v>-5.6155644836677396</v>
      </c>
      <c r="FE61" s="9">
        <v>-5.86948519553584</v>
      </c>
      <c r="FF61" s="9">
        <v>-6.1209942952961303</v>
      </c>
      <c r="FG61" s="9">
        <v>-6.3712950597031099</v>
      </c>
      <c r="FH61" s="9">
        <v>2.5129111137309201</v>
      </c>
      <c r="FI61" s="9">
        <v>130.588724868426</v>
      </c>
      <c r="FJ61" s="9">
        <v>15.8161621754486</v>
      </c>
      <c r="FK61" s="9">
        <v>14.078232387212299</v>
      </c>
      <c r="FL61" s="9">
        <v>12.8041778178039</v>
      </c>
      <c r="FM61" s="9">
        <v>11.8650195736585</v>
      </c>
      <c r="FN61" s="9">
        <v>11.167929157133299</v>
      </c>
      <c r="FO61" s="9">
        <v>10.646455235219401</v>
      </c>
      <c r="FP61" s="9">
        <v>10.253138552363399</v>
      </c>
      <c r="FQ61" s="9">
        <v>9.9540835444067994</v>
      </c>
      <c r="FR61" s="9">
        <v>9.7250362883226291</v>
      </c>
      <c r="FS61" s="9">
        <v>9.5485764530289501</v>
      </c>
      <c r="FT61" s="9">
        <v>9.4121170780081602</v>
      </c>
      <c r="FU61" s="9">
        <v>7.2877666508505499</v>
      </c>
      <c r="FV61" s="9">
        <v>7.3350367992204504</v>
      </c>
      <c r="FW61" s="9">
        <v>7.4388929283248002</v>
      </c>
      <c r="FX61" s="9">
        <v>7.5404966882254696</v>
      </c>
      <c r="FY61" s="9">
        <v>7.8144800538162897</v>
      </c>
      <c r="FZ61" s="9">
        <v>7.72642698638548</v>
      </c>
      <c r="GA61" s="9">
        <v>7.6138260865377596</v>
      </c>
      <c r="GB61" s="9">
        <v>7.4727296237062699</v>
      </c>
      <c r="GC61" s="9">
        <v>7.3016954284876201</v>
      </c>
      <c r="GD61" s="9">
        <v>7.10078555355022</v>
      </c>
      <c r="GE61" s="9">
        <v>6.0567322217036903</v>
      </c>
      <c r="GF61" s="9">
        <v>5.7784110481039104</v>
      </c>
      <c r="GG61" s="9">
        <v>5.7753223579651403</v>
      </c>
      <c r="GH61" s="9">
        <v>5.2183715158311399</v>
      </c>
      <c r="GI61" s="9">
        <v>4.6312509640872301</v>
      </c>
      <c r="GJ61" s="9">
        <v>4.0188315128993199</v>
      </c>
      <c r="GK61" s="9">
        <v>3.3860630461938102</v>
      </c>
      <c r="GL61" s="9">
        <v>2.7378309167821802</v>
      </c>
      <c r="GM61" s="9">
        <v>2.07885328202065</v>
      </c>
      <c r="GN61" s="9">
        <v>1.4136066340537701</v>
      </c>
      <c r="GO61" s="9">
        <v>0.74627133937372303</v>
      </c>
      <c r="GP61" s="9">
        <v>8.0691766309029994E-2</v>
      </c>
      <c r="GQ61" s="9">
        <v>-0.57965269318369395</v>
      </c>
      <c r="GR61" s="9">
        <v>-1.23166829047696</v>
      </c>
      <c r="GS61" s="9">
        <v>-1.8726611266773701</v>
      </c>
      <c r="GT61" s="9">
        <v>-2.5003462546694402</v>
      </c>
    </row>
    <row r="62" spans="1:202" ht="10.199999999999999">
      <c r="A62" s="12">
        <v>14</v>
      </c>
      <c r="B62" s="2" t="s">
        <v>51</v>
      </c>
      <c r="C62" s="9">
        <v>-1.6899172632891799</v>
      </c>
      <c r="D62" s="9">
        <v>-2.0719996179541802</v>
      </c>
      <c r="E62" s="9">
        <v>-1.27958142811138</v>
      </c>
      <c r="F62" s="9">
        <v>-1.2634149626067801</v>
      </c>
      <c r="G62" s="9">
        <v>-1.2617452156254201</v>
      </c>
      <c r="H62" s="9">
        <v>-1.2700131128662799</v>
      </c>
      <c r="I62" s="9">
        <v>-1.28559637997877</v>
      </c>
      <c r="J62" s="9">
        <v>-1.30688680646596</v>
      </c>
      <c r="K62" s="9">
        <v>-1.33284505250523</v>
      </c>
      <c r="L62" s="9">
        <v>-1.3627704643620699</v>
      </c>
      <c r="M62" s="9">
        <v>-1.39617413365779</v>
      </c>
      <c r="N62" s="9">
        <v>-1.4327049178997799</v>
      </c>
      <c r="O62" s="9">
        <v>-3.8961591069330499</v>
      </c>
      <c r="P62" s="9">
        <v>-4.2316059952402698</v>
      </c>
      <c r="Q62" s="9">
        <v>-4.50826782655919</v>
      </c>
      <c r="R62" s="9">
        <v>-4.7571374758100999</v>
      </c>
      <c r="S62" s="9">
        <v>-4.7888084431517202</v>
      </c>
      <c r="T62" s="9">
        <v>-5.1312828177558698</v>
      </c>
      <c r="U62" s="9">
        <v>-5.44559482372952</v>
      </c>
      <c r="V62" s="9">
        <v>-5.7369360970751</v>
      </c>
      <c r="W62" s="9">
        <v>-6.0093681647227202</v>
      </c>
      <c r="X62" s="9">
        <v>-6.2660422708396997</v>
      </c>
      <c r="Y62" s="9">
        <v>-7.3739012774434602</v>
      </c>
      <c r="Z62" s="9">
        <v>-7.6358049770875498</v>
      </c>
      <c r="AA62" s="9">
        <v>-7.5514943655342401</v>
      </c>
      <c r="AB62" s="9">
        <v>-7.9585025436297601</v>
      </c>
      <c r="AC62" s="9">
        <v>-8.3409183127012803</v>
      </c>
      <c r="AD62" s="9">
        <v>-8.7010841025391397</v>
      </c>
      <c r="AE62" s="9">
        <v>-9.0407497842377609</v>
      </c>
      <c r="AF62" s="9">
        <v>-9.3612492816008697</v>
      </c>
      <c r="AG62" s="9">
        <v>-9.66362290938347</v>
      </c>
      <c r="AH62" s="9">
        <v>-9.94870334512248</v>
      </c>
      <c r="AI62" s="9">
        <v>-10.217176718283399</v>
      </c>
      <c r="AJ62" s="9">
        <v>-10.469626364728301</v>
      </c>
      <c r="AK62" s="9">
        <v>-10.70656431674</v>
      </c>
      <c r="AL62" s="9">
        <v>-10.928454001233799</v>
      </c>
      <c r="AM62" s="9">
        <v>-11.1357265663544</v>
      </c>
      <c r="AN62" s="9">
        <v>-11.3287925497738</v>
      </c>
      <c r="AO62" s="9">
        <v>-11.5080501186146</v>
      </c>
      <c r="AP62" s="9">
        <v>-11.673890774993801</v>
      </c>
      <c r="AQ62" s="9">
        <v>-11.8267031840952</v>
      </c>
      <c r="AR62" s="9">
        <v>-11.9668756120324</v>
      </c>
      <c r="AS62" s="9">
        <v>-12.0947973378138</v>
      </c>
      <c r="AT62" s="9">
        <v>-12.210859313583301</v>
      </c>
      <c r="AU62" s="9">
        <v>1.75489138721312</v>
      </c>
      <c r="AV62" s="9">
        <v>-6.9587606602740699</v>
      </c>
      <c r="AW62" s="9">
        <v>-8.0408585827722501</v>
      </c>
      <c r="AX62" s="9">
        <v>-8.4585362773947992</v>
      </c>
      <c r="AY62" s="9">
        <v>-8.7854051643435103</v>
      </c>
      <c r="AZ62" s="9">
        <v>-9.0453715858867003</v>
      </c>
      <c r="BA62" s="9">
        <v>-9.2554367434413898</v>
      </c>
      <c r="BB62" s="9">
        <v>-9.4277184608765001</v>
      </c>
      <c r="BC62" s="9">
        <v>-9.5708805936255406</v>
      </c>
      <c r="BD62" s="9">
        <v>-9.6911435918721391</v>
      </c>
      <c r="BE62" s="9">
        <v>-9.7929989081009605</v>
      </c>
      <c r="BF62" s="9">
        <v>-9.8797140049017305</v>
      </c>
      <c r="BG62" s="9">
        <v>-9.9536893093030798</v>
      </c>
      <c r="BH62" s="9">
        <v>-10.016710491958801</v>
      </c>
      <c r="BI62" s="9">
        <v>-10.070126744241801</v>
      </c>
      <c r="BJ62" s="9">
        <v>-10.114976741984499</v>
      </c>
      <c r="BK62" s="9">
        <v>-10.1520776316442</v>
      </c>
      <c r="BL62" s="9">
        <v>12.6718944110183</v>
      </c>
      <c r="BM62" s="9">
        <v>-5.7476804830510799</v>
      </c>
      <c r="BN62" s="9">
        <v>-5.8619218008385499</v>
      </c>
      <c r="BO62" s="9">
        <v>-6.2778110522798496</v>
      </c>
      <c r="BP62" s="9">
        <v>-6.5888788527089499</v>
      </c>
      <c r="BQ62" s="9">
        <v>-6.8242040844047196</v>
      </c>
      <c r="BR62" s="9">
        <v>-7.0044153052125901</v>
      </c>
      <c r="BS62" s="9">
        <v>-7.1441640595462799</v>
      </c>
      <c r="BT62" s="9">
        <v>-7.2538737567253699</v>
      </c>
      <c r="BU62" s="9">
        <v>-7.34097630392972</v>
      </c>
      <c r="BV62" s="9">
        <v>-7.4107865326272302</v>
      </c>
      <c r="BW62" s="9">
        <v>-7.46712051123869</v>
      </c>
      <c r="BX62" s="9">
        <v>-7.5127327628531404</v>
      </c>
      <c r="BY62" s="9">
        <v>-7.5496254336393296</v>
      </c>
      <c r="BZ62" s="9">
        <v>-7.5792669206539696</v>
      </c>
      <c r="CA62" s="9">
        <v>-7.60274648125458</v>
      </c>
      <c r="CB62" s="9">
        <v>-7.6208835778294199</v>
      </c>
      <c r="CC62" s="9">
        <v>-7.6343052183878601</v>
      </c>
      <c r="CD62" s="9">
        <v>-7.6435006692237399</v>
      </c>
      <c r="CE62" s="9">
        <v>1.4855644445278999</v>
      </c>
      <c r="CF62" s="9">
        <v>126.825942587424</v>
      </c>
      <c r="CG62" s="9">
        <v>12.0515116185198</v>
      </c>
      <c r="CH62" s="9">
        <v>10.2972254568368</v>
      </c>
      <c r="CI62" s="9">
        <v>8.9925969487065895</v>
      </c>
      <c r="CJ62" s="9">
        <v>8.0089827302850995</v>
      </c>
      <c r="CK62" s="9">
        <v>7.2539531438674798</v>
      </c>
      <c r="CL62" s="9">
        <v>6.6615170080361299</v>
      </c>
      <c r="CM62" s="9">
        <v>6.1847342340934599</v>
      </c>
      <c r="CN62" s="9">
        <v>5.7902848569292198</v>
      </c>
      <c r="CO62" s="9">
        <v>5.4545441255578302</v>
      </c>
      <c r="CP62" s="9">
        <v>5.1607713293440103</v>
      </c>
      <c r="CQ62" s="9">
        <v>4.8971061979412696</v>
      </c>
      <c r="CR62" s="9">
        <v>2.2310901459028099</v>
      </c>
      <c r="CS62" s="9">
        <v>1.7115018797332899</v>
      </c>
      <c r="CT62" s="9">
        <v>1.2647428787013899</v>
      </c>
      <c r="CU62" s="9">
        <v>0.85670027324855502</v>
      </c>
      <c r="CV62" s="9">
        <v>0.67454953505056203</v>
      </c>
      <c r="CW62" s="9">
        <v>0.188686765536767</v>
      </c>
      <c r="CX62" s="9">
        <v>-0.26307853514232299</v>
      </c>
      <c r="CY62" s="9">
        <v>-0.68677864541046596</v>
      </c>
      <c r="CZ62" s="9">
        <v>-1.08709196966535</v>
      </c>
      <c r="DA62" s="9">
        <v>-1.4676278399153</v>
      </c>
      <c r="DB62" s="9">
        <v>-2.69567437509926</v>
      </c>
      <c r="DC62" s="9">
        <v>-3.0743563053398302</v>
      </c>
      <c r="DD62" s="9">
        <v>-3.1036222472684001</v>
      </c>
      <c r="DE62" s="9">
        <v>-3.62117188439399</v>
      </c>
      <c r="DF62" s="9">
        <v>-4.1112310859624301</v>
      </c>
      <c r="DG62" s="9">
        <v>-4.5762579957618801</v>
      </c>
      <c r="DH62" s="9">
        <v>-5.0181026277260097</v>
      </c>
      <c r="DI62" s="9">
        <v>-5.4381875782504299</v>
      </c>
      <c r="DJ62" s="9">
        <v>-5.8376332757974199</v>
      </c>
      <c r="DK62" s="9">
        <v>-6.2173460226588304</v>
      </c>
      <c r="DL62" s="9">
        <v>-6.5780805587686997</v>
      </c>
      <c r="DM62" s="9">
        <v>-6.9204848696421903</v>
      </c>
      <c r="DN62" s="9">
        <v>-7.2451324317702701</v>
      </c>
      <c r="DO62" s="9">
        <v>-7.5525454551487101</v>
      </c>
      <c r="DP62" s="9">
        <v>-7.8432116046977498</v>
      </c>
      <c r="DQ62" s="9">
        <v>-8.1175959574234895</v>
      </c>
      <c r="DR62" s="9">
        <v>-8.3761494560357495</v>
      </c>
      <c r="DS62" s="9">
        <v>-8.6193147747947396</v>
      </c>
      <c r="DT62" s="9">
        <v>-8.8475302699022595</v>
      </c>
      <c r="DU62" s="9">
        <v>-9.0612325125960709</v>
      </c>
      <c r="DV62" s="9">
        <v>-9.2608577769738698</v>
      </c>
      <c r="DW62" s="9">
        <v>-9.4468427621781998</v>
      </c>
      <c r="DX62" s="9">
        <v>4.4507209075410401</v>
      </c>
      <c r="DY62" s="9">
        <v>-4.3294255918615896</v>
      </c>
      <c r="DZ62" s="9">
        <v>-5.4763676739195404</v>
      </c>
      <c r="EA62" s="9">
        <v>-5.9572804453913504</v>
      </c>
      <c r="EB62" s="9">
        <v>-6.3458154911814599</v>
      </c>
      <c r="EC62" s="9">
        <v>-6.6659183032236999</v>
      </c>
      <c r="ED62" s="9">
        <v>-6.93462824565355</v>
      </c>
      <c r="EE62" s="9">
        <v>-7.1641003447424403</v>
      </c>
      <c r="EF62" s="9">
        <v>-7.3630347234395197</v>
      </c>
      <c r="EG62" s="9">
        <v>-7.5376871889694703</v>
      </c>
      <c r="EH62" s="9">
        <v>-7.6925836639146503</v>
      </c>
      <c r="EI62" s="9">
        <v>-7.8310252167694401</v>
      </c>
      <c r="EJ62" s="9">
        <v>-7.9554450383176301</v>
      </c>
      <c r="EK62" s="9">
        <v>-8.0676607422127802</v>
      </c>
      <c r="EL62" s="9">
        <v>-8.1690526628598708</v>
      </c>
      <c r="EM62" s="9">
        <v>-8.26068983937345</v>
      </c>
      <c r="EN62" s="9">
        <v>-8.3434190214160004</v>
      </c>
      <c r="EO62" s="9">
        <v>14.4360547529685</v>
      </c>
      <c r="EP62" s="9">
        <v>-4.0269165252903303</v>
      </c>
      <c r="EQ62" s="9">
        <v>-4.1834797791003799</v>
      </c>
      <c r="ER62" s="9">
        <v>-4.6406432679315603</v>
      </c>
      <c r="ES62" s="9">
        <v>-4.9919636875184299</v>
      </c>
      <c r="ET62" s="9">
        <v>-5.26654534822221</v>
      </c>
      <c r="EU62" s="9">
        <v>-5.4850416000409696</v>
      </c>
      <c r="EV62" s="9">
        <v>-5.6621281595846904</v>
      </c>
      <c r="EW62" s="9">
        <v>-5.5115834425688499</v>
      </c>
      <c r="EX62" s="9">
        <v>-5.6341994575990197</v>
      </c>
      <c r="EY62" s="9">
        <v>-5.7386448789104403</v>
      </c>
      <c r="EZ62" s="9">
        <v>-5.8287576191068</v>
      </c>
      <c r="FA62" s="9">
        <v>-5.9073134995182297</v>
      </c>
      <c r="FB62" s="9">
        <v>-5.9763354323146398</v>
      </c>
      <c r="FC62" s="9">
        <v>-6.0373120616705602</v>
      </c>
      <c r="FD62" s="9">
        <v>-6.0913523861980003</v>
      </c>
      <c r="FE62" s="9">
        <v>-6.1392951163685101</v>
      </c>
      <c r="FF62" s="9">
        <v>-6.18178602747592</v>
      </c>
      <c r="FG62" s="9">
        <v>-6.2193326843605803</v>
      </c>
      <c r="FH62" s="9">
        <v>2.8820814462767599</v>
      </c>
      <c r="FI62" s="9">
        <v>128.19549143294699</v>
      </c>
      <c r="FJ62" s="9">
        <v>13.3947581730061</v>
      </c>
      <c r="FK62" s="9">
        <v>11.614819047232199</v>
      </c>
      <c r="FL62" s="9">
        <v>10.2851707765517</v>
      </c>
      <c r="FM62" s="9">
        <v>9.2771542742034097</v>
      </c>
      <c r="FN62" s="9">
        <v>8.4983245519641102</v>
      </c>
      <c r="FO62" s="9">
        <v>7.88267548046064</v>
      </c>
      <c r="FP62" s="9">
        <v>7.3832523960144396</v>
      </c>
      <c r="FQ62" s="9">
        <v>6.9667211221617098</v>
      </c>
      <c r="FR62" s="9">
        <v>6.6094430510789604</v>
      </c>
      <c r="FS62" s="9">
        <v>6.2946639609258197</v>
      </c>
      <c r="FT62" s="9">
        <v>6.0105104071242801</v>
      </c>
      <c r="FU62" s="9">
        <v>3.3245109585278998</v>
      </c>
      <c r="FV62" s="9">
        <v>2.7854317962445201</v>
      </c>
      <c r="FW62" s="9">
        <v>2.3196621864262599</v>
      </c>
      <c r="FX62" s="9">
        <v>1.89307735085783</v>
      </c>
      <c r="FY62" s="9">
        <v>1.6928411493939099</v>
      </c>
      <c r="FZ62" s="9">
        <v>1.1893383610461301</v>
      </c>
      <c r="GA62" s="9">
        <v>0.72036744570503797</v>
      </c>
      <c r="GB62" s="9">
        <v>0.27988535978124301</v>
      </c>
      <c r="GC62" s="9">
        <v>-0.136796798080143</v>
      </c>
      <c r="GD62" s="9">
        <v>-0.53329859534912105</v>
      </c>
      <c r="GE62" s="9">
        <v>-1.776918131475</v>
      </c>
      <c r="GF62" s="9">
        <v>-2.1707898685192002</v>
      </c>
      <c r="GG62" s="9">
        <v>-2.2148719126999499</v>
      </c>
      <c r="GH62" s="9">
        <v>-2.74687320082427</v>
      </c>
      <c r="GI62" s="9">
        <v>-3.2510286250583098</v>
      </c>
      <c r="GJ62" s="9">
        <v>-3.7298051274952302</v>
      </c>
      <c r="GK62" s="9">
        <v>-4.1850613013761899</v>
      </c>
      <c r="GL62" s="9">
        <v>-4.6182281088836401</v>
      </c>
      <c r="GM62" s="9">
        <v>-5.0304341360850104</v>
      </c>
      <c r="GN62" s="9">
        <v>-5.4225936399010299</v>
      </c>
      <c r="GO62" s="9">
        <v>-5.7954691169926198</v>
      </c>
      <c r="GP62" s="9">
        <v>-6.1497161166470304</v>
      </c>
      <c r="GQ62" s="9">
        <v>-6.4859154909954198</v>
      </c>
      <c r="GR62" s="9">
        <v>-6.8045966422437001</v>
      </c>
      <c r="GS62" s="9">
        <v>-7.1062542486761604</v>
      </c>
      <c r="GT62" s="9">
        <v>-7.3913602262856397</v>
      </c>
    </row>
    <row r="63" spans="1:202" ht="10.199999999999999">
      <c r="A63" s="12">
        <v>15</v>
      </c>
      <c r="B63" s="2" t="s">
        <v>52</v>
      </c>
      <c r="C63" s="9">
        <v>-1.85582863820356</v>
      </c>
      <c r="D63" s="9">
        <v>-2.6335426570073999</v>
      </c>
      <c r="E63" s="9">
        <v>-2.0502531948123699</v>
      </c>
      <c r="F63" s="9">
        <v>-2.1719032060956098</v>
      </c>
      <c r="G63" s="9">
        <v>-2.32203851567311</v>
      </c>
      <c r="H63" s="9">
        <v>-2.4972151613929299</v>
      </c>
      <c r="I63" s="9">
        <v>-2.69527612686699</v>
      </c>
      <c r="J63" s="9">
        <v>-2.91493006810656</v>
      </c>
      <c r="K63" s="9">
        <v>-3.1553728064006301</v>
      </c>
      <c r="L63" s="9">
        <v>-3.4160533299813398</v>
      </c>
      <c r="M63" s="9">
        <v>-9.3135972680327601</v>
      </c>
      <c r="N63" s="9">
        <v>-11.072593441178</v>
      </c>
      <c r="O63" s="9">
        <v>-12.7041996150333</v>
      </c>
      <c r="P63" s="9">
        <v>-13.618620695676601</v>
      </c>
      <c r="Q63" s="9">
        <v>-14.1263126884631</v>
      </c>
      <c r="R63" s="9">
        <v>-15.386283293499201</v>
      </c>
      <c r="S63" s="9">
        <v>-16.5126263886368</v>
      </c>
      <c r="T63" s="9">
        <v>-17.526877323884701</v>
      </c>
      <c r="U63" s="9">
        <v>-18.4421289980979</v>
      </c>
      <c r="V63" s="9">
        <v>-19.266914006342802</v>
      </c>
      <c r="W63" s="9">
        <v>-20.0072732029797</v>
      </c>
      <c r="X63" s="9">
        <v>-20.667895319543501</v>
      </c>
      <c r="Y63" s="9">
        <v>-1.4824908993246999</v>
      </c>
      <c r="Z63" s="9">
        <v>-14.366161474559901</v>
      </c>
      <c r="AA63" s="9">
        <v>-15.909396238716401</v>
      </c>
      <c r="AB63" s="9">
        <v>-16.629601986035599</v>
      </c>
      <c r="AC63" s="9">
        <v>-17.228442359012501</v>
      </c>
      <c r="AD63" s="9">
        <v>-17.7279519793696</v>
      </c>
      <c r="AE63" s="9">
        <v>-18.1444498225205</v>
      </c>
      <c r="AF63" s="9">
        <v>-18.490216888030801</v>
      </c>
      <c r="AG63" s="9">
        <v>-18.774674758896399</v>
      </c>
      <c r="AH63" s="9">
        <v>-19.005212815835002</v>
      </c>
      <c r="AI63" s="9">
        <v>11.0278396471882</v>
      </c>
      <c r="AJ63" s="9">
        <v>-13.2915261538795</v>
      </c>
      <c r="AK63" s="9">
        <v>-13.601807996711999</v>
      </c>
      <c r="AL63" s="9">
        <v>-14.072605470568799</v>
      </c>
      <c r="AM63" s="9">
        <v>-14.432626095287601</v>
      </c>
      <c r="AN63" s="9">
        <v>-14.7074675169911</v>
      </c>
      <c r="AO63" s="9">
        <v>-14.9156954107</v>
      </c>
      <c r="AP63" s="9">
        <v>-15.070885738468</v>
      </c>
      <c r="AQ63" s="9">
        <v>-15.183068179989499</v>
      </c>
      <c r="AR63" s="9">
        <v>-15.2597463748021</v>
      </c>
      <c r="AS63" s="9">
        <v>-15.306619135588701</v>
      </c>
      <c r="AT63" s="9">
        <v>-15.328090394095</v>
      </c>
      <c r="AU63" s="9">
        <v>-15.327629907598499</v>
      </c>
      <c r="AV63" s="9">
        <v>-15.308028560664701</v>
      </c>
      <c r="AW63" s="9">
        <v>28.2411517999934</v>
      </c>
      <c r="AX63" s="9">
        <v>-10.0115099468689</v>
      </c>
      <c r="AY63" s="9">
        <v>-9.1099900405857195</v>
      </c>
      <c r="AZ63" s="9">
        <v>-9.7747272829895007</v>
      </c>
      <c r="BA63" s="9">
        <v>-10.244285822635399</v>
      </c>
      <c r="BB63" s="9">
        <v>-10.5730970988877</v>
      </c>
      <c r="BC63" s="9">
        <v>-10.7998583537683</v>
      </c>
      <c r="BD63" s="9">
        <v>-10.952130269277699</v>
      </c>
      <c r="BE63" s="9">
        <v>-11.124211422553699</v>
      </c>
      <c r="BF63" s="9">
        <v>-11.2822363117279</v>
      </c>
      <c r="BG63" s="9">
        <v>-11.410336535067501</v>
      </c>
      <c r="BH63" s="9">
        <v>-11.5155525143395</v>
      </c>
      <c r="BI63" s="9">
        <v>-11.6029469928908</v>
      </c>
      <c r="BJ63" s="9">
        <v>-11.6761801203741</v>
      </c>
      <c r="BK63" s="9">
        <v>2.05047059059978</v>
      </c>
      <c r="BL63" s="9">
        <v>147.67596947057001</v>
      </c>
      <c r="BM63" s="9">
        <v>9.2559013108823898</v>
      </c>
      <c r="BN63" s="9">
        <v>8.5468287550999609</v>
      </c>
      <c r="BO63" s="9">
        <v>7.9217037542066802</v>
      </c>
      <c r="BP63" s="9">
        <v>7.3511815960653504</v>
      </c>
      <c r="BQ63" s="9">
        <v>6.8159745485969996</v>
      </c>
      <c r="BR63" s="9">
        <v>6.3021256893022297</v>
      </c>
      <c r="BS63" s="9">
        <v>5.7994928953834899</v>
      </c>
      <c r="BT63" s="9">
        <v>5.3007574591468698</v>
      </c>
      <c r="BU63" s="9">
        <v>4.8006894016592101</v>
      </c>
      <c r="BV63" s="9">
        <v>-1.2168623931705</v>
      </c>
      <c r="BW63" s="9">
        <v>-3.00929951553521</v>
      </c>
      <c r="BX63" s="9">
        <v>-4.5980345753318499</v>
      </c>
      <c r="BY63" s="9">
        <v>-5.43431213553849</v>
      </c>
      <c r="BZ63" s="9">
        <v>-6.9638369369760396</v>
      </c>
      <c r="CA63" s="9">
        <v>-8.4046337754075999</v>
      </c>
      <c r="CB63" s="9">
        <v>-9.7062002127658307</v>
      </c>
      <c r="CC63" s="9">
        <v>-10.890534541915301</v>
      </c>
      <c r="CD63" s="9">
        <v>-11.9710864909934</v>
      </c>
      <c r="CE63" s="9">
        <v>-12.9566697093322</v>
      </c>
      <c r="CF63" s="9">
        <v>-13.853551801867299</v>
      </c>
      <c r="CG63" s="9">
        <v>-14.666609147792901</v>
      </c>
      <c r="CH63" s="9">
        <v>4.3702883984984897</v>
      </c>
      <c r="CI63" s="9">
        <v>-8.6580993000793907</v>
      </c>
      <c r="CJ63" s="9">
        <v>-10.342384747931201</v>
      </c>
      <c r="CK63" s="9">
        <v>-11.2000865998954</v>
      </c>
      <c r="CL63" s="9">
        <v>-11.932971642594</v>
      </c>
      <c r="CM63" s="9">
        <v>-12.563170874190501</v>
      </c>
      <c r="CN63" s="9">
        <v>-13.1070942721027</v>
      </c>
      <c r="CO63" s="9">
        <v>-13.577109463502399</v>
      </c>
      <c r="CP63" s="9">
        <v>-13.982721006215399</v>
      </c>
      <c r="CQ63" s="9">
        <v>-14.331398127396801</v>
      </c>
      <c r="CR63" s="9">
        <v>15.586452776386199</v>
      </c>
      <c r="CS63" s="9">
        <v>-8.8452517230227201</v>
      </c>
      <c r="CT63" s="9">
        <v>-9.2650818037407099</v>
      </c>
      <c r="CU63" s="9">
        <v>-9.8427073764660395</v>
      </c>
      <c r="CV63" s="9">
        <v>-10.306904332319901</v>
      </c>
      <c r="CW63" s="9">
        <v>-10.683336841770499</v>
      </c>
      <c r="CX63" s="9">
        <v>-10.9906353420289</v>
      </c>
      <c r="CY63" s="9">
        <v>-11.2424388666371</v>
      </c>
      <c r="CZ63" s="9">
        <v>-11.448838537808699</v>
      </c>
      <c r="DA63" s="9">
        <v>-11.617397863209399</v>
      </c>
      <c r="DB63" s="9">
        <v>-11.753873998500699</v>
      </c>
      <c r="DC63" s="9">
        <v>-11.862727738456799</v>
      </c>
      <c r="DD63" s="9">
        <v>-11.947484265510001</v>
      </c>
      <c r="DE63" s="9">
        <v>-12.0109884911219</v>
      </c>
      <c r="DF63" s="9">
        <v>31.457145071734001</v>
      </c>
      <c r="DG63" s="9">
        <v>-6.8745560397831396</v>
      </c>
      <c r="DH63" s="9">
        <v>-6.0501181165082496</v>
      </c>
      <c r="DI63" s="9">
        <v>-6.7900287550212202</v>
      </c>
      <c r="DJ63" s="9">
        <v>-7.3328996741249703</v>
      </c>
      <c r="DK63" s="9">
        <v>-7.7332086901940498</v>
      </c>
      <c r="DL63" s="9">
        <v>-8.02969825937096</v>
      </c>
      <c r="DM63" s="9">
        <v>-8.2499731443803803</v>
      </c>
      <c r="DN63" s="9">
        <v>-8.4883748983732694</v>
      </c>
      <c r="DO63" s="9">
        <v>-8.71107991870063</v>
      </c>
      <c r="DP63" s="9">
        <v>-8.9022606532342792</v>
      </c>
      <c r="DQ63" s="9">
        <v>-9.0689973502029702</v>
      </c>
      <c r="DR63" s="9">
        <v>-9.2163915820583497</v>
      </c>
      <c r="DS63" s="9">
        <v>-9.3481413553249908</v>
      </c>
      <c r="DT63" s="9">
        <v>4.3214389082664599</v>
      </c>
      <c r="DU63" s="9">
        <v>149.89127755402899</v>
      </c>
      <c r="DV63" s="9">
        <v>11.416924288729501</v>
      </c>
      <c r="DW63" s="9">
        <v>10.654907549331901</v>
      </c>
      <c r="DX63" s="9">
        <v>9.9781459361219795</v>
      </c>
      <c r="DY63" s="9">
        <v>9.3572622206347802</v>
      </c>
      <c r="DZ63" s="9">
        <v>8.7729369678531093</v>
      </c>
      <c r="EA63" s="9">
        <v>8.2111823452770896</v>
      </c>
      <c r="EB63" s="9">
        <v>7.6618260931121096</v>
      </c>
      <c r="EC63" s="9">
        <v>7.1175201202395497</v>
      </c>
      <c r="ED63" s="9">
        <v>6.5730057989340196</v>
      </c>
      <c r="EE63" s="9">
        <v>0.51210408048282197</v>
      </c>
      <c r="EF63" s="9">
        <v>-1.3226138597536501</v>
      </c>
      <c r="EG63" s="9">
        <v>-2.9525871854853598</v>
      </c>
      <c r="EH63" s="9">
        <v>-3.82908634996839</v>
      </c>
      <c r="EI63" s="9">
        <v>-5.3978413374337801</v>
      </c>
      <c r="EJ63" s="9">
        <v>-6.8769015564333698</v>
      </c>
      <c r="EK63" s="9">
        <v>-8.2157885669037807</v>
      </c>
      <c r="EL63" s="9">
        <v>-9.4365240603660805</v>
      </c>
      <c r="EM63" s="9">
        <v>-10.552580579314</v>
      </c>
      <c r="EN63" s="9">
        <v>-11.572794017804499</v>
      </c>
      <c r="EO63" s="9">
        <v>-12.503453670164699</v>
      </c>
      <c r="EP63" s="9">
        <v>-13.349457063584</v>
      </c>
      <c r="EQ63" s="9">
        <v>5.65530532735837</v>
      </c>
      <c r="ER63" s="9">
        <v>-7.4044267400442303</v>
      </c>
      <c r="ES63" s="9">
        <v>-9.1192853741616293</v>
      </c>
      <c r="ET63" s="9">
        <v>-10.0068083447261</v>
      </c>
      <c r="EU63" s="9">
        <v>-10.768781076449701</v>
      </c>
      <c r="EV63" s="9">
        <v>-11.4273527407406</v>
      </c>
      <c r="EW63" s="9">
        <v>-11.7022824736587</v>
      </c>
      <c r="EX63" s="9">
        <v>-12.1992923034335</v>
      </c>
      <c r="EY63" s="9">
        <v>-12.6312350739591</v>
      </c>
      <c r="EZ63" s="9">
        <v>-13.0055964399219</v>
      </c>
      <c r="FA63" s="9">
        <v>16.887201184004301</v>
      </c>
      <c r="FB63" s="9">
        <v>-7.5689412492800203</v>
      </c>
      <c r="FC63" s="9">
        <v>-8.0126091476733201</v>
      </c>
      <c r="FD63" s="9">
        <v>-8.6134872722448499</v>
      </c>
      <c r="FE63" s="9">
        <v>-9.1003659945813293</v>
      </c>
      <c r="FF63" s="9">
        <v>-9.4989236049765697</v>
      </c>
      <c r="FG63" s="9">
        <v>-9.8278043088603901</v>
      </c>
      <c r="FH63" s="9">
        <v>-10.1006605651916</v>
      </c>
      <c r="FI63" s="9">
        <v>-10.3275965873831</v>
      </c>
      <c r="FJ63" s="9">
        <v>-10.5161886484489</v>
      </c>
      <c r="FK63" s="9">
        <v>-10.6722063517064</v>
      </c>
      <c r="FL63" s="9">
        <v>-10.8001226298441</v>
      </c>
      <c r="FM63" s="9">
        <v>-10.903474501219801</v>
      </c>
      <c r="FN63" s="9">
        <v>-10.985118418788399</v>
      </c>
      <c r="FO63" s="9">
        <v>32.465319850048701</v>
      </c>
      <c r="FP63" s="9">
        <v>-5.8836431320940603</v>
      </c>
      <c r="FQ63" s="9">
        <v>-5.07604435771366</v>
      </c>
      <c r="FR63" s="9">
        <v>-5.8323818589950003</v>
      </c>
      <c r="FS63" s="9">
        <v>-6.3912775309421601</v>
      </c>
      <c r="FT63" s="9">
        <v>-6.80721911321349</v>
      </c>
      <c r="FU63" s="9">
        <v>-7.1189587386412203</v>
      </c>
      <c r="FV63" s="9">
        <v>-7.3541106062100701</v>
      </c>
      <c r="FW63" s="9">
        <v>-7.60702547091085</v>
      </c>
      <c r="FX63" s="9">
        <v>-7.8438887033727704</v>
      </c>
      <c r="FY63" s="9">
        <v>-8.0488815018956306</v>
      </c>
      <c r="FZ63" s="9">
        <v>-8.2290926478538395</v>
      </c>
      <c r="GA63" s="9">
        <v>-8.3896320349903704</v>
      </c>
      <c r="GB63" s="9">
        <v>-8.5342057845586901</v>
      </c>
      <c r="GC63" s="9">
        <v>5.1228637683852503</v>
      </c>
      <c r="GD63" s="9">
        <v>150.68049725220399</v>
      </c>
      <c r="GE63" s="9">
        <v>12.194236848182401</v>
      </c>
      <c r="GF63" s="9">
        <v>11.4206036544974</v>
      </c>
      <c r="GG63" s="9">
        <v>10.732509114675899</v>
      </c>
      <c r="GH63" s="9">
        <v>10.100569020982499</v>
      </c>
      <c r="GI63" s="9">
        <v>9.5054571321883401</v>
      </c>
      <c r="GJ63" s="9">
        <v>8.9331789783221804</v>
      </c>
      <c r="GK63" s="9">
        <v>8.3735558266489196</v>
      </c>
      <c r="GL63" s="9">
        <v>7.8192332735361498</v>
      </c>
      <c r="GM63" s="9">
        <v>7.2649465351700897</v>
      </c>
      <c r="GN63" s="9">
        <v>1.1945105592743499</v>
      </c>
      <c r="GO63" s="9">
        <v>-0.64950933363296004</v>
      </c>
      <c r="GP63" s="9">
        <v>-2.2885580170902902</v>
      </c>
      <c r="GQ63" s="9">
        <v>-3.1739115127831101</v>
      </c>
      <c r="GR63" s="9">
        <v>-4.7513052354970799</v>
      </c>
      <c r="GS63" s="9">
        <v>-6.23879388989966</v>
      </c>
      <c r="GT63" s="9">
        <v>-7.5859042009538902</v>
      </c>
    </row>
    <row r="64" spans="1:202" ht="10.199999999999999">
      <c r="A64" s="12">
        <v>16</v>
      </c>
      <c r="B64" s="2" t="s">
        <v>53</v>
      </c>
      <c r="C64" s="9">
        <v>-1.85582863820356</v>
      </c>
      <c r="D64" s="9">
        <v>-2.6335426570073999</v>
      </c>
      <c r="E64" s="9">
        <v>-2.0502531948123699</v>
      </c>
      <c r="F64" s="9">
        <v>-2.1719032060956098</v>
      </c>
      <c r="G64" s="9">
        <v>-2.32203851567311</v>
      </c>
      <c r="H64" s="9">
        <v>-2.4972151613929299</v>
      </c>
      <c r="I64" s="9">
        <v>-2.69527612686699</v>
      </c>
      <c r="J64" s="9">
        <v>-2.91493006810656</v>
      </c>
      <c r="K64" s="9">
        <v>-3.1553728064006301</v>
      </c>
      <c r="L64" s="9">
        <v>-3.4160533299813398</v>
      </c>
      <c r="M64" s="9">
        <v>-9.3135972680327601</v>
      </c>
      <c r="N64" s="9">
        <v>-11.072593441178</v>
      </c>
      <c r="O64" s="9">
        <v>-12.7041996150333</v>
      </c>
      <c r="P64" s="9">
        <v>-13.618620695676601</v>
      </c>
      <c r="Q64" s="9">
        <v>-14.1263126884631</v>
      </c>
      <c r="R64" s="9">
        <v>-15.386283293499201</v>
      </c>
      <c r="S64" s="9">
        <v>-16.5126263886368</v>
      </c>
      <c r="T64" s="9">
        <v>-17.526877323884701</v>
      </c>
      <c r="U64" s="9">
        <v>-18.4421289980979</v>
      </c>
      <c r="V64" s="9">
        <v>-19.266914006342802</v>
      </c>
      <c r="W64" s="9">
        <v>-20.0072732029797</v>
      </c>
      <c r="X64" s="9">
        <v>-20.667895319543501</v>
      </c>
      <c r="Y64" s="9">
        <v>-21.252755435862301</v>
      </c>
      <c r="Z64" s="9">
        <v>-21.765472589616898</v>
      </c>
      <c r="AA64" s="9">
        <v>4.4163807752782001</v>
      </c>
      <c r="AB64" s="9">
        <v>-14.168145494582101</v>
      </c>
      <c r="AC64" s="9">
        <v>-15.379157882516701</v>
      </c>
      <c r="AD64" s="9">
        <v>-16.081721758552298</v>
      </c>
      <c r="AE64" s="9">
        <v>-16.650017870477399</v>
      </c>
      <c r="AF64" s="9">
        <v>-17.111583632316702</v>
      </c>
      <c r="AG64" s="9">
        <v>-17.4865789209843</v>
      </c>
      <c r="AH64" s="9">
        <v>-17.7899400744597</v>
      </c>
      <c r="AI64" s="9">
        <v>-18.0328981472503</v>
      </c>
      <c r="AJ64" s="9">
        <v>-18.2240486042495</v>
      </c>
      <c r="AK64" s="9">
        <v>-18.370104654233099</v>
      </c>
      <c r="AL64" s="9">
        <v>-18.476427578875398</v>
      </c>
      <c r="AM64" s="9">
        <v>-18.547399966364399</v>
      </c>
      <c r="AN64" s="9">
        <v>-18.586688365804001</v>
      </c>
      <c r="AO64" s="9">
        <v>-18.5974281775976</v>
      </c>
      <c r="AP64" s="9">
        <v>17.992691323435299</v>
      </c>
      <c r="AQ64" s="9">
        <v>-15.5201156847709</v>
      </c>
      <c r="AR64" s="9">
        <v>-16.089693104116801</v>
      </c>
      <c r="AS64" s="9">
        <v>-16.4806271731054</v>
      </c>
      <c r="AT64" s="9">
        <v>-16.738915245243401</v>
      </c>
      <c r="AU64" s="9">
        <v>-16.897666139354701</v>
      </c>
      <c r="AV64" s="9">
        <v>-16.980840600295899</v>
      </c>
      <c r="AW64" s="9">
        <v>-17.0058971149897</v>
      </c>
      <c r="AX64" s="9">
        <v>-16.985663861255599</v>
      </c>
      <c r="AY64" s="9">
        <v>-16.929663569920699</v>
      </c>
      <c r="AZ64" s="9">
        <v>-17.069557610400999</v>
      </c>
      <c r="BA64" s="9">
        <v>-17.196328367926998</v>
      </c>
      <c r="BB64" s="9">
        <v>-17.305051982560901</v>
      </c>
      <c r="BC64" s="9">
        <v>24.6945937229662</v>
      </c>
      <c r="BD64" s="9">
        <v>-11.7074533096953</v>
      </c>
      <c r="BE64" s="9">
        <v>-11.043452409393099</v>
      </c>
      <c r="BF64" s="9">
        <v>-11.8195994692472</v>
      </c>
      <c r="BG64" s="9">
        <v>-12.386593786267699</v>
      </c>
      <c r="BH64" s="9">
        <v>-12.803632185460501</v>
      </c>
      <c r="BI64" s="9">
        <v>-13.112691137324999</v>
      </c>
      <c r="BJ64" s="9">
        <v>-13.3435635114135</v>
      </c>
      <c r="BK64" s="9">
        <v>2.6459933560683599</v>
      </c>
      <c r="BL64" s="9">
        <v>162.856699686366</v>
      </c>
      <c r="BM64" s="9">
        <v>8.4795752000656304</v>
      </c>
      <c r="BN64" s="9">
        <v>8.7486604246889694</v>
      </c>
      <c r="BO64" s="9">
        <v>8.33209888846031</v>
      </c>
      <c r="BP64" s="9">
        <v>7.9025062943975701</v>
      </c>
      <c r="BQ64" s="9">
        <v>7.4605669582480703</v>
      </c>
      <c r="BR64" s="9">
        <v>7.0064422403721798</v>
      </c>
      <c r="BS64" s="9">
        <v>6.5399691678645997</v>
      </c>
      <c r="BT64" s="9">
        <v>6.0608814752025699</v>
      </c>
      <c r="BU64" s="9">
        <v>5.5689322294179098</v>
      </c>
      <c r="BV64" s="9">
        <v>-0.5531084234807</v>
      </c>
      <c r="BW64" s="9">
        <v>-2.5302955407301502</v>
      </c>
      <c r="BX64" s="9">
        <v>-4.37415457015776</v>
      </c>
      <c r="BY64" s="9">
        <v>-5.4951874544054498</v>
      </c>
      <c r="BZ64" s="9">
        <v>-6.2040963484380596</v>
      </c>
      <c r="CA64" s="9">
        <v>-7.6600982101306103</v>
      </c>
      <c r="CB64" s="9">
        <v>-8.9774692023097291</v>
      </c>
      <c r="CC64" s="9">
        <v>-10.1779070234124</v>
      </c>
      <c r="CD64" s="9">
        <v>-11.2746519814081</v>
      </c>
      <c r="CE64" s="9">
        <v>-12.2763726960381</v>
      </c>
      <c r="CF64" s="9">
        <v>-13.189237196331099</v>
      </c>
      <c r="CG64" s="9">
        <v>-14.0180543508289</v>
      </c>
      <c r="CH64" s="9">
        <v>-14.7669136399418</v>
      </c>
      <c r="CI64" s="9">
        <v>-15.439543704837901</v>
      </c>
      <c r="CJ64" s="9">
        <v>10.5863775212425</v>
      </c>
      <c r="CK64" s="9">
        <v>-8.1502019914288706</v>
      </c>
      <c r="CL64" s="9">
        <v>-9.5094873616538607</v>
      </c>
      <c r="CM64" s="9">
        <v>-10.356639634596901</v>
      </c>
      <c r="CN64" s="9">
        <v>-11.065932488076401</v>
      </c>
      <c r="CO64" s="9">
        <v>-11.6649936897042</v>
      </c>
      <c r="CP64" s="9">
        <v>-12.1740710288512</v>
      </c>
      <c r="CQ64" s="9">
        <v>-12.6081864261505</v>
      </c>
      <c r="CR64" s="9">
        <v>-12.9786542829229</v>
      </c>
      <c r="CS64" s="9">
        <v>-13.294151256338701</v>
      </c>
      <c r="CT64" s="9">
        <v>-13.5614696648869</v>
      </c>
      <c r="CU64" s="9">
        <v>-13.786047882398201</v>
      </c>
      <c r="CV64" s="9">
        <v>-13.9723436313857</v>
      </c>
      <c r="CW64" s="9">
        <v>-14.1240966930871</v>
      </c>
      <c r="CX64" s="9">
        <v>-14.2445138502607</v>
      </c>
      <c r="CY64" s="9">
        <v>22.238646039899901</v>
      </c>
      <c r="CZ64" s="9">
        <v>-11.378470674691799</v>
      </c>
      <c r="DA64" s="9">
        <v>-12.049774019380999</v>
      </c>
      <c r="DB64" s="9">
        <v>-12.539914693701199</v>
      </c>
      <c r="DC64" s="9">
        <v>-12.8949528924979</v>
      </c>
      <c r="DD64" s="9">
        <v>-13.1480586976532</v>
      </c>
      <c r="DE64" s="9">
        <v>-13.3232525790041</v>
      </c>
      <c r="DF64" s="9">
        <v>-13.4380512494432</v>
      </c>
      <c r="DG64" s="9">
        <v>-13.5053396517508</v>
      </c>
      <c r="DH64" s="9">
        <v>-13.534695857684</v>
      </c>
      <c r="DI64" s="9">
        <v>-13.7578351895603</v>
      </c>
      <c r="DJ64" s="9">
        <v>-13.9657926325467</v>
      </c>
      <c r="DK64" s="9">
        <v>-14.15369560783</v>
      </c>
      <c r="DL64" s="9">
        <v>27.768728066270601</v>
      </c>
      <c r="DM64" s="9">
        <v>-8.7086324110686295</v>
      </c>
      <c r="DN64" s="9">
        <v>-8.1180838896493004</v>
      </c>
      <c r="DO64" s="9">
        <v>-8.9658685928151307</v>
      </c>
      <c r="DP64" s="9">
        <v>-9.6027309870760007</v>
      </c>
      <c r="DQ64" s="9">
        <v>-10.0879119354581</v>
      </c>
      <c r="DR64" s="9">
        <v>-10.463430843504</v>
      </c>
      <c r="DS64" s="9">
        <v>-10.7591224406124</v>
      </c>
      <c r="DT64" s="9">
        <v>5.1672151252854697</v>
      </c>
      <c r="DU64" s="9">
        <v>165.31626228543999</v>
      </c>
      <c r="DV64" s="9">
        <v>10.8789999664495</v>
      </c>
      <c r="DW64" s="9">
        <v>11.089430872785201</v>
      </c>
      <c r="DX64" s="9">
        <v>10.615661656119499</v>
      </c>
      <c r="DY64" s="9">
        <v>10.1302720655987</v>
      </c>
      <c r="DZ64" s="9">
        <v>9.6339113625628308</v>
      </c>
      <c r="EA64" s="9">
        <v>9.1267067297987499</v>
      </c>
      <c r="EB64" s="9">
        <v>8.6084618716050407</v>
      </c>
      <c r="EC64" s="9">
        <v>8.0788780329400893</v>
      </c>
      <c r="ED64" s="9">
        <v>7.5376766036380296</v>
      </c>
      <c r="EE64" s="9">
        <v>1.3675968444045301</v>
      </c>
      <c r="EF64" s="9">
        <v>-0.65644641531615</v>
      </c>
      <c r="EG64" s="9">
        <v>-2.5460079840932499</v>
      </c>
      <c r="EH64" s="9">
        <v>-3.7116184316505998</v>
      </c>
      <c r="EI64" s="9">
        <v>-4.4640078248139998</v>
      </c>
      <c r="EJ64" s="9">
        <v>-5.9624203360719301</v>
      </c>
      <c r="EK64" s="9">
        <v>-7.3211586631362104</v>
      </c>
      <c r="EL64" s="9">
        <v>-8.5619463766778807</v>
      </c>
      <c r="EM64" s="9">
        <v>-9.6980490108949695</v>
      </c>
      <c r="EN64" s="9">
        <v>-10.7381597819773</v>
      </c>
      <c r="EO64" s="9">
        <v>-11.6884707014379</v>
      </c>
      <c r="EP64" s="9">
        <v>-12.553814021756001</v>
      </c>
      <c r="EQ64" s="9">
        <v>-13.3383020237591</v>
      </c>
      <c r="ER64" s="9">
        <v>-14.0456855801612</v>
      </c>
      <c r="ES64" s="9">
        <v>11.9463356988445</v>
      </c>
      <c r="ET64" s="9">
        <v>-6.8233113527493101</v>
      </c>
      <c r="EU64" s="9">
        <v>-8.2148524629163298</v>
      </c>
      <c r="EV64" s="9">
        <v>-9.0934687721111498</v>
      </c>
      <c r="EW64" s="9">
        <v>-9.5367849910387505</v>
      </c>
      <c r="EX64" s="9">
        <v>-10.1657851160136</v>
      </c>
      <c r="EY64" s="9">
        <v>-10.7040670046957</v>
      </c>
      <c r="EZ64" s="9">
        <v>-11.166670743186399</v>
      </c>
      <c r="FA64" s="9">
        <v>-11.5649284456813</v>
      </c>
      <c r="FB64" s="9">
        <v>-11.907534040978801</v>
      </c>
      <c r="FC64" s="9">
        <v>-12.2012966890083</v>
      </c>
      <c r="FD64" s="9">
        <v>-12.451671185636</v>
      </c>
      <c r="FE64" s="9">
        <v>-12.6631312665153</v>
      </c>
      <c r="FF64" s="9">
        <v>-12.839432327373901</v>
      </c>
      <c r="FG64" s="9">
        <v>-12.9837963767972</v>
      </c>
      <c r="FH64" s="9">
        <v>23.4760028811212</v>
      </c>
      <c r="FI64" s="9">
        <v>-10.1639026831674</v>
      </c>
      <c r="FJ64" s="9">
        <v>-10.857437212285699</v>
      </c>
      <c r="FK64" s="9">
        <v>-11.3692651718766</v>
      </c>
      <c r="FL64" s="9">
        <v>-11.7454601805197</v>
      </c>
      <c r="FM64" s="9">
        <v>-12.019205410025201</v>
      </c>
      <c r="FN64" s="9">
        <v>-12.2145340947064</v>
      </c>
      <c r="FO64" s="9">
        <v>-12.348975394625899</v>
      </c>
      <c r="FP64" s="9">
        <v>-12.4354263903651</v>
      </c>
      <c r="FQ64" s="9">
        <v>-12.483476989853701</v>
      </c>
      <c r="FR64" s="9">
        <v>-12.724854057498201</v>
      </c>
      <c r="FS64" s="9">
        <v>-12.950603833825101</v>
      </c>
      <c r="FT64" s="9">
        <v>-13.1558647158223</v>
      </c>
      <c r="FU64" s="9">
        <v>28.749624774959599</v>
      </c>
      <c r="FV64" s="9">
        <v>-7.7442565997789199</v>
      </c>
      <c r="FW64" s="9">
        <v>-7.16982586820302</v>
      </c>
      <c r="FX64" s="9">
        <v>-8.03333517938227</v>
      </c>
      <c r="FY64" s="9">
        <v>-8.6855386792281308</v>
      </c>
      <c r="FZ64" s="9">
        <v>-9.1856866699982493</v>
      </c>
      <c r="GA64" s="9">
        <v>-9.5758077622961295</v>
      </c>
      <c r="GB64" s="9">
        <v>-9.88574566225933</v>
      </c>
      <c r="GC64" s="9">
        <v>6.0266927280617804</v>
      </c>
      <c r="GD64" s="9">
        <v>166.16217930286001</v>
      </c>
      <c r="GE64" s="9">
        <v>11.711686663317799</v>
      </c>
      <c r="GF64" s="9">
        <v>11.9092093948504</v>
      </c>
      <c r="GG64" s="9">
        <v>11.422846231283</v>
      </c>
      <c r="GH64" s="9">
        <v>10.9251692001029</v>
      </c>
      <c r="GI64" s="9">
        <v>10.416820032283701</v>
      </c>
      <c r="GJ64" s="9">
        <v>9.8979185667670908</v>
      </c>
      <c r="GK64" s="9">
        <v>9.3682613458750694</v>
      </c>
      <c r="GL64" s="9">
        <v>8.8275426299223199</v>
      </c>
      <c r="GM64" s="9">
        <v>8.2754769970105198</v>
      </c>
      <c r="GN64" s="9">
        <v>2.09479706471314</v>
      </c>
      <c r="GO64" s="9">
        <v>6.041118373979E-2</v>
      </c>
      <c r="GP64" s="9">
        <v>-1.83924177291322</v>
      </c>
      <c r="GQ64" s="9">
        <v>-3.0146985370985901</v>
      </c>
      <c r="GR64" s="9">
        <v>-3.7766951853599502</v>
      </c>
      <c r="GS64" s="9">
        <v>-5.2844817512892099</v>
      </c>
      <c r="GT64" s="9">
        <v>-6.6523666487890596</v>
      </c>
    </row>
    <row r="65" spans="1:202" ht="10.199999999999999">
      <c r="A65" s="12">
        <v>17</v>
      </c>
      <c r="B65" s="2" t="s">
        <v>54</v>
      </c>
      <c r="C65" s="9">
        <v>11.061886217612599</v>
      </c>
      <c r="D65" s="9">
        <v>10.0503638123933</v>
      </c>
      <c r="E65" s="9">
        <v>10.4960600465577</v>
      </c>
      <c r="F65" s="9">
        <v>10.320958124276199</v>
      </c>
      <c r="G65" s="9">
        <v>10.190326363394201</v>
      </c>
      <c r="H65" s="9">
        <v>10.0967820429274</v>
      </c>
      <c r="I65" s="9">
        <v>10.031707945756899</v>
      </c>
      <c r="J65" s="9">
        <v>9.9855295862129498</v>
      </c>
      <c r="K65" s="9">
        <v>9.9480690973999604</v>
      </c>
      <c r="L65" s="9">
        <v>9.9088419777962997</v>
      </c>
      <c r="M65" s="9">
        <v>4.9630108879411701</v>
      </c>
      <c r="N65" s="9">
        <v>3.9233509060111702</v>
      </c>
      <c r="O65" s="9">
        <v>2.6804723243300299</v>
      </c>
      <c r="P65" s="9">
        <v>1.8089891070886499</v>
      </c>
      <c r="Q65" s="9">
        <v>1.0821024548101399</v>
      </c>
      <c r="R65" s="9">
        <v>-0.586500560086469</v>
      </c>
      <c r="S65" s="9">
        <v>-2.25724186430676</v>
      </c>
      <c r="T65" s="9">
        <v>-3.9103494338221298</v>
      </c>
      <c r="U65" s="9">
        <v>-5.52646241696291</v>
      </c>
      <c r="V65" s="9">
        <v>-7.08853573724691</v>
      </c>
      <c r="W65" s="9">
        <v>-8.5827273597440108</v>
      </c>
      <c r="X65" s="9">
        <v>-9.9987920304030506</v>
      </c>
      <c r="Y65" s="9">
        <v>10.829793097126201</v>
      </c>
      <c r="Z65" s="9">
        <v>-2.65533094033644</v>
      </c>
      <c r="AA65" s="9">
        <v>-4.81301001112113</v>
      </c>
      <c r="AB65" s="9">
        <v>-6.15231519411922</v>
      </c>
      <c r="AC65" s="9">
        <v>-7.3683270202436804</v>
      </c>
      <c r="AD65" s="9">
        <v>-8.4782086949840707</v>
      </c>
      <c r="AE65" s="9">
        <v>-9.49505704689156</v>
      </c>
      <c r="AF65" s="9">
        <v>-10.429526511603299</v>
      </c>
      <c r="AG65" s="9">
        <v>-11.2909594452783</v>
      </c>
      <c r="AH65" s="9">
        <v>-12.0881684023877</v>
      </c>
      <c r="AI65" s="9">
        <v>20.239955607480798</v>
      </c>
      <c r="AJ65" s="9">
        <v>-4.5798830724743</v>
      </c>
      <c r="AK65" s="9">
        <v>-5.3843135101023396</v>
      </c>
      <c r="AL65" s="9">
        <v>-6.3416545080748703</v>
      </c>
      <c r="AM65" s="9">
        <v>-7.1800188462819099</v>
      </c>
      <c r="AN65" s="9">
        <v>-7.9250665785119301</v>
      </c>
      <c r="AO65" s="9">
        <v>-8.5960684398929992</v>
      </c>
      <c r="AP65" s="9">
        <v>-9.2079328638136406</v>
      </c>
      <c r="AQ65" s="9">
        <v>-9.77263343996154</v>
      </c>
      <c r="AR65" s="9">
        <v>-10.3002124871</v>
      </c>
      <c r="AS65" s="9">
        <v>-10.7994849469525</v>
      </c>
      <c r="AT65" s="9">
        <v>-11.278530414833</v>
      </c>
      <c r="AU65" s="9">
        <v>-11.745035392823199</v>
      </c>
      <c r="AV65" s="9">
        <v>-12.2065296594433</v>
      </c>
      <c r="AW65" s="9">
        <v>34.285543328580701</v>
      </c>
      <c r="AX65" s="9">
        <v>-4.3393370584244702</v>
      </c>
      <c r="AY65" s="9">
        <v>-3.8051674079432698</v>
      </c>
      <c r="AZ65" s="9">
        <v>-4.8332120219690999</v>
      </c>
      <c r="BA65" s="9">
        <v>-5.6631365551877098</v>
      </c>
      <c r="BB65" s="9">
        <v>-6.3507105162575899</v>
      </c>
      <c r="BC65" s="9">
        <v>-6.9361970288615202</v>
      </c>
      <c r="BD65" s="9">
        <v>-7.4489414541274401</v>
      </c>
      <c r="BE65" s="9">
        <v>-7.9852366032654398</v>
      </c>
      <c r="BF65" s="9">
        <v>-8.5134113275874501</v>
      </c>
      <c r="BG65" s="9">
        <v>-9.0199821006935696</v>
      </c>
      <c r="BH65" s="9">
        <v>-9.5145550139303907</v>
      </c>
      <c r="BI65" s="9">
        <v>-10.0049294438407</v>
      </c>
      <c r="BJ65" s="9">
        <v>-10.4976632299208</v>
      </c>
      <c r="BK65" s="9">
        <v>2.8516149132001001</v>
      </c>
      <c r="BL65" s="9">
        <v>152.46902063685201</v>
      </c>
      <c r="BM65" s="9">
        <v>14.0949081195999</v>
      </c>
      <c r="BN65" s="9">
        <v>13.4970648582257</v>
      </c>
      <c r="BO65" s="9">
        <v>13.0441857582759</v>
      </c>
      <c r="BP65" s="9">
        <v>12.701298134641201</v>
      </c>
      <c r="BQ65" s="9">
        <v>12.442247411474</v>
      </c>
      <c r="BR65" s="9">
        <v>12.245131548975101</v>
      </c>
      <c r="BS65" s="9">
        <v>12.0909714523325</v>
      </c>
      <c r="BT65" s="9">
        <v>11.962928658794601</v>
      </c>
      <c r="BU65" s="9">
        <v>11.8457986616823</v>
      </c>
      <c r="BV65" s="9">
        <v>6.8313965940383596</v>
      </c>
      <c r="BW65" s="9">
        <v>5.7301207603456898</v>
      </c>
      <c r="BX65" s="9">
        <v>4.4308913642883896</v>
      </c>
      <c r="BY65" s="9">
        <v>3.5071180926400398</v>
      </c>
      <c r="BZ65" s="9">
        <v>2.7311416337702799</v>
      </c>
      <c r="CA65" s="9">
        <v>1.01603186501772</v>
      </c>
      <c r="CB65" s="9">
        <v>-0.69907805228289999</v>
      </c>
      <c r="CC65" s="9">
        <v>-2.3947389577175202</v>
      </c>
      <c r="CD65" s="9">
        <v>-4.0518263422565504</v>
      </c>
      <c r="CE65" s="9">
        <v>-5.6534700785879997</v>
      </c>
      <c r="CF65" s="9">
        <v>-7.1859594610137201</v>
      </c>
      <c r="CG65" s="9">
        <v>-8.6391495181119797</v>
      </c>
      <c r="CH65" s="9">
        <v>12.1534044643476</v>
      </c>
      <c r="CI65" s="9">
        <v>-1.36671875417175</v>
      </c>
      <c r="CJ65" s="9">
        <v>-3.5584159214742601</v>
      </c>
      <c r="CK65" s="9">
        <v>-4.9308007545164196</v>
      </c>
      <c r="CL65" s="9">
        <v>-6.1789904176774302</v>
      </c>
      <c r="CM65" s="9">
        <v>-7.32018033169643</v>
      </c>
      <c r="CN65" s="9">
        <v>-8.3674962484913706</v>
      </c>
      <c r="CO65" s="9">
        <v>-9.3316190360910891</v>
      </c>
      <c r="CP65" s="9">
        <v>-10.2219155627487</v>
      </c>
      <c r="CQ65" s="9">
        <v>-11.047221382496099</v>
      </c>
      <c r="CR65" s="9">
        <v>21.253550715599001</v>
      </c>
      <c r="CS65" s="9">
        <v>-3.5929156954719601</v>
      </c>
      <c r="CT65" s="9">
        <v>-4.4232695974582503</v>
      </c>
      <c r="CU65" s="9">
        <v>-5.4058489625877897</v>
      </c>
      <c r="CV65" s="9">
        <v>-6.2687850788313604</v>
      </c>
      <c r="CW65" s="9">
        <v>-7.0377559087785801</v>
      </c>
      <c r="CX65" s="9">
        <v>-7.7320495445611899</v>
      </c>
      <c r="CY65" s="9">
        <v>-8.3665912617590195</v>
      </c>
      <c r="CZ65" s="9">
        <v>-8.9533710069094994</v>
      </c>
      <c r="DA65" s="9">
        <v>-9.5024469943533507</v>
      </c>
      <c r="DB65" s="9">
        <v>-10.0226496202826</v>
      </c>
      <c r="DC65" s="9">
        <v>-10.5220735106886</v>
      </c>
      <c r="DD65" s="9">
        <v>-11.0084197897629</v>
      </c>
      <c r="DE65" s="9">
        <v>-11.489232463232</v>
      </c>
      <c r="DF65" s="9">
        <v>34.984031167391798</v>
      </c>
      <c r="DG65" s="9">
        <v>-3.6591630015028902</v>
      </c>
      <c r="DH65" s="9">
        <v>-3.1428246713485799</v>
      </c>
      <c r="DI65" s="9">
        <v>-4.18823090837388</v>
      </c>
      <c r="DJ65" s="9">
        <v>-5.0350597915873196</v>
      </c>
      <c r="DK65" s="9">
        <v>-5.7390929234521497</v>
      </c>
      <c r="DL65" s="9">
        <v>-6.3406051999795201</v>
      </c>
      <c r="DM65" s="9">
        <v>-6.8689534418779399</v>
      </c>
      <c r="DN65" s="9">
        <v>-7.4204416156347399</v>
      </c>
      <c r="DO65" s="9">
        <v>-7.9634094317191897</v>
      </c>
      <c r="DP65" s="9">
        <v>-8.4843839347082408</v>
      </c>
      <c r="DQ65" s="9">
        <v>-8.9929815064546599</v>
      </c>
      <c r="DR65" s="9">
        <v>-9.4970115410281597</v>
      </c>
      <c r="DS65" s="9">
        <v>-10.003041629755201</v>
      </c>
      <c r="DT65" s="9">
        <v>3.3332900195196902</v>
      </c>
      <c r="DU65" s="9">
        <v>152.93808981663699</v>
      </c>
      <c r="DV65" s="9">
        <v>14.551702943696201</v>
      </c>
      <c r="DW65" s="9">
        <v>13.9419081395177</v>
      </c>
      <c r="DX65" s="9">
        <v>13.4773917838438</v>
      </c>
      <c r="DY65" s="9">
        <v>13.123172891744099</v>
      </c>
      <c r="DZ65" s="9">
        <v>12.8530888075228</v>
      </c>
      <c r="EA65" s="9">
        <v>12.6452296256561</v>
      </c>
      <c r="EB65" s="9">
        <v>12.4806085940393</v>
      </c>
      <c r="EC65" s="9">
        <v>12.342379795518299</v>
      </c>
      <c r="ED65" s="9">
        <v>12.2153314665092</v>
      </c>
      <c r="EE65" s="9">
        <v>7.1912716753989896</v>
      </c>
      <c r="EF65" s="9">
        <v>6.0805918491542403</v>
      </c>
      <c r="EG65" s="9">
        <v>4.7722054961096401</v>
      </c>
      <c r="EH65" s="9">
        <v>3.8395157850159198</v>
      </c>
      <c r="EI65" s="9">
        <v>3.0548570588350898</v>
      </c>
      <c r="EJ65" s="9">
        <v>1.33129301752775</v>
      </c>
      <c r="EK65" s="9">
        <v>-0.39204919138368</v>
      </c>
      <c r="EL65" s="9">
        <v>-2.0957262620761399</v>
      </c>
      <c r="EM65" s="9">
        <v>-3.7606193851188099</v>
      </c>
      <c r="EN65" s="9">
        <v>-5.3698639819226601</v>
      </c>
      <c r="EO65" s="9">
        <v>-6.9097547486432802</v>
      </c>
      <c r="EP65" s="9">
        <v>-8.3701519727434803</v>
      </c>
      <c r="EQ65" s="9">
        <v>12.4153839402955</v>
      </c>
      <c r="ER65" s="9">
        <v>-1.1115732342964699</v>
      </c>
      <c r="ES65" s="9">
        <v>-3.3099250966762099</v>
      </c>
      <c r="ET65" s="9">
        <v>-4.6887900877721904</v>
      </c>
      <c r="EU65" s="9">
        <v>-5.9432899709631304</v>
      </c>
      <c r="EV65" s="9">
        <v>-7.0906246443321699</v>
      </c>
      <c r="EW65" s="9">
        <v>-8.1439242187145506</v>
      </c>
      <c r="EX65" s="9">
        <v>-9.1138738057723501</v>
      </c>
      <c r="EY65" s="9">
        <v>-10.0098444051673</v>
      </c>
      <c r="EZ65" s="9">
        <v>-10.840675593092801</v>
      </c>
      <c r="FA65" s="9">
        <v>21.454715925570401</v>
      </c>
      <c r="FB65" s="9">
        <v>-3.3969900884722102</v>
      </c>
      <c r="FC65" s="9">
        <v>-4.2324463284751799</v>
      </c>
      <c r="FD65" s="9">
        <v>-5.2199943800641799</v>
      </c>
      <c r="FE65" s="9">
        <v>-6.0877690491024499</v>
      </c>
      <c r="FF65" s="9">
        <v>-6.8614517230996102</v>
      </c>
      <c r="FG65" s="9">
        <v>-7.5603338286006601</v>
      </c>
      <c r="FH65" s="9">
        <v>-8.1993438874918407</v>
      </c>
      <c r="FI65" s="9">
        <v>-8.7904750068462398</v>
      </c>
      <c r="FJ65" s="9">
        <v>-9.3437884780437006</v>
      </c>
      <c r="FK65" s="9">
        <v>-9.8681176930320404</v>
      </c>
      <c r="FL65" s="9">
        <v>-10.3715601944303</v>
      </c>
      <c r="FM65" s="9">
        <v>-10.8618199460265</v>
      </c>
      <c r="FN65" s="9">
        <v>-11.346443718154701</v>
      </c>
      <c r="FO65" s="9">
        <v>35.123108496068099</v>
      </c>
      <c r="FP65" s="9">
        <v>-3.5237000275079802</v>
      </c>
      <c r="FQ65" s="9">
        <v>-3.0108815416686698</v>
      </c>
      <c r="FR65" s="9">
        <v>-4.0597155966450398</v>
      </c>
      <c r="FS65" s="9">
        <v>-4.9098826898811696</v>
      </c>
      <c r="FT65" s="9">
        <v>-5.6171667784459203</v>
      </c>
      <c r="FU65" s="9">
        <v>-6.2218450508169596</v>
      </c>
      <c r="FV65" s="9">
        <v>-6.7532765596759603</v>
      </c>
      <c r="FW65" s="9">
        <v>-7.3077674445923897</v>
      </c>
      <c r="FX65" s="9">
        <v>-7.8536595317859996</v>
      </c>
      <c r="FY65" s="9">
        <v>-8.3774819257708302</v>
      </c>
      <c r="FZ65" s="9">
        <v>-8.8888530140011</v>
      </c>
      <c r="GA65" s="9">
        <v>-9.3955841432508507</v>
      </c>
      <c r="GB65" s="9">
        <v>-9.9042448060543808</v>
      </c>
      <c r="GC65" s="9">
        <v>3.4295249386698399</v>
      </c>
      <c r="GD65" s="9">
        <v>153.03182969849499</v>
      </c>
      <c r="GE65" s="9">
        <v>14.643012900766999</v>
      </c>
      <c r="GF65" s="9">
        <v>14.0308515758119</v>
      </c>
      <c r="GG65" s="9">
        <v>13.564030439909899</v>
      </c>
      <c r="GH65" s="9">
        <v>13.207566888510501</v>
      </c>
      <c r="GI65" s="9">
        <v>12.9352966889798</v>
      </c>
      <c r="GJ65" s="9">
        <v>12.725308400408601</v>
      </c>
      <c r="GK65" s="9">
        <v>12.558613775760501</v>
      </c>
      <c r="GL65" s="9">
        <v>12.418365442333499</v>
      </c>
      <c r="GM65" s="9">
        <v>12.2893502193372</v>
      </c>
      <c r="GN65" s="9">
        <v>7.2633747952809298</v>
      </c>
      <c r="GO65" s="9">
        <v>6.1508292535938898</v>
      </c>
      <c r="GP65" s="9">
        <v>4.8406257944539401</v>
      </c>
      <c r="GQ65" s="9">
        <v>3.9061663128995798</v>
      </c>
      <c r="GR65" s="9">
        <v>3.1197839117148498</v>
      </c>
      <c r="GS65" s="9">
        <v>1.39454108333003</v>
      </c>
      <c r="GT65" s="9">
        <v>-0.33043620047781003</v>
      </c>
    </row>
    <row r="66" spans="1:202" ht="10.199999999999999">
      <c r="A66" s="12">
        <v>18</v>
      </c>
      <c r="B66" s="2" t="s">
        <v>55</v>
      </c>
      <c r="C66" s="9">
        <v>11.061886217612599</v>
      </c>
      <c r="D66" s="9">
        <v>10.0503638123933</v>
      </c>
      <c r="E66" s="9">
        <v>10.4960600465577</v>
      </c>
      <c r="F66" s="9">
        <v>10.320958124276199</v>
      </c>
      <c r="G66" s="9">
        <v>10.190326363394201</v>
      </c>
      <c r="H66" s="9">
        <v>10.0967820429274</v>
      </c>
      <c r="I66" s="9">
        <v>10.031707945756899</v>
      </c>
      <c r="J66" s="9">
        <v>9.9855295862129498</v>
      </c>
      <c r="K66" s="9">
        <v>9.9480690973999604</v>
      </c>
      <c r="L66" s="9">
        <v>9.9088419777962997</v>
      </c>
      <c r="M66" s="9">
        <v>4.9630108879411701</v>
      </c>
      <c r="N66" s="9">
        <v>3.9233509060111702</v>
      </c>
      <c r="O66" s="9">
        <v>2.6804723243300299</v>
      </c>
      <c r="P66" s="9">
        <v>1.8089891070886499</v>
      </c>
      <c r="Q66" s="9">
        <v>1.0821024548101399</v>
      </c>
      <c r="R66" s="9">
        <v>-0.586500560086469</v>
      </c>
      <c r="S66" s="9">
        <v>-2.25724186430676</v>
      </c>
      <c r="T66" s="9">
        <v>-3.9103494338221298</v>
      </c>
      <c r="U66" s="9">
        <v>-5.52646241696291</v>
      </c>
      <c r="V66" s="9">
        <v>-7.08853573724691</v>
      </c>
      <c r="W66" s="9">
        <v>-8.5827273597440108</v>
      </c>
      <c r="X66" s="9">
        <v>-9.9987920304030506</v>
      </c>
      <c r="Y66" s="9">
        <v>-11.3302223641713</v>
      </c>
      <c r="Z66" s="9">
        <v>-12.574256047502301</v>
      </c>
      <c r="AA66" s="9">
        <v>15.9661892548216</v>
      </c>
      <c r="AB66" s="9">
        <v>-3.2098072710401202</v>
      </c>
      <c r="AC66" s="9">
        <v>-5.0164736118247903</v>
      </c>
      <c r="AD66" s="9">
        <v>-6.3130500290663303</v>
      </c>
      <c r="AE66" s="9">
        <v>-7.4693253728170603</v>
      </c>
      <c r="AF66" s="9">
        <v>-8.5098404812290802</v>
      </c>
      <c r="AG66" s="9">
        <v>-9.4531136359070995</v>
      </c>
      <c r="AH66" s="9">
        <v>-10.3137574046794</v>
      </c>
      <c r="AI66" s="9">
        <v>-11.1039615349125</v>
      </c>
      <c r="AJ66" s="9">
        <v>-11.8345281807094</v>
      </c>
      <c r="AK66" s="9">
        <v>-12.5155910932249</v>
      </c>
      <c r="AL66" s="9">
        <v>-13.1571117741557</v>
      </c>
      <c r="AM66" s="9">
        <v>-13.7692182898572</v>
      </c>
      <c r="AN66" s="9">
        <v>-14.362433147045101</v>
      </c>
      <c r="AO66" s="9">
        <v>-14.947822994365</v>
      </c>
      <c r="AP66" s="9">
        <v>24.2110594707245</v>
      </c>
      <c r="AQ66" s="9">
        <v>-9.7991639316155599</v>
      </c>
      <c r="AR66" s="9">
        <v>-10.8620494516611</v>
      </c>
      <c r="AS66" s="9">
        <v>-11.745908533013299</v>
      </c>
      <c r="AT66" s="9">
        <v>-12.5013712407565</v>
      </c>
      <c r="AU66" s="9">
        <v>-13.167059170799201</v>
      </c>
      <c r="AV66" s="9">
        <v>-13.7732979255646</v>
      </c>
      <c r="AW66" s="9">
        <v>-14.3447344375341</v>
      </c>
      <c r="AX66" s="9">
        <v>-14.9021799664068</v>
      </c>
      <c r="AY66" s="9">
        <v>-15.3379319793184</v>
      </c>
      <c r="AZ66" s="9">
        <v>-15.552940922781101</v>
      </c>
      <c r="BA66" s="9">
        <v>-15.7530080696047</v>
      </c>
      <c r="BB66" s="9">
        <v>-15.9332538640052</v>
      </c>
      <c r="BC66" s="9">
        <v>27.747583399324999</v>
      </c>
      <c r="BD66" s="9">
        <v>-9.0899640964033601</v>
      </c>
      <c r="BE66" s="9">
        <v>-8.8770286071237603</v>
      </c>
      <c r="BF66" s="9">
        <v>-10.1242799071007</v>
      </c>
      <c r="BG66" s="9">
        <v>-11.187257863388799</v>
      </c>
      <c r="BH66" s="9">
        <v>-11.826056363079299</v>
      </c>
      <c r="BI66" s="9">
        <v>-12.195370677725499</v>
      </c>
      <c r="BJ66" s="9">
        <v>-12.485041736375001</v>
      </c>
      <c r="BK66" s="9">
        <v>3.4471376786686898</v>
      </c>
      <c r="BL66" s="9">
        <v>167.64975085264899</v>
      </c>
      <c r="BM66" s="9">
        <v>13.318582008783199</v>
      </c>
      <c r="BN66" s="9">
        <v>13.6988965278147</v>
      </c>
      <c r="BO66" s="9">
        <v>13.454580892529499</v>
      </c>
      <c r="BP66" s="9">
        <v>13.2526228329733</v>
      </c>
      <c r="BQ66" s="9">
        <v>13.086839821125199</v>
      </c>
      <c r="BR66" s="9">
        <v>12.9494481000451</v>
      </c>
      <c r="BS66" s="9">
        <v>12.8314477248136</v>
      </c>
      <c r="BT66" s="9">
        <v>12.723052674850299</v>
      </c>
      <c r="BU66" s="9">
        <v>12.614041489441</v>
      </c>
      <c r="BV66" s="9">
        <v>7.5997491596418101</v>
      </c>
      <c r="BW66" s="9">
        <v>6.4930593114992403</v>
      </c>
      <c r="BX66" s="9">
        <v>5.1846460337928901</v>
      </c>
      <c r="BY66" s="9">
        <v>4.24915578363618</v>
      </c>
      <c r="BZ66" s="9">
        <v>3.4598004510396998</v>
      </c>
      <c r="CA66" s="9">
        <v>1.7302627033078699</v>
      </c>
      <c r="CB66" s="9">
        <v>1.0584936100999099E-4</v>
      </c>
      <c r="CC66" s="9">
        <v>-1.71091987030653</v>
      </c>
      <c r="CD66" s="9">
        <v>-3.38348005298585</v>
      </c>
      <c r="CE66" s="9">
        <v>-5.0005590801006896</v>
      </c>
      <c r="CF66" s="9">
        <v>-6.5483462199140803</v>
      </c>
      <c r="CG66" s="9">
        <v>-8.0166285514736195</v>
      </c>
      <c r="CH66" s="9">
        <v>-9.3989314834203395</v>
      </c>
      <c r="CI66" s="9">
        <v>-10.6925255609925</v>
      </c>
      <c r="CJ66" s="9">
        <v>17.799638899943201</v>
      </c>
      <c r="CK66" s="9">
        <v>-1.4233911716360901</v>
      </c>
      <c r="CL66" s="9">
        <v>-3.2758755005957299</v>
      </c>
      <c r="CM66" s="9">
        <v>-4.6170854853893104</v>
      </c>
      <c r="CN66" s="9">
        <v>-5.8168404598610302</v>
      </c>
      <c r="CO66" s="9">
        <v>-6.8997110621243101</v>
      </c>
      <c r="CP66" s="9">
        <v>-7.88424467405485</v>
      </c>
      <c r="CQ66" s="9">
        <v>-8.7850822585428308</v>
      </c>
      <c r="CR66" s="9">
        <v>-9.6144412544503002</v>
      </c>
      <c r="CS66" s="9">
        <v>-10.383150810368701</v>
      </c>
      <c r="CT66" s="9">
        <v>-11.1013709848287</v>
      </c>
      <c r="CU66" s="9">
        <v>-11.7790889119015</v>
      </c>
      <c r="CV66" s="9">
        <v>-12.4264576288627</v>
      </c>
      <c r="CW66" s="9">
        <v>-13.0540239663209</v>
      </c>
      <c r="CX66" s="9">
        <v>-13.672878264710301</v>
      </c>
      <c r="CY66" s="9">
        <v>25.4534037036785</v>
      </c>
      <c r="CZ66" s="9">
        <v>-8.5885787140563199</v>
      </c>
      <c r="DA66" s="9">
        <v>-9.6824036545776302</v>
      </c>
      <c r="DB66" s="9">
        <v>-10.596403876113101</v>
      </c>
      <c r="DC66" s="9">
        <v>-11.381230201288499</v>
      </c>
      <c r="DD66" s="9">
        <v>-12.075524440865101</v>
      </c>
      <c r="DE66" s="9">
        <v>-12.709631883525001</v>
      </c>
      <c r="DF66" s="9">
        <v>-13.30821863319</v>
      </c>
      <c r="DG66" s="9">
        <v>-13.892114619632199</v>
      </c>
      <c r="DH66" s="9">
        <v>-14.3536354918163</v>
      </c>
      <c r="DI66" s="9">
        <v>-14.5937494026339</v>
      </c>
      <c r="DJ66" s="9">
        <v>-14.8182748682969</v>
      </c>
      <c r="DK66" s="9">
        <v>-15.022349125595801</v>
      </c>
      <c r="DL66" s="9">
        <v>28.6352731771915</v>
      </c>
      <c r="DM66" s="9">
        <v>-8.22489170284903</v>
      </c>
      <c r="DN66" s="9">
        <v>-8.0339915315435597</v>
      </c>
      <c r="DO66" s="9">
        <v>-9.3027111877512603</v>
      </c>
      <c r="DP66" s="9">
        <v>-10.3866052484705</v>
      </c>
      <c r="DQ66" s="9">
        <v>-11.0457819264525</v>
      </c>
      <c r="DR66" s="9">
        <v>-11.434950444721499</v>
      </c>
      <c r="DS66" s="9">
        <v>-11.7439653194345</v>
      </c>
      <c r="DT66" s="9">
        <v>4.1693674347860901</v>
      </c>
      <c r="DU66" s="9">
        <v>168.35361821633899</v>
      </c>
      <c r="DV66" s="9">
        <v>14.004558698000199</v>
      </c>
      <c r="DW66" s="9">
        <v>14.3674420376403</v>
      </c>
      <c r="DX66" s="9">
        <v>14.106142814143899</v>
      </c>
      <c r="DY66" s="9">
        <v>13.8876371642531</v>
      </c>
      <c r="DZ66" s="9">
        <v>13.705731269088901</v>
      </c>
      <c r="EA66" s="9">
        <v>13.5526303753627</v>
      </c>
      <c r="EB66" s="9">
        <v>13.419323828587601</v>
      </c>
      <c r="EC66" s="9">
        <v>13.2960151778728</v>
      </c>
      <c r="ED66" s="9">
        <v>13.1724728041258</v>
      </c>
      <c r="EE66" s="9">
        <v>8.1440218048241899</v>
      </c>
      <c r="EF66" s="9">
        <v>7.0235361702903001</v>
      </c>
      <c r="EG66" s="9">
        <v>5.7016806046734496</v>
      </c>
      <c r="EH66" s="9">
        <v>4.7530924249670896</v>
      </c>
      <c r="EI66" s="9">
        <v>3.9509746191623498</v>
      </c>
      <c r="EJ66" s="9">
        <v>2.2090011844039599</v>
      </c>
      <c r="EK66" s="9">
        <v>0.46672698523579798</v>
      </c>
      <c r="EL66" s="9">
        <v>-1.2561059623573601</v>
      </c>
      <c r="EM66" s="9">
        <v>-2.9401712660698598</v>
      </c>
      <c r="EN66" s="9">
        <v>-4.5684611092312597</v>
      </c>
      <c r="EO66" s="9">
        <v>-6.1271723589741098</v>
      </c>
      <c r="EP66" s="9">
        <v>-7.60609949549655</v>
      </c>
      <c r="EQ66" s="9">
        <v>-8.9987751360486499</v>
      </c>
      <c r="ER66" s="9">
        <v>-10.3024768469771</v>
      </c>
      <c r="ES66" s="9">
        <v>18.179838217334702</v>
      </c>
      <c r="ET66" s="9">
        <v>-1.0527896748396901</v>
      </c>
      <c r="EU66" s="9">
        <v>-2.9146267359098599</v>
      </c>
      <c r="EV66" s="9">
        <v>-4.26495068324542</v>
      </c>
      <c r="EW66" s="9">
        <v>-5.4735870053901401</v>
      </c>
      <c r="EX66" s="9">
        <v>-6.5651123352361704</v>
      </c>
      <c r="EY66" s="9">
        <v>-7.5580798937001497</v>
      </c>
      <c r="EZ66" s="9">
        <v>-8.4671363310480299</v>
      </c>
      <c r="FA66" s="9">
        <v>-9.3045046258182094</v>
      </c>
      <c r="FB66" s="9">
        <v>-10.0810193224405</v>
      </c>
      <c r="FC66" s="9">
        <v>-10.806845735206</v>
      </c>
      <c r="FD66" s="9">
        <v>-11.4919761175291</v>
      </c>
      <c r="FE66" s="9">
        <v>-12.146568493176799</v>
      </c>
      <c r="FF66" s="9">
        <v>-12.7811745498683</v>
      </c>
      <c r="FG66" s="9">
        <v>-13.406889359146801</v>
      </c>
      <c r="FH66" s="9">
        <v>25.712706698297101</v>
      </c>
      <c r="FI66" s="9">
        <v>-8.3357915193332701</v>
      </c>
      <c r="FJ66" s="9">
        <v>-9.4359665212110801</v>
      </c>
      <c r="FK66" s="9">
        <v>-10.3561553247283</v>
      </c>
      <c r="FL66" s="9">
        <v>-11.147012901288299</v>
      </c>
      <c r="FM66" s="9">
        <v>-11.847185102924</v>
      </c>
      <c r="FN66" s="9">
        <v>-12.4870211548882</v>
      </c>
      <c r="FO66" s="9">
        <v>-13.0911909957058</v>
      </c>
      <c r="FP66" s="9">
        <v>-13.680528290442901</v>
      </c>
      <c r="FQ66" s="9">
        <v>-14.147352326640499</v>
      </c>
      <c r="FR66" s="9">
        <v>-14.3926348015704</v>
      </c>
      <c r="FS66" s="9">
        <v>-14.6221976840857</v>
      </c>
      <c r="FT66" s="9">
        <v>-14.8311815742703</v>
      </c>
      <c r="FU66" s="9">
        <v>28.821655603323201</v>
      </c>
      <c r="FV66" s="9">
        <v>-8.0431730857430495</v>
      </c>
      <c r="FW66" s="9">
        <v>-7.8568185162773396</v>
      </c>
      <c r="FX66" s="9">
        <v>-9.12996859572905</v>
      </c>
      <c r="FY66" s="9">
        <v>-10.2181808513894</v>
      </c>
      <c r="FZ66" s="9">
        <v>-10.8815663700447</v>
      </c>
      <c r="GA66" s="9">
        <v>-11.274837174481799</v>
      </c>
      <c r="GB66" s="9">
        <v>-11.587850508282401</v>
      </c>
      <c r="GC66" s="9">
        <v>4.3215849569615301</v>
      </c>
      <c r="GD66" s="9">
        <v>168.502037031301</v>
      </c>
      <c r="GE66" s="9">
        <v>14.1492748659984</v>
      </c>
      <c r="GF66" s="9">
        <v>14.508549162508601</v>
      </c>
      <c r="GG66" s="9">
        <v>14.243732106702099</v>
      </c>
      <c r="GH66" s="9">
        <v>14.021797504061301</v>
      </c>
      <c r="GI66" s="9">
        <v>13.8365492645947</v>
      </c>
      <c r="GJ66" s="9">
        <v>13.6801904224852</v>
      </c>
      <c r="GK66" s="9">
        <v>13.5437081677776</v>
      </c>
      <c r="GL66" s="9">
        <v>13.4173039496907</v>
      </c>
      <c r="GM66" s="9">
        <v>13.2907441033745</v>
      </c>
      <c r="GN66" s="9">
        <v>8.2593517332752704</v>
      </c>
      <c r="GO66" s="9">
        <v>7.1359988880409899</v>
      </c>
      <c r="GP66" s="9">
        <v>5.8113483801691102</v>
      </c>
      <c r="GQ66" s="9">
        <v>4.8600356837247203</v>
      </c>
      <c r="GR66" s="9">
        <v>4.0552619912290098</v>
      </c>
      <c r="GS66" s="9">
        <v>2.3106995505830898</v>
      </c>
      <c r="GT66" s="9">
        <v>0.56590152211354805</v>
      </c>
    </row>
    <row r="67" spans="1:202" ht="10.199999999999999">
      <c r="A67" s="12">
        <v>19</v>
      </c>
      <c r="B67" s="2" t="s">
        <v>56</v>
      </c>
      <c r="C67" s="9">
        <v>11.391347522759901</v>
      </c>
      <c r="D67" s="9">
        <v>10.7033838801455</v>
      </c>
      <c r="E67" s="9">
        <v>11.2360161583505</v>
      </c>
      <c r="F67" s="9">
        <v>11.0303874335395</v>
      </c>
      <c r="G67" s="9">
        <v>10.8423428275271</v>
      </c>
      <c r="H67" s="9">
        <v>10.6720669719532</v>
      </c>
      <c r="I67" s="9">
        <v>10.5188777078407</v>
      </c>
      <c r="J67" s="9">
        <v>10.3818205742476</v>
      </c>
      <c r="K67" s="9">
        <v>10.2598828347297</v>
      </c>
      <c r="L67" s="9">
        <v>10.1520612155548</v>
      </c>
      <c r="M67" s="9">
        <v>10.0573750633061</v>
      </c>
      <c r="N67" s="9">
        <v>9.9748610182349502</v>
      </c>
      <c r="O67" s="9">
        <v>7.8848456956611104</v>
      </c>
      <c r="P67" s="9">
        <v>7.9526508257367396</v>
      </c>
      <c r="Q67" s="9">
        <v>8.06734919324456</v>
      </c>
      <c r="R67" s="9">
        <v>8.1730058291815908</v>
      </c>
      <c r="S67" s="9">
        <v>8.4463047422466193</v>
      </c>
      <c r="T67" s="9">
        <v>8.3542799428574295</v>
      </c>
      <c r="U67" s="9">
        <v>8.2354444221222103</v>
      </c>
      <c r="V67" s="9">
        <v>8.0865738628490593</v>
      </c>
      <c r="W67" s="9">
        <v>7.9067366951528202</v>
      </c>
      <c r="X67" s="9">
        <v>7.6963550983372402</v>
      </c>
      <c r="Y67" s="9">
        <v>6.64241503080454</v>
      </c>
      <c r="Z67" s="9">
        <v>6.3539706229313202</v>
      </c>
      <c r="AA67" s="9">
        <v>6.34064753586543</v>
      </c>
      <c r="AB67" s="9">
        <v>5.77343887627912</v>
      </c>
      <c r="AC67" s="9">
        <v>5.1760982555522004</v>
      </c>
      <c r="AD67" s="9">
        <v>4.5535388725642401</v>
      </c>
      <c r="AE67" s="9">
        <v>3.9107397301060902</v>
      </c>
      <c r="AF67" s="9">
        <v>3.2526059265120502</v>
      </c>
      <c r="AG67" s="9">
        <v>2.58386874660173</v>
      </c>
      <c r="AH67" s="9">
        <v>1.9090131402296899</v>
      </c>
      <c r="AI67" s="9">
        <v>1.2322246395252501</v>
      </c>
      <c r="AJ67" s="9">
        <v>0.55735046056113002</v>
      </c>
      <c r="AK67" s="9">
        <v>-0.11212878599998299</v>
      </c>
      <c r="AL67" s="9">
        <v>-0.77311927476918996</v>
      </c>
      <c r="AM67" s="9">
        <v>-1.42292782761632</v>
      </c>
      <c r="AN67" s="9">
        <v>-2.0592707721846399</v>
      </c>
      <c r="AO67" s="9">
        <v>-2.6802787820787901</v>
      </c>
      <c r="AP67" s="9">
        <v>-3.2844984517529601</v>
      </c>
      <c r="AQ67" s="9">
        <v>-3.8708911920215301</v>
      </c>
      <c r="AR67" s="9">
        <v>-4.4388299094603099</v>
      </c>
      <c r="AS67" s="9">
        <v>-4.9880938413195004</v>
      </c>
      <c r="AT67" s="9">
        <v>-5.5188618479234304</v>
      </c>
      <c r="AU67" s="9">
        <v>10.6514928576999</v>
      </c>
      <c r="AV67" s="9">
        <v>1.5733889326132899</v>
      </c>
      <c r="AW67" s="9">
        <v>0.128475809518384</v>
      </c>
      <c r="AX67" s="9">
        <v>-0.64935860092405095</v>
      </c>
      <c r="AY67" s="9">
        <v>-1.3328833676796701</v>
      </c>
      <c r="AZ67" s="9">
        <v>-1.9453541110407799</v>
      </c>
      <c r="BA67" s="9">
        <v>-2.5033095022457701</v>
      </c>
      <c r="BB67" s="9">
        <v>-3.01858913104375</v>
      </c>
      <c r="BC67" s="9">
        <v>-3.4997586016564002</v>
      </c>
      <c r="BD67" s="9">
        <v>-3.9531154046463701</v>
      </c>
      <c r="BE67" s="9">
        <v>-4.3833982924434602</v>
      </c>
      <c r="BF67" s="9">
        <v>-4.7942869500042802</v>
      </c>
      <c r="BG67" s="9">
        <v>-5.18875334056687</v>
      </c>
      <c r="BH67" s="9">
        <v>-5.5693081366164403</v>
      </c>
      <c r="BI67" s="9">
        <v>-5.9381729390606797</v>
      </c>
      <c r="BJ67" s="9">
        <v>-6.2974000015018197</v>
      </c>
      <c r="BK67" s="9">
        <v>-6.6489548218033301</v>
      </c>
      <c r="BL67" s="9">
        <v>18.8131635088608</v>
      </c>
      <c r="BM67" s="9">
        <v>0.120411460530766</v>
      </c>
      <c r="BN67" s="9">
        <v>-0.26322620023493798</v>
      </c>
      <c r="BO67" s="9">
        <v>-0.94471843617572004</v>
      </c>
      <c r="BP67" s="9">
        <v>-1.51766241439212</v>
      </c>
      <c r="BQ67" s="9">
        <v>-2.0112714605304101</v>
      </c>
      <c r="BR67" s="9">
        <v>-2.4463733272885499</v>
      </c>
      <c r="BS67" s="9">
        <v>-2.8378802968977599</v>
      </c>
      <c r="BT67" s="9">
        <v>-3.1965347954855101</v>
      </c>
      <c r="BU67" s="9">
        <v>-3.53014271873344</v>
      </c>
      <c r="BV67" s="9">
        <v>-3.8444445190353198</v>
      </c>
      <c r="BW67" s="9">
        <v>-4.1437301575395296</v>
      </c>
      <c r="BX67" s="9">
        <v>-4.4312729498078998</v>
      </c>
      <c r="BY67" s="9">
        <v>-4.7096353600020802</v>
      </c>
      <c r="BZ67" s="9">
        <v>-4.9808842609391402</v>
      </c>
      <c r="CA67" s="9">
        <v>-5.2467421902770299</v>
      </c>
      <c r="CB67" s="9">
        <v>-5.5086933640418403</v>
      </c>
      <c r="CC67" s="9">
        <v>-5.76805771500905</v>
      </c>
      <c r="CD67" s="9">
        <v>-6.0260423386263504</v>
      </c>
      <c r="CE67" s="9">
        <v>2.8506476317004501</v>
      </c>
      <c r="CF67" s="9">
        <v>130.919109184522</v>
      </c>
      <c r="CG67" s="9">
        <v>16.139354715316902</v>
      </c>
      <c r="CH67" s="9">
        <v>14.3943900784974</v>
      </c>
      <c r="CI67" s="9">
        <v>13.1134541660625</v>
      </c>
      <c r="CJ67" s="9">
        <v>12.1675647366442</v>
      </c>
      <c r="CK67" s="9">
        <v>11.4638900174852</v>
      </c>
      <c r="CL67" s="9">
        <v>10.9359754715869</v>
      </c>
      <c r="CM67" s="9">
        <v>10.5363587090007</v>
      </c>
      <c r="CN67" s="9">
        <v>10.231141099270999</v>
      </c>
      <c r="CO67" s="9">
        <v>9.9960657197045197</v>
      </c>
      <c r="CP67" s="9">
        <v>9.8137093047500095</v>
      </c>
      <c r="CQ67" s="9">
        <v>9.6714820232124197</v>
      </c>
      <c r="CR67" s="9">
        <v>7.5414895544220402</v>
      </c>
      <c r="CS67" s="9">
        <v>7.5832407788550702</v>
      </c>
      <c r="CT67" s="9">
        <v>7.6816984142852798</v>
      </c>
      <c r="CU67" s="9">
        <v>7.7780214818071496</v>
      </c>
      <c r="CV67" s="9">
        <v>8.0468393845515394</v>
      </c>
      <c r="CW67" s="9">
        <v>7.9537335680131296</v>
      </c>
      <c r="CX67" s="9">
        <v>7.83619017176414</v>
      </c>
      <c r="CY67" s="9">
        <v>7.6902590577833996</v>
      </c>
      <c r="CZ67" s="9">
        <v>7.5144957016338099</v>
      </c>
      <c r="DA67" s="9">
        <v>7.3089598522376802</v>
      </c>
      <c r="DB67" s="9">
        <v>6.2603814788374397</v>
      </c>
      <c r="DC67" s="9">
        <v>5.9776339921154404</v>
      </c>
      <c r="DD67" s="9">
        <v>5.9702155608441201</v>
      </c>
      <c r="DE67" s="9">
        <v>5.4090294401178696</v>
      </c>
      <c r="DF67" s="9">
        <v>4.8177660088478298</v>
      </c>
      <c r="DG67" s="9">
        <v>4.2012940587056402</v>
      </c>
      <c r="DH67" s="9">
        <v>3.5645614991291601</v>
      </c>
      <c r="DI67" s="9">
        <v>2.9124517514938599</v>
      </c>
      <c r="DJ67" s="9">
        <v>2.24968108383954</v>
      </c>
      <c r="DK67" s="9">
        <v>1.5807241402010099</v>
      </c>
      <c r="DL67" s="9">
        <v>0.90975947927404999</v>
      </c>
      <c r="DM67" s="9">
        <v>0.24062970102995501</v>
      </c>
      <c r="DN67" s="9">
        <v>-0.42318753234829398</v>
      </c>
      <c r="DO67" s="9">
        <v>-1.07860016426028</v>
      </c>
      <c r="DP67" s="9">
        <v>-1.7229159509123599</v>
      </c>
      <c r="DQ67" s="9">
        <v>-2.35385156416304</v>
      </c>
      <c r="DR67" s="9">
        <v>-2.9695376046778499</v>
      </c>
      <c r="DS67" s="9">
        <v>-3.56852029931314</v>
      </c>
      <c r="DT67" s="9">
        <v>-4.1497604834236101</v>
      </c>
      <c r="DU67" s="9">
        <v>-4.7126303418088096</v>
      </c>
      <c r="DV67" s="9">
        <v>-5.2569082873066497</v>
      </c>
      <c r="DW67" s="9">
        <v>-5.7827722842331699</v>
      </c>
      <c r="DX67" s="9">
        <v>10.392405399894701</v>
      </c>
      <c r="DY67" s="9">
        <v>1.31904440139413</v>
      </c>
      <c r="DZ67" s="9">
        <v>-0.121204845308187</v>
      </c>
      <c r="EA67" s="9">
        <v>-0.89445341344930696</v>
      </c>
      <c r="EB67" s="9">
        <v>-1.5734693473532999</v>
      </c>
      <c r="EC67" s="9">
        <v>-2.18150723836784</v>
      </c>
      <c r="ED67" s="9">
        <v>-2.73510472758116</v>
      </c>
      <c r="EE67" s="9">
        <v>-3.2461003756726901</v>
      </c>
      <c r="EF67" s="9">
        <v>-3.7230587605811301</v>
      </c>
      <c r="EG67" s="9">
        <v>-4.1722763506632896</v>
      </c>
      <c r="EH67" s="9">
        <v>-4.59849088121151</v>
      </c>
      <c r="EI67" s="9">
        <v>-5.0053810258874796</v>
      </c>
      <c r="EJ67" s="9">
        <v>-5.3959177430925296</v>
      </c>
      <c r="EK67" s="9">
        <v>-5.7726107074322197</v>
      </c>
      <c r="EL67" s="9">
        <v>-6.1376805293032604</v>
      </c>
      <c r="EM67" s="9">
        <v>-6.4931784795109904</v>
      </c>
      <c r="EN67" s="9">
        <v>-6.84106908113041</v>
      </c>
      <c r="EO67" s="9">
        <v>18.624649541190202</v>
      </c>
      <c r="EP67" s="9">
        <v>-6.4565184467839903E-2</v>
      </c>
      <c r="EQ67" s="9">
        <v>-0.44472754218509603</v>
      </c>
      <c r="ER67" s="9">
        <v>-1.1228055541930699</v>
      </c>
      <c r="ES67" s="9">
        <v>-1.6923954560913499</v>
      </c>
      <c r="ET67" s="9">
        <v>-2.1827096511692101</v>
      </c>
      <c r="EU67" s="9">
        <v>-2.6145749790334798</v>
      </c>
      <c r="EV67" s="9">
        <v>-3.0029028181984398</v>
      </c>
      <c r="EW67" s="9">
        <v>-3.3584347005447901</v>
      </c>
      <c r="EX67" s="9">
        <v>-3.6889756370617599</v>
      </c>
      <c r="EY67" s="9">
        <v>-4.0002652050787901</v>
      </c>
      <c r="EZ67" s="9">
        <v>-4.2965925003715002</v>
      </c>
      <c r="FA67" s="9">
        <v>-4.5812299828745298</v>
      </c>
      <c r="FB67" s="9">
        <v>-4.8567392709131898</v>
      </c>
      <c r="FC67" s="9">
        <v>-5.1251864012954602</v>
      </c>
      <c r="FD67" s="9">
        <v>-5.38829308552637</v>
      </c>
      <c r="FE67" s="9">
        <v>-5.64754272335606</v>
      </c>
      <c r="FF67" s="9">
        <v>-5.90425444117498</v>
      </c>
      <c r="FG67" s="9">
        <v>-6.1596345379436803</v>
      </c>
      <c r="FH67" s="9">
        <v>2.71961263952082</v>
      </c>
      <c r="FI67" s="9">
        <v>130.79058485646499</v>
      </c>
      <c r="FJ67" s="9">
        <v>16.013295275183602</v>
      </c>
      <c r="FK67" s="9">
        <v>14.270750507038899</v>
      </c>
      <c r="FL67" s="9">
        <v>12.992190191139599</v>
      </c>
      <c r="FM67" s="9">
        <v>12.048632823412801</v>
      </c>
      <c r="FN67" s="9">
        <v>11.3472473586141</v>
      </c>
      <c r="FO67" s="9">
        <v>10.8215799775121</v>
      </c>
      <c r="FP67" s="9">
        <v>10.424168998220299</v>
      </c>
      <c r="FQ67" s="9">
        <v>10.1211164886851</v>
      </c>
      <c r="FR67" s="9">
        <v>9.8881662150034906</v>
      </c>
      <c r="FS67" s="9">
        <v>9.7078955908545002</v>
      </c>
      <c r="FT67" s="9">
        <v>9.5677154547692407</v>
      </c>
      <c r="FU67" s="9">
        <v>7.43973214635818</v>
      </c>
      <c r="FV67" s="9">
        <v>7.4834551969932104</v>
      </c>
      <c r="FW67" s="9">
        <v>7.5838479660234697</v>
      </c>
      <c r="FX67" s="9">
        <v>7.6820701068653801</v>
      </c>
      <c r="FY67" s="9">
        <v>7.95275164578731</v>
      </c>
      <c r="FZ67" s="9">
        <v>7.8614746423085098</v>
      </c>
      <c r="GA67" s="9">
        <v>7.7457258409863803</v>
      </c>
      <c r="GB67" s="9">
        <v>7.6015556998208904</v>
      </c>
      <c r="GC67" s="9">
        <v>7.4275202815093602</v>
      </c>
      <c r="GD67" s="9">
        <v>7.2236799133007104</v>
      </c>
      <c r="GE67" s="9">
        <v>6.1767651340365299</v>
      </c>
      <c r="GF67" s="9">
        <v>5.8956499153528403</v>
      </c>
      <c r="GG67" s="9">
        <v>5.8898329784132697</v>
      </c>
      <c r="GH67" s="9">
        <v>5.3302181222252401</v>
      </c>
      <c r="GI67" s="9">
        <v>4.7404962612201702</v>
      </c>
      <c r="GJ67" s="9">
        <v>4.12553671428347</v>
      </c>
      <c r="GK67" s="9">
        <v>3.4902879098474302</v>
      </c>
      <c r="GL67" s="9">
        <v>2.8396337801504998</v>
      </c>
      <c r="GM67" s="9">
        <v>2.1782910960525901</v>
      </c>
      <c r="GN67" s="9">
        <v>1.5107349964549099</v>
      </c>
      <c r="GO67" s="9">
        <v>0.84114452705557496</v>
      </c>
      <c r="GP67" s="9">
        <v>0.17336276705411</v>
      </c>
      <c r="GQ67" s="9">
        <v>-0.48913214982185799</v>
      </c>
      <c r="GR67" s="9">
        <v>-1.1432477030203301</v>
      </c>
      <c r="GS67" s="9">
        <v>-1.7862911922982501</v>
      </c>
      <c r="GT67" s="9">
        <v>-2.41597884047588</v>
      </c>
    </row>
    <row r="68" spans="1:202" ht="10.199999999999999">
      <c r="A68" s="12">
        <v>20</v>
      </c>
      <c r="B68" s="2" t="s">
        <v>57</v>
      </c>
      <c r="C68" s="9">
        <v>8.8449733191858595</v>
      </c>
      <c r="D68" s="9">
        <v>7.7328573926283504</v>
      </c>
      <c r="E68" s="9">
        <v>8.0140064659266699</v>
      </c>
      <c r="F68" s="9">
        <v>7.6146286856971397</v>
      </c>
      <c r="G68" s="9">
        <v>7.2055890248388499</v>
      </c>
      <c r="H68" s="9">
        <v>6.7863410540048497</v>
      </c>
      <c r="I68" s="9">
        <v>6.3561828682216701</v>
      </c>
      <c r="J68" s="9">
        <v>5.9143478773081304</v>
      </c>
      <c r="K68" s="9">
        <v>5.4601496036355499</v>
      </c>
      <c r="L68" s="9">
        <v>4.9930504009185901</v>
      </c>
      <c r="M68" s="9">
        <v>-1.10437891160309</v>
      </c>
      <c r="N68" s="9">
        <v>-3.05732827563385</v>
      </c>
      <c r="O68" s="9">
        <v>-4.8774126285948398</v>
      </c>
      <c r="P68" s="9">
        <v>-5.9751914715238996</v>
      </c>
      <c r="Q68" s="9">
        <v>-6.6614021020882896</v>
      </c>
      <c r="R68" s="9">
        <v>-8.0952809290314693</v>
      </c>
      <c r="S68" s="9">
        <v>-9.3911126242131999</v>
      </c>
      <c r="T68" s="9">
        <v>-10.570595807663</v>
      </c>
      <c r="U68" s="9">
        <v>-11.646966489178601</v>
      </c>
      <c r="V68" s="9">
        <v>-12.6288854406466</v>
      </c>
      <c r="W68" s="9">
        <v>-13.522510470480199</v>
      </c>
      <c r="X68" s="9">
        <v>-14.332638682164699</v>
      </c>
      <c r="Y68" s="9">
        <v>4.7069177079947799</v>
      </c>
      <c r="Z68" s="9">
        <v>-8.3190391534589505</v>
      </c>
      <c r="AA68" s="9">
        <v>-10.001090397151</v>
      </c>
      <c r="AB68" s="9">
        <v>-10.856731069488299</v>
      </c>
      <c r="AC68" s="9">
        <v>-11.5877098888735</v>
      </c>
      <c r="AD68" s="9">
        <v>-12.216143750470801</v>
      </c>
      <c r="AE68" s="9">
        <v>-12.758431378691901</v>
      </c>
      <c r="AF68" s="9">
        <v>-13.226931207622</v>
      </c>
      <c r="AG68" s="9">
        <v>-13.6311401018114</v>
      </c>
      <c r="AH68" s="9">
        <v>-13.978520697493099</v>
      </c>
      <c r="AI68" s="9">
        <v>15.940526379732701</v>
      </c>
      <c r="AJ68" s="9">
        <v>-8.4900771462770699</v>
      </c>
      <c r="AK68" s="9">
        <v>-8.9088967771791499</v>
      </c>
      <c r="AL68" s="9">
        <v>-9.4855981201306498</v>
      </c>
      <c r="AM68" s="9">
        <v>-9.9489530618633104</v>
      </c>
      <c r="AN68" s="9">
        <v>-10.324622014287099</v>
      </c>
      <c r="AO68" s="9">
        <v>-10.6312318630624</v>
      </c>
      <c r="AP68" s="9">
        <v>-10.8824182686482</v>
      </c>
      <c r="AQ68" s="9">
        <v>-11.088269137408201</v>
      </c>
      <c r="AR68" s="9">
        <v>-11.2563449023577</v>
      </c>
      <c r="AS68" s="9">
        <v>-11.392399773380401</v>
      </c>
      <c r="AT68" s="9">
        <v>-11.5008917186715</v>
      </c>
      <c r="AU68" s="9">
        <v>-11.585343205516599</v>
      </c>
      <c r="AV68" s="9">
        <v>-11.648596535271301</v>
      </c>
      <c r="AW68" s="9">
        <v>31.819736289544998</v>
      </c>
      <c r="AX68" s="9">
        <v>-6.5118147784537399</v>
      </c>
      <c r="AY68" s="9">
        <v>-5.6872737055389804</v>
      </c>
      <c r="AZ68" s="9">
        <v>-6.42712585092504</v>
      </c>
      <c r="BA68" s="9">
        <v>-6.96998077986858</v>
      </c>
      <c r="BB68" s="9">
        <v>-7.3703142358872897</v>
      </c>
      <c r="BC68" s="9">
        <v>-7.6668666800246896</v>
      </c>
      <c r="BD68" s="9">
        <v>-7.8872409548960896</v>
      </c>
      <c r="BE68" s="9">
        <v>-8.1257767659019002</v>
      </c>
      <c r="BF68" s="9">
        <v>-8.3486487324889591</v>
      </c>
      <c r="BG68" s="9">
        <v>-8.5400275920636197</v>
      </c>
      <c r="BH68" s="9">
        <v>-8.7069919475137905</v>
      </c>
      <c r="BI68" s="9">
        <v>-8.8546417888468305</v>
      </c>
      <c r="BJ68" s="9">
        <v>-8.9866736008911801</v>
      </c>
      <c r="BK68" s="9">
        <v>4.6825996576446096</v>
      </c>
      <c r="BL68" s="9">
        <v>150.252107738425</v>
      </c>
      <c r="BM68" s="9">
        <v>11.7774016998349</v>
      </c>
      <c r="BN68" s="9">
        <v>11.0150112775947</v>
      </c>
      <c r="BO68" s="9">
        <v>10.3378563196969</v>
      </c>
      <c r="BP68" s="9">
        <v>9.7165607960858296</v>
      </c>
      <c r="BQ68" s="9">
        <v>9.1318064225515592</v>
      </c>
      <c r="BR68" s="9">
        <v>8.5696064714398297</v>
      </c>
      <c r="BS68" s="9">
        <v>8.0197897434276708</v>
      </c>
      <c r="BT68" s="9">
        <v>7.4750091650302197</v>
      </c>
      <c r="BU68" s="9">
        <v>6.9300070848045596</v>
      </c>
      <c r="BV68" s="9">
        <v>0.86860539040775897</v>
      </c>
      <c r="BW68" s="9">
        <v>-0.96662384495084996</v>
      </c>
      <c r="BX68" s="9">
        <v>-2.5971189243060899</v>
      </c>
      <c r="BY68" s="9">
        <v>-3.4741494761094098</v>
      </c>
      <c r="BZ68" s="9">
        <v>-5.0434446943967197</v>
      </c>
      <c r="CA68" s="9">
        <v>-6.5230532309141198</v>
      </c>
      <c r="CB68" s="9">
        <v>-7.8624959210015</v>
      </c>
      <c r="CC68" s="9">
        <v>-9.0837937626501901</v>
      </c>
      <c r="CD68" s="9">
        <v>-10.2004186347868</v>
      </c>
      <c r="CE68" s="9">
        <v>-11.221205796794299</v>
      </c>
      <c r="CF68" s="9">
        <v>-12.152443936186501</v>
      </c>
      <c r="CG68" s="9">
        <v>-12.9990300001992</v>
      </c>
      <c r="CH68" s="9">
        <v>6.00514609064862</v>
      </c>
      <c r="CI68" s="9">
        <v>-7.0551753772475596</v>
      </c>
      <c r="CJ68" s="9">
        <v>-8.7706260072086994</v>
      </c>
      <c r="CK68" s="9">
        <v>-9.6587430870972302</v>
      </c>
      <c r="CL68" s="9">
        <v>-10.4213115820887</v>
      </c>
      <c r="CM68" s="9">
        <v>-11.0804802255702</v>
      </c>
      <c r="CN68" s="9">
        <v>-11.6526762977189</v>
      </c>
      <c r="CO68" s="9">
        <v>-12.150284306601399</v>
      </c>
      <c r="CP68" s="9">
        <v>-12.5828252794112</v>
      </c>
      <c r="CQ68" s="9">
        <v>-12.957784511227601</v>
      </c>
      <c r="CR68" s="9">
        <v>16.934415925065402</v>
      </c>
      <c r="CS68" s="9">
        <v>-7.5223226929905698</v>
      </c>
      <c r="CT68" s="9">
        <v>-7.9665854651580101</v>
      </c>
      <c r="CU68" s="9">
        <v>-8.5680568602509695</v>
      </c>
      <c r="CV68" s="9">
        <v>-9.0555269728799406</v>
      </c>
      <c r="CW68" s="9">
        <v>-9.4546738310591998</v>
      </c>
      <c r="CX68" s="9">
        <v>-9.7841413920735096</v>
      </c>
      <c r="CY68" s="9">
        <v>-10.0575818803279</v>
      </c>
      <c r="CZ68" s="9">
        <v>-10.2850992877471</v>
      </c>
      <c r="DA68" s="9">
        <v>-10.474269678417199</v>
      </c>
      <c r="DB68" s="9">
        <v>-10.6308624587965</v>
      </c>
      <c r="DC68" s="9">
        <v>-10.759350376311</v>
      </c>
      <c r="DD68" s="9">
        <v>-10.8632702751955</v>
      </c>
      <c r="DE68" s="9">
        <v>-10.9454784449808</v>
      </c>
      <c r="DF68" s="9">
        <v>32.504399500083402</v>
      </c>
      <c r="DG68" s="9">
        <v>-5.8451197340981</v>
      </c>
      <c r="DH68" s="9">
        <v>-5.0380730061960897</v>
      </c>
      <c r="DI68" s="9">
        <v>-5.7949582236503199</v>
      </c>
      <c r="DJ68" s="9">
        <v>-6.3543971654306901</v>
      </c>
      <c r="DK68" s="9">
        <v>-6.77087746351528</v>
      </c>
      <c r="DL68" s="9">
        <v>-7.08315115106529</v>
      </c>
      <c r="DM68" s="9">
        <v>-7.3188323350711197</v>
      </c>
      <c r="DN68" s="9">
        <v>-7.5722716858851102</v>
      </c>
      <c r="DO68" s="9">
        <v>-7.8096544965442698</v>
      </c>
      <c r="DP68" s="9">
        <v>-8.0151618945037697</v>
      </c>
      <c r="DQ68" s="9">
        <v>-8.1958825967529005</v>
      </c>
      <c r="DR68" s="9">
        <v>-8.3569264388312501</v>
      </c>
      <c r="DS68" s="9">
        <v>-8.5019994897025502</v>
      </c>
      <c r="DT68" s="9">
        <v>5.1545759622115801</v>
      </c>
      <c r="DU68" s="9">
        <v>150.711720586501</v>
      </c>
      <c r="DV68" s="9">
        <v>12.2249766005152</v>
      </c>
      <c r="DW68" s="9">
        <v>11.450865133556</v>
      </c>
      <c r="DX68" s="9">
        <v>10.7622976555674</v>
      </c>
      <c r="DY68" s="9">
        <v>10.1298899807338</v>
      </c>
      <c r="DZ68" s="9">
        <v>9.5343158854566692</v>
      </c>
      <c r="EA68" s="9">
        <v>8.9615809133058004</v>
      </c>
      <c r="EB68" s="9">
        <v>8.4015063411897799</v>
      </c>
      <c r="EC68" s="9">
        <v>7.8467377714078097</v>
      </c>
      <c r="ED68" s="9">
        <v>7.2920104225440898</v>
      </c>
      <c r="EE68" s="9">
        <v>1.2211392413582001</v>
      </c>
      <c r="EF68" s="9">
        <v>-0.62331045579222</v>
      </c>
      <c r="EG68" s="9">
        <v>-2.2627835496435198</v>
      </c>
      <c r="EH68" s="9">
        <v>-3.1485560719632502</v>
      </c>
      <c r="EI68" s="9">
        <v>-4.72636345035587</v>
      </c>
      <c r="EJ68" s="9">
        <v>-6.2142604049024701</v>
      </c>
      <c r="EK68" s="9">
        <v>-7.5617736784381897</v>
      </c>
      <c r="EL68" s="9">
        <v>-8.7909300198863303</v>
      </c>
      <c r="EM68" s="9">
        <v>-9.9152069067046504</v>
      </c>
      <c r="EN68" s="9">
        <v>-10.9434450484582</v>
      </c>
      <c r="EO68" s="9">
        <v>-11.881938438437</v>
      </c>
      <c r="EP68" s="9">
        <v>-12.7355891890862</v>
      </c>
      <c r="EQ68" s="9">
        <v>6.2617077506975196</v>
      </c>
      <c r="ER68" s="9">
        <v>-6.8053122278738503</v>
      </c>
      <c r="ES68" s="9">
        <v>-8.5272854936496394</v>
      </c>
      <c r="ET68" s="9">
        <v>-9.4217539738110592</v>
      </c>
      <c r="EU68" s="9">
        <v>-10.190507149996</v>
      </c>
      <c r="EV68" s="9">
        <v>-10.855698152462001</v>
      </c>
      <c r="EW68" s="9">
        <v>-11.433758541841801</v>
      </c>
      <c r="EX68" s="9">
        <v>-11.9370769933349</v>
      </c>
      <c r="EY68" s="9">
        <v>-12.375178590955599</v>
      </c>
      <c r="EZ68" s="9">
        <v>-12.755552579222</v>
      </c>
      <c r="FA68" s="9">
        <v>17.131375124074101</v>
      </c>
      <c r="FB68" s="9">
        <v>-7.3304979466795297</v>
      </c>
      <c r="FC68" s="9">
        <v>-7.7797605353464396</v>
      </c>
      <c r="FD68" s="9">
        <v>-8.3861006584195703</v>
      </c>
      <c r="FE68" s="9">
        <v>-8.8783118643259495</v>
      </c>
      <c r="FF68" s="9">
        <v>-9.2820755435257798</v>
      </c>
      <c r="FG68" s="9">
        <v>-9.6160389268047997</v>
      </c>
      <c r="FH68" s="9">
        <v>-9.8938574254852796</v>
      </c>
      <c r="FI68" s="9">
        <v>-10.1256381341228</v>
      </c>
      <c r="FJ68" s="9">
        <v>-10.318960137385501</v>
      </c>
      <c r="FK68" s="9">
        <v>-10.479595782441899</v>
      </c>
      <c r="FL68" s="9">
        <v>-10.6120206796763</v>
      </c>
      <c r="FM68" s="9">
        <v>-10.7197744605922</v>
      </c>
      <c r="FN68" s="9">
        <v>-10.8057161283082</v>
      </c>
      <c r="FO68" s="9">
        <v>32.640526061065003</v>
      </c>
      <c r="FP68" s="9">
        <v>-5.7125337586054403</v>
      </c>
      <c r="FQ68" s="9">
        <v>-4.9089349500558699</v>
      </c>
      <c r="FR68" s="9">
        <v>-5.6691778586226897</v>
      </c>
      <c r="FS68" s="9">
        <v>-6.23188663675821</v>
      </c>
      <c r="FT68" s="9">
        <v>-6.6515512272168804</v>
      </c>
      <c r="FU68" s="9">
        <v>-6.96692591289285</v>
      </c>
      <c r="FV68" s="9">
        <v>-7.2056269910845199</v>
      </c>
      <c r="FW68" s="9">
        <v>-7.46200726460276</v>
      </c>
      <c r="FX68" s="9">
        <v>-7.7022541026270703</v>
      </c>
      <c r="FY68" s="9">
        <v>-7.9105506539319599</v>
      </c>
      <c r="FZ68" s="9">
        <v>-8.0939876034557994</v>
      </c>
      <c r="GA68" s="9">
        <v>-8.2576767027315192</v>
      </c>
      <c r="GB68" s="9">
        <v>-8.4053258861373301</v>
      </c>
      <c r="GC68" s="9">
        <v>5.2487407417295104</v>
      </c>
      <c r="GD68" s="9">
        <v>150.803442082218</v>
      </c>
      <c r="GE68" s="9">
        <v>12.314318631098001</v>
      </c>
      <c r="GF68" s="9">
        <v>11.537889841524599</v>
      </c>
      <c r="GG68" s="9">
        <v>10.8470655515159</v>
      </c>
      <c r="GH68" s="9">
        <v>10.2124599863855</v>
      </c>
      <c r="GI68" s="9">
        <v>9.6147453755768595</v>
      </c>
      <c r="GJ68" s="9">
        <v>9.0399257565049709</v>
      </c>
      <c r="GK68" s="9">
        <v>8.4778209396465698</v>
      </c>
      <c r="GL68" s="9">
        <v>7.9210750995401202</v>
      </c>
      <c r="GM68" s="9">
        <v>7.3644220646563703</v>
      </c>
      <c r="GN68" s="9">
        <v>1.29167542829224</v>
      </c>
      <c r="GO68" s="9">
        <v>-0.55460081097679004</v>
      </c>
      <c r="GP68" s="9">
        <v>-2.1958528169328302</v>
      </c>
      <c r="GQ68" s="9">
        <v>-3.0833578705723501</v>
      </c>
      <c r="GR68" s="9">
        <v>-4.6628526158065497</v>
      </c>
      <c r="GS68" s="9">
        <v>-6.1523929569723697</v>
      </c>
      <c r="GT68" s="9">
        <v>-7.5015067899577099</v>
      </c>
    </row>
    <row r="69" spans="1:202" ht="10.199999999999999">
      <c r="A69" s="12">
        <v>21</v>
      </c>
      <c r="B69" s="2" t="s">
        <v>58</v>
      </c>
      <c r="C69" s="9">
        <v>8.8449733191858595</v>
      </c>
      <c r="D69" s="9">
        <v>7.7328573926283504</v>
      </c>
      <c r="E69" s="9">
        <v>8.0140064659266699</v>
      </c>
      <c r="F69" s="9">
        <v>7.6146286856971397</v>
      </c>
      <c r="G69" s="9">
        <v>7.2055890248388499</v>
      </c>
      <c r="H69" s="9">
        <v>6.7863410540048497</v>
      </c>
      <c r="I69" s="9">
        <v>6.3561828682216701</v>
      </c>
      <c r="J69" s="9">
        <v>5.9143478773081304</v>
      </c>
      <c r="K69" s="9">
        <v>5.4601496036355499</v>
      </c>
      <c r="L69" s="9">
        <v>4.9930504009185901</v>
      </c>
      <c r="M69" s="9">
        <v>-1.10437891160309</v>
      </c>
      <c r="N69" s="9">
        <v>-3.05732827563385</v>
      </c>
      <c r="O69" s="9">
        <v>-4.8774126285948398</v>
      </c>
      <c r="P69" s="9">
        <v>-5.9751914715238996</v>
      </c>
      <c r="Q69" s="9">
        <v>-6.6614021020882896</v>
      </c>
      <c r="R69" s="9">
        <v>-8.0952809290314693</v>
      </c>
      <c r="S69" s="9">
        <v>-9.3911126242131999</v>
      </c>
      <c r="T69" s="9">
        <v>-10.570595807663</v>
      </c>
      <c r="U69" s="9">
        <v>-11.646966489178601</v>
      </c>
      <c r="V69" s="9">
        <v>-12.6288854406466</v>
      </c>
      <c r="W69" s="9">
        <v>-13.522510470480199</v>
      </c>
      <c r="X69" s="9">
        <v>-14.332638682164699</v>
      </c>
      <c r="Y69" s="9">
        <v>-15.0633468285427</v>
      </c>
      <c r="Z69" s="9">
        <v>-15.7183502685159</v>
      </c>
      <c r="AA69" s="9">
        <v>10.324686616843399</v>
      </c>
      <c r="AB69" s="9">
        <v>-8.3952745780347104</v>
      </c>
      <c r="AC69" s="9">
        <v>-9.7384254123776302</v>
      </c>
      <c r="AD69" s="9">
        <v>-10.569913529653601</v>
      </c>
      <c r="AE69" s="9">
        <v>-11.2639994266487</v>
      </c>
      <c r="AF69" s="9">
        <v>-11.848297951907901</v>
      </c>
      <c r="AG69" s="9">
        <v>-12.3430442638992</v>
      </c>
      <c r="AH69" s="9">
        <v>-12.763247956117899</v>
      </c>
      <c r="AI69" s="9">
        <v>-13.1202114147058</v>
      </c>
      <c r="AJ69" s="9">
        <v>-13.4225995966471</v>
      </c>
      <c r="AK69" s="9">
        <v>-13.6771934347003</v>
      </c>
      <c r="AL69" s="9">
        <v>-13.889420228437301</v>
      </c>
      <c r="AM69" s="9">
        <v>-14.063726932940201</v>
      </c>
      <c r="AN69" s="9">
        <v>-14.2038428631</v>
      </c>
      <c r="AO69" s="9">
        <v>-14.31296462996</v>
      </c>
      <c r="AP69" s="9">
        <v>22.181158793255101</v>
      </c>
      <c r="AQ69" s="9">
        <v>-11.4253166421896</v>
      </c>
      <c r="AR69" s="9">
        <v>-12.086291631672299</v>
      </c>
      <c r="AS69" s="9">
        <v>-12.5664078108972</v>
      </c>
      <c r="AT69" s="9">
        <v>-12.911716569819999</v>
      </c>
      <c r="AU69" s="9">
        <v>-13.155379437272799</v>
      </c>
      <c r="AV69" s="9">
        <v>-13.321408574902501</v>
      </c>
      <c r="AW69" s="9">
        <v>-13.427312625437899</v>
      </c>
      <c r="AX69" s="9">
        <v>-13.4859686928404</v>
      </c>
      <c r="AY69" s="9">
        <v>-13.5069472348739</v>
      </c>
      <c r="AZ69" s="9">
        <v>-13.721956178336599</v>
      </c>
      <c r="BA69" s="9">
        <v>-13.9220233251602</v>
      </c>
      <c r="BB69" s="9">
        <v>-14.102269119560701</v>
      </c>
      <c r="BC69" s="9">
        <v>27.8275853967098</v>
      </c>
      <c r="BD69" s="9">
        <v>-8.6425639953136599</v>
      </c>
      <c r="BE69" s="9">
        <v>-8.0450177527413391</v>
      </c>
      <c r="BF69" s="9">
        <v>-8.8860118900082092</v>
      </c>
      <c r="BG69" s="9">
        <v>-9.5162848432637901</v>
      </c>
      <c r="BH69" s="9">
        <v>-9.9950716186347606</v>
      </c>
      <c r="BI69" s="9">
        <v>-10.364385933281</v>
      </c>
      <c r="BJ69" s="9">
        <v>-10.654056991930499</v>
      </c>
      <c r="BK69" s="9">
        <v>5.2781224231131896</v>
      </c>
      <c r="BL69" s="9">
        <v>165.43283795422201</v>
      </c>
      <c r="BM69" s="9">
        <v>11.0010755890182</v>
      </c>
      <c r="BN69" s="9">
        <v>11.2168429471837</v>
      </c>
      <c r="BO69" s="9">
        <v>10.7482514539505</v>
      </c>
      <c r="BP69" s="9">
        <v>10.267885494418</v>
      </c>
      <c r="BQ69" s="9">
        <v>9.7763988322026201</v>
      </c>
      <c r="BR69" s="9">
        <v>9.2739230225097806</v>
      </c>
      <c r="BS69" s="9">
        <v>8.7602660159087709</v>
      </c>
      <c r="BT69" s="9">
        <v>8.2351331810859296</v>
      </c>
      <c r="BU69" s="9">
        <v>7.6982499125632504</v>
      </c>
      <c r="BV69" s="9">
        <v>1.53235936009755</v>
      </c>
      <c r="BW69" s="9">
        <v>-0.48761987014579</v>
      </c>
      <c r="BX69" s="9">
        <v>-2.37323891913198</v>
      </c>
      <c r="BY69" s="9">
        <v>-3.5350247949763798</v>
      </c>
      <c r="BZ69" s="9">
        <v>-4.28370410585873</v>
      </c>
      <c r="CA69" s="9">
        <v>-5.7785176656371302</v>
      </c>
      <c r="CB69" s="9">
        <v>-7.1337649105454197</v>
      </c>
      <c r="CC69" s="9">
        <v>-8.3711662441473393</v>
      </c>
      <c r="CD69" s="9">
        <v>-9.5039841252015904</v>
      </c>
      <c r="CE69" s="9">
        <v>-10.540908783500401</v>
      </c>
      <c r="CF69" s="9">
        <v>-11.488129330650199</v>
      </c>
      <c r="CG69" s="9">
        <v>-12.3504752032353</v>
      </c>
      <c r="CH69" s="9">
        <v>-13.1320559477917</v>
      </c>
      <c r="CI69" s="9">
        <v>-13.836619782006199</v>
      </c>
      <c r="CJ69" s="9">
        <v>12.158136261965</v>
      </c>
      <c r="CK69" s="9">
        <v>-6.6088584786306903</v>
      </c>
      <c r="CL69" s="9">
        <v>-7.9978273011485896</v>
      </c>
      <c r="CM69" s="9">
        <v>-8.8739489859765399</v>
      </c>
      <c r="CN69" s="9">
        <v>-9.6115145136926792</v>
      </c>
      <c r="CO69" s="9">
        <v>-10.238168532803099</v>
      </c>
      <c r="CP69" s="9">
        <v>-10.774175302046901</v>
      </c>
      <c r="CQ69" s="9">
        <v>-11.234572809981399</v>
      </c>
      <c r="CR69" s="9">
        <v>-11.6306911342436</v>
      </c>
      <c r="CS69" s="9">
        <v>-11.9712222263064</v>
      </c>
      <c r="CT69" s="9">
        <v>-12.262973326304101</v>
      </c>
      <c r="CU69" s="9">
        <v>-12.5113973661831</v>
      </c>
      <c r="CV69" s="9">
        <v>-12.7209662719457</v>
      </c>
      <c r="CW69" s="9">
        <v>-12.895433682375799</v>
      </c>
      <c r="CX69" s="9">
        <v>-13.0380199003052</v>
      </c>
      <c r="CY69" s="9">
        <v>23.423503026209101</v>
      </c>
      <c r="CZ69" s="9">
        <v>-10.2147314246302</v>
      </c>
      <c r="DA69" s="9">
        <v>-10.906645834588801</v>
      </c>
      <c r="DB69" s="9">
        <v>-11.4169031539969</v>
      </c>
      <c r="DC69" s="9">
        <v>-11.791575530352</v>
      </c>
      <c r="DD69" s="9">
        <v>-12.063844707338699</v>
      </c>
      <c r="DE69" s="9">
        <v>-12.257742532862901</v>
      </c>
      <c r="DF69" s="9">
        <v>-12.3907968210939</v>
      </c>
      <c r="DG69" s="9">
        <v>-12.475903346065801</v>
      </c>
      <c r="DH69" s="9">
        <v>-12.522650747371801</v>
      </c>
      <c r="DI69" s="9">
        <v>-12.762764658189401</v>
      </c>
      <c r="DJ69" s="9">
        <v>-12.9872901238524</v>
      </c>
      <c r="DK69" s="9">
        <v>-13.191364381151301</v>
      </c>
      <c r="DL69" s="9">
        <v>28.715275174576199</v>
      </c>
      <c r="DM69" s="9">
        <v>-7.7774916017593299</v>
      </c>
      <c r="DN69" s="9">
        <v>-7.2019806771611403</v>
      </c>
      <c r="DO69" s="9">
        <v>-8.0644431706588104</v>
      </c>
      <c r="DP69" s="9">
        <v>-8.7156322283455303</v>
      </c>
      <c r="DQ69" s="9">
        <v>-9.2147971820080397</v>
      </c>
      <c r="DR69" s="9">
        <v>-9.6039657002769498</v>
      </c>
      <c r="DS69" s="9">
        <v>-9.91298057498995</v>
      </c>
      <c r="DT69" s="9">
        <v>6.0003521792305898</v>
      </c>
      <c r="DU69" s="9">
        <v>166.136705317912</v>
      </c>
      <c r="DV69" s="9">
        <v>11.6870522782352</v>
      </c>
      <c r="DW69" s="9">
        <v>11.8853884570093</v>
      </c>
      <c r="DX69" s="9">
        <v>11.3998133755649</v>
      </c>
      <c r="DY69" s="9">
        <v>10.9028998256978</v>
      </c>
      <c r="DZ69" s="9">
        <v>10.3952902801664</v>
      </c>
      <c r="EA69" s="9">
        <v>9.8771052978274501</v>
      </c>
      <c r="EB69" s="9">
        <v>9.3481421196827004</v>
      </c>
      <c r="EC69" s="9">
        <v>8.8080956841083395</v>
      </c>
      <c r="ED69" s="9">
        <v>8.2566812272481105</v>
      </c>
      <c r="EE69" s="9">
        <v>2.0766320052799299</v>
      </c>
      <c r="EF69" s="9">
        <v>4.2856988645269899E-2</v>
      </c>
      <c r="EG69" s="9">
        <v>-1.8562043482514201</v>
      </c>
      <c r="EH69" s="9">
        <v>-3.0310881536454599</v>
      </c>
      <c r="EI69" s="9">
        <v>-3.7925299377360799</v>
      </c>
      <c r="EJ69" s="9">
        <v>-5.2997791845410402</v>
      </c>
      <c r="EK69" s="9">
        <v>-6.6671437746706301</v>
      </c>
      <c r="EL69" s="9">
        <v>-7.9163523361981696</v>
      </c>
      <c r="EM69" s="9">
        <v>-9.0606753382856002</v>
      </c>
      <c r="EN69" s="9">
        <v>-10.108810812631001</v>
      </c>
      <c r="EO69" s="9">
        <v>-11.066955469710299</v>
      </c>
      <c r="EP69" s="9">
        <v>-11.939946147258199</v>
      </c>
      <c r="EQ69" s="9">
        <v>-12.7318996004201</v>
      </c>
      <c r="ER69" s="9">
        <v>-13.446571067990799</v>
      </c>
      <c r="ES69" s="9">
        <v>12.538335579356501</v>
      </c>
      <c r="ET69" s="9">
        <v>-6.2382569818342901</v>
      </c>
      <c r="EU69" s="9">
        <v>-7.6365785364627099</v>
      </c>
      <c r="EV69" s="9">
        <v>-8.5218141838326495</v>
      </c>
      <c r="EW69" s="9">
        <v>-9.2682610592217909</v>
      </c>
      <c r="EX69" s="9">
        <v>-9.9035698059149695</v>
      </c>
      <c r="EY69" s="9">
        <v>-10.448010521692201</v>
      </c>
      <c r="EZ69" s="9">
        <v>-10.916626882486501</v>
      </c>
      <c r="FA69" s="9">
        <v>-11.3207545056115</v>
      </c>
      <c r="FB69" s="9">
        <v>-11.6690907383782</v>
      </c>
      <c r="FC69" s="9">
        <v>-11.9684480766813</v>
      </c>
      <c r="FD69" s="9">
        <v>-12.224284571810699</v>
      </c>
      <c r="FE69" s="9">
        <v>-12.4410771362598</v>
      </c>
      <c r="FF69" s="9">
        <v>-12.6225842659231</v>
      </c>
      <c r="FG69" s="9">
        <v>-12.7720309947417</v>
      </c>
      <c r="FH69" s="9">
        <v>23.682806020827702</v>
      </c>
      <c r="FI69" s="9">
        <v>-9.9619442299072691</v>
      </c>
      <c r="FJ69" s="9">
        <v>-10.660208701222301</v>
      </c>
      <c r="FK69" s="9">
        <v>-11.176654602612199</v>
      </c>
      <c r="FL69" s="9">
        <v>-11.557358230351801</v>
      </c>
      <c r="FM69" s="9">
        <v>-11.835505369397501</v>
      </c>
      <c r="FN69" s="9">
        <v>-12.0351318042262</v>
      </c>
      <c r="FO69" s="9">
        <v>-12.1737691836096</v>
      </c>
      <c r="FP69" s="9">
        <v>-12.2643170168765</v>
      </c>
      <c r="FQ69" s="9">
        <v>-12.316367582195999</v>
      </c>
      <c r="FR69" s="9">
        <v>-12.561650057125901</v>
      </c>
      <c r="FS69" s="9">
        <v>-12.7912129396412</v>
      </c>
      <c r="FT69" s="9">
        <v>-13.0001968298258</v>
      </c>
      <c r="FU69" s="9">
        <v>28.901657600707999</v>
      </c>
      <c r="FV69" s="9">
        <v>-7.5957729846533804</v>
      </c>
      <c r="FW69" s="9">
        <v>-7.0248076618949202</v>
      </c>
      <c r="FX69" s="9">
        <v>-7.8917005786365797</v>
      </c>
      <c r="FY69" s="9">
        <v>-8.5472078312644495</v>
      </c>
      <c r="FZ69" s="9">
        <v>-9.0505816256001896</v>
      </c>
      <c r="GA69" s="9">
        <v>-9.4438524300372801</v>
      </c>
      <c r="GB69" s="9">
        <v>-9.7568657638379008</v>
      </c>
      <c r="GC69" s="9">
        <v>6.1525697014060396</v>
      </c>
      <c r="GD69" s="9">
        <v>166.28512413287399</v>
      </c>
      <c r="GE69" s="9">
        <v>11.831768446233401</v>
      </c>
      <c r="GF69" s="9">
        <v>12.026495581877599</v>
      </c>
      <c r="GG69" s="9">
        <v>11.5374026681231</v>
      </c>
      <c r="GH69" s="9">
        <v>11.037060165506</v>
      </c>
      <c r="GI69" s="9">
        <v>10.5261082756722</v>
      </c>
      <c r="GJ69" s="9">
        <v>10.004665344949901</v>
      </c>
      <c r="GK69" s="9">
        <v>9.4725264588727391</v>
      </c>
      <c r="GL69" s="9">
        <v>8.9293844559263107</v>
      </c>
      <c r="GM69" s="9">
        <v>8.3749525264968092</v>
      </c>
      <c r="GN69" s="9">
        <v>2.1919619337310201</v>
      </c>
      <c r="GO69" s="9">
        <v>0.15531970639597001</v>
      </c>
      <c r="GP69" s="9">
        <v>-1.74653657275576</v>
      </c>
      <c r="GQ69" s="9">
        <v>-2.9241448948878301</v>
      </c>
      <c r="GR69" s="9">
        <v>-3.68824256566942</v>
      </c>
      <c r="GS69" s="9">
        <v>-5.1980808183619098</v>
      </c>
      <c r="GT69" s="9">
        <v>-6.5679692377928802</v>
      </c>
    </row>
    <row r="70" spans="1:202" ht="10.199999999999999">
      <c r="A70" s="12">
        <v>22</v>
      </c>
      <c r="B70" s="2" t="s">
        <v>59</v>
      </c>
      <c r="C70" s="9">
        <v>8.9981140872804204</v>
      </c>
      <c r="D70" s="9">
        <v>8.2819798777029607</v>
      </c>
      <c r="E70" s="9">
        <v>8.7726028183705296</v>
      </c>
      <c r="F70" s="9">
        <v>8.5113803922872595</v>
      </c>
      <c r="G70" s="9">
        <v>8.2544775280720799</v>
      </c>
      <c r="H70" s="9">
        <v>8.0024623667840604</v>
      </c>
      <c r="I70" s="9">
        <v>7.75509795308189</v>
      </c>
      <c r="J70" s="9">
        <v>7.5119344178986598</v>
      </c>
      <c r="K70" s="9">
        <v>7.2725204124846101</v>
      </c>
      <c r="L70" s="9">
        <v>7.0364679783111503</v>
      </c>
      <c r="M70" s="9">
        <v>6.8034625712029904</v>
      </c>
      <c r="N70" s="9">
        <v>6.5732543473510701</v>
      </c>
      <c r="O70" s="9">
        <v>3.9215900033384701</v>
      </c>
      <c r="P70" s="9">
        <v>3.40304582276082</v>
      </c>
      <c r="Q70" s="9">
        <v>2.9481184513460201</v>
      </c>
      <c r="R70" s="9">
        <v>2.5255864918139501</v>
      </c>
      <c r="S70" s="9">
        <v>2.3246658378242402</v>
      </c>
      <c r="T70" s="9">
        <v>1.8171913175180801</v>
      </c>
      <c r="U70" s="9">
        <v>1.34198578128949</v>
      </c>
      <c r="V70" s="9">
        <v>0.89372959892404402</v>
      </c>
      <c r="W70" s="9">
        <v>0.46824446858505298</v>
      </c>
      <c r="X70" s="9">
        <v>6.2270949437905003E-2</v>
      </c>
      <c r="Y70" s="9">
        <v>-1.1912353223741501</v>
      </c>
      <c r="Z70" s="9">
        <v>-1.5952302936917899</v>
      </c>
      <c r="AA70" s="9">
        <v>-1.64954673479965</v>
      </c>
      <c r="AB70" s="9">
        <v>-2.1918058403762801</v>
      </c>
      <c r="AC70" s="9">
        <v>-2.7061813335933298</v>
      </c>
      <c r="AD70" s="9">
        <v>-3.1950977678303198</v>
      </c>
      <c r="AE70" s="9">
        <v>-3.6603846174639201</v>
      </c>
      <c r="AF70" s="9">
        <v>-4.1034530991537501</v>
      </c>
      <c r="AG70" s="9">
        <v>-4.52541867150393</v>
      </c>
      <c r="AH70" s="9">
        <v>-4.9271871337251296</v>
      </c>
      <c r="AI70" s="9">
        <v>-5.3095158168410901</v>
      </c>
      <c r="AJ70" s="9">
        <v>-5.6730574223949404</v>
      </c>
      <c r="AK70" s="9">
        <v>-6.0183915838117104</v>
      </c>
      <c r="AL70" s="9">
        <v>-6.3460476265359302</v>
      </c>
      <c r="AM70" s="9">
        <v>-6.6565209496151203</v>
      </c>
      <c r="AN70" s="9">
        <v>-6.9502847438008404</v>
      </c>
      <c r="AO70" s="9">
        <v>-7.2277982773407903</v>
      </c>
      <c r="AP70" s="9">
        <v>-7.4895126443448703</v>
      </c>
      <c r="AQ70" s="9">
        <v>-7.7358746332712398</v>
      </c>
      <c r="AR70" s="9">
        <v>-7.9673292032475196</v>
      </c>
      <c r="AS70" s="9">
        <v>-8.1843209328688502</v>
      </c>
      <c r="AT70" s="9">
        <v>-8.3872947158835895</v>
      </c>
      <c r="AU70" s="9">
        <v>5.4936497564082201</v>
      </c>
      <c r="AV70" s="9">
        <v>-3.3027542680947102</v>
      </c>
      <c r="AW70" s="9">
        <v>-4.4655999849291304</v>
      </c>
      <c r="AX70" s="9">
        <v>-4.9620701328224897</v>
      </c>
      <c r="AY70" s="9">
        <v>-5.36582377678657</v>
      </c>
      <c r="AZ70" s="9">
        <v>-5.7008137366766798</v>
      </c>
      <c r="BA70" s="9">
        <v>-5.9840865530829497</v>
      </c>
      <c r="BB70" s="9">
        <v>-6.2278042787014503</v>
      </c>
      <c r="BC70" s="9">
        <v>-6.4406739148012697</v>
      </c>
      <c r="BD70" s="9">
        <v>-6.6289580010745004</v>
      </c>
      <c r="BE70" s="9">
        <v>-6.7971890491831202</v>
      </c>
      <c r="BF70" s="9">
        <v>-6.9486745759101103</v>
      </c>
      <c r="BG70" s="9">
        <v>-7.0858540822099201</v>
      </c>
      <c r="BH70" s="9">
        <v>-7.21055135649787</v>
      </c>
      <c r="BI70" s="9">
        <v>-7.3241527752497104</v>
      </c>
      <c r="BJ70" s="9">
        <v>-7.4277332896672297</v>
      </c>
      <c r="BK70" s="9">
        <v>-7.5221454342002199</v>
      </c>
      <c r="BL70" s="9">
        <v>15.245900092968901</v>
      </c>
      <c r="BM70" s="9">
        <v>-3.2282502553313601</v>
      </c>
      <c r="BN70" s="9">
        <v>-3.3957488206429298</v>
      </c>
      <c r="BO70" s="9">
        <v>-3.8636091641256902</v>
      </c>
      <c r="BP70" s="9">
        <v>-4.22539316873773</v>
      </c>
      <c r="BQ70" s="9">
        <v>-4.5102102200268597</v>
      </c>
      <c r="BR70" s="9">
        <v>-4.7387186335226801</v>
      </c>
      <c r="BS70" s="9">
        <v>-4.92559898404597</v>
      </c>
      <c r="BT70" s="9">
        <v>-5.0813030019024898</v>
      </c>
      <c r="BU70" s="9">
        <v>-5.21329022325392</v>
      </c>
      <c r="BV70" s="9">
        <v>-5.3269024335324602</v>
      </c>
      <c r="BW70" s="9">
        <v>-5.4259819966743601</v>
      </c>
      <c r="BX70" s="9">
        <v>-5.5133090889954204</v>
      </c>
      <c r="BY70" s="9">
        <v>-5.5909108833645798</v>
      </c>
      <c r="BZ70" s="9">
        <v>-5.6602801923860904</v>
      </c>
      <c r="CA70" s="9">
        <v>-5.7225300928073004</v>
      </c>
      <c r="CB70" s="9">
        <v>-5.7785032848745104</v>
      </c>
      <c r="CC70" s="9">
        <v>-5.8288494471888397</v>
      </c>
      <c r="CD70" s="9">
        <v>-5.8740799632838101</v>
      </c>
      <c r="CE70" s="9">
        <v>3.2198179642462801</v>
      </c>
      <c r="CF70" s="9">
        <v>128.525875749042</v>
      </c>
      <c r="CG70" s="9">
        <v>13.7179507128744</v>
      </c>
      <c r="CH70" s="9">
        <v>11.930976738517399</v>
      </c>
      <c r="CI70" s="9">
        <v>10.5944471248103</v>
      </c>
      <c r="CJ70" s="9">
        <v>9.5796994371891504</v>
      </c>
      <c r="CK70" s="9">
        <v>8.7942854123161105</v>
      </c>
      <c r="CL70" s="9">
        <v>8.1721957168280994</v>
      </c>
      <c r="CM70" s="9">
        <v>7.6664725526517703</v>
      </c>
      <c r="CN70" s="9">
        <v>7.2437786770258699</v>
      </c>
      <c r="CO70" s="9">
        <v>6.8804724824608599</v>
      </c>
      <c r="CP70" s="9">
        <v>6.55979681264688</v>
      </c>
      <c r="CQ70" s="9">
        <v>6.2698753523285404</v>
      </c>
      <c r="CR70" s="9">
        <v>3.5782338620993901</v>
      </c>
      <c r="CS70" s="9">
        <v>3.0336357758791399</v>
      </c>
      <c r="CT70" s="9">
        <v>2.5624676723867399</v>
      </c>
      <c r="CU70" s="9">
        <v>2.1306021444395098</v>
      </c>
      <c r="CV70" s="9">
        <v>1.92520048012916</v>
      </c>
      <c r="CW70" s="9">
        <v>1.4166449426737799</v>
      </c>
      <c r="CX70" s="9">
        <v>0.94273153093141704</v>
      </c>
      <c r="CY70" s="9">
        <v>0.497414793858374</v>
      </c>
      <c r="CZ70" s="9">
        <v>7.6003475066042006E-2</v>
      </c>
      <c r="DA70" s="9">
        <v>-0.32512429666165499</v>
      </c>
      <c r="DB70" s="9">
        <v>-1.5732688743412599</v>
      </c>
      <c r="DC70" s="9">
        <v>-1.9715669245076799</v>
      </c>
      <c r="DD70" s="9">
        <v>-2.0199787098209501</v>
      </c>
      <c r="DE70" s="9">
        <v>-2.5562152765375399</v>
      </c>
      <c r="DF70" s="9">
        <v>-3.0645135802977101</v>
      </c>
      <c r="DG70" s="9">
        <v>-3.5473425816889099</v>
      </c>
      <c r="DH70" s="9">
        <v>-4.00656284844084</v>
      </c>
      <c r="DI70" s="9">
        <v>-4.4436072741719501</v>
      </c>
      <c r="DJ70" s="9">
        <v>-4.85960633426612</v>
      </c>
      <c r="DK70" s="9">
        <v>-5.2554761337537999</v>
      </c>
      <c r="DL70" s="9">
        <v>-5.6319809770922902</v>
      </c>
      <c r="DM70" s="9">
        <v>-5.98977818192611</v>
      </c>
      <c r="DN70" s="9">
        <v>-6.32945033016001</v>
      </c>
      <c r="DO70" s="9">
        <v>-6.6515285160270201</v>
      </c>
      <c r="DP70" s="9">
        <v>-6.9565090729111603</v>
      </c>
      <c r="DQ70" s="9">
        <v>-7.2448655357792298</v>
      </c>
      <c r="DR70" s="9">
        <v>-7.5170570999398496</v>
      </c>
      <c r="DS70" s="9">
        <v>-7.7735344919050497</v>
      </c>
      <c r="DT70" s="9">
        <v>-8.0147439246733203</v>
      </c>
      <c r="DU70" s="9">
        <v>-8.2411296355960193</v>
      </c>
      <c r="DV70" s="9">
        <v>-8.4531353788560004</v>
      </c>
      <c r="DW70" s="9">
        <v>-8.6512051521933309</v>
      </c>
      <c r="DX70" s="9">
        <v>5.2345622986029898</v>
      </c>
      <c r="DY70" s="9">
        <v>-3.5570987993138701</v>
      </c>
      <c r="DZ70" s="9">
        <v>-4.7152806397556999</v>
      </c>
      <c r="EA70" s="9">
        <v>-5.2071649453477598</v>
      </c>
      <c r="EB70" s="9">
        <v>-5.6064097564601996</v>
      </c>
      <c r="EC70" s="9">
        <v>-5.9369668640037396</v>
      </c>
      <c r="ED70" s="9">
        <v>-6.21588177841834</v>
      </c>
      <c r="EE70" s="9">
        <v>-6.4553155233303903</v>
      </c>
      <c r="EF70" s="9">
        <v>-6.6639740737259903</v>
      </c>
      <c r="EG70" s="9">
        <v>-6.8481189470914199</v>
      </c>
      <c r="EH70" s="9">
        <v>-7.0122816379511796</v>
      </c>
      <c r="EI70" s="9">
        <v>-7.1597686517933097</v>
      </c>
      <c r="EJ70" s="9">
        <v>-7.2930184847355797</v>
      </c>
      <c r="EK70" s="9">
        <v>-7.4138539273136397</v>
      </c>
      <c r="EL70" s="9">
        <v>-7.5236603654922902</v>
      </c>
      <c r="EM70" s="9">
        <v>-7.6235117676764101</v>
      </c>
      <c r="EN70" s="9">
        <v>-7.71425969352729</v>
      </c>
      <c r="EO70" s="9">
        <v>15.0573861252984</v>
      </c>
      <c r="EP70" s="9">
        <v>-3.4132269003299598</v>
      </c>
      <c r="EQ70" s="9">
        <v>-3.5772501625930899</v>
      </c>
      <c r="ER70" s="9">
        <v>-4.0416962821430298</v>
      </c>
      <c r="ES70" s="9">
        <v>-4.4001262104369596</v>
      </c>
      <c r="ET70" s="9">
        <v>-4.6816484106656597</v>
      </c>
      <c r="EU70" s="9">
        <v>-4.9069202852676099</v>
      </c>
      <c r="EV70" s="9">
        <v>-5.0906215053466504</v>
      </c>
      <c r="EW70" s="9">
        <v>-5.2432029069617698</v>
      </c>
      <c r="EX70" s="9">
        <v>-5.3721231415822404</v>
      </c>
      <c r="EY70" s="9">
        <v>-5.4827231195759403</v>
      </c>
      <c r="EZ70" s="9">
        <v>-5.5788443395063201</v>
      </c>
      <c r="FA70" s="9">
        <v>-5.6632661220620601</v>
      </c>
      <c r="FB70" s="9">
        <v>-5.7380147942756903</v>
      </c>
      <c r="FC70" s="9">
        <v>-5.8045823327424104</v>
      </c>
      <c r="FD70" s="9">
        <v>-5.8640809880566298</v>
      </c>
      <c r="FE70" s="9">
        <v>-5.9173526441887301</v>
      </c>
      <c r="FF70" s="9">
        <v>-5.9650461733547697</v>
      </c>
      <c r="FG70" s="9">
        <v>-6.0076721626011498</v>
      </c>
      <c r="FH70" s="9">
        <v>3.08878297206665</v>
      </c>
      <c r="FI70" s="9">
        <v>128.39735142098601</v>
      </c>
      <c r="FJ70" s="9">
        <v>13.591891272741099</v>
      </c>
      <c r="FK70" s="9">
        <v>11.8073371670589</v>
      </c>
      <c r="FL70" s="9">
        <v>10.4731831498873</v>
      </c>
      <c r="FM70" s="9">
        <v>9.46076752395774</v>
      </c>
      <c r="FN70" s="9">
        <v>8.6776427534449994</v>
      </c>
      <c r="FO70" s="9">
        <v>8.0578002227532899</v>
      </c>
      <c r="FP70" s="9">
        <v>7.5542828418713901</v>
      </c>
      <c r="FQ70" s="9">
        <v>7.1337540664400096</v>
      </c>
      <c r="FR70" s="9">
        <v>6.77257297775982</v>
      </c>
      <c r="FS70" s="9">
        <v>6.4539830987513804</v>
      </c>
      <c r="FT70" s="9">
        <v>6.1661087838853597</v>
      </c>
      <c r="FU70" s="9">
        <v>3.4764764540355402</v>
      </c>
      <c r="FV70" s="9">
        <v>2.9338501940172801</v>
      </c>
      <c r="FW70" s="9">
        <v>2.4646172241249298</v>
      </c>
      <c r="FX70" s="9">
        <v>2.0346507694977398</v>
      </c>
      <c r="FY70" s="9">
        <v>1.83111274136493</v>
      </c>
      <c r="FZ70" s="9">
        <v>1.3243860169691599</v>
      </c>
      <c r="GA70" s="9">
        <v>0.85226720015365998</v>
      </c>
      <c r="GB70" s="9">
        <v>0.40871143589586101</v>
      </c>
      <c r="GC70" s="9">
        <v>-1.0971945058403E-2</v>
      </c>
      <c r="GD70" s="9">
        <v>-0.41040423559862199</v>
      </c>
      <c r="GE70" s="9">
        <v>-1.6568852191421499</v>
      </c>
      <c r="GF70" s="9">
        <v>-2.05355100127028</v>
      </c>
      <c r="GG70" s="9">
        <v>-2.1003612922518098</v>
      </c>
      <c r="GH70" s="9">
        <v>-2.6350265944301698</v>
      </c>
      <c r="GI70" s="9">
        <v>-3.1417833279253702</v>
      </c>
      <c r="GJ70" s="9">
        <v>-3.6230999261110699</v>
      </c>
      <c r="GK70" s="9">
        <v>-4.0808364377225699</v>
      </c>
      <c r="GL70" s="9">
        <v>-4.51642524551532</v>
      </c>
      <c r="GM70" s="9">
        <v>-4.9309963220530797</v>
      </c>
      <c r="GN70" s="9">
        <v>-5.3254652774998998</v>
      </c>
      <c r="GO70" s="9">
        <v>-5.7005959293107598</v>
      </c>
      <c r="GP70" s="9">
        <v>-6.0570451159019596</v>
      </c>
      <c r="GQ70" s="9">
        <v>-6.3953949476335898</v>
      </c>
      <c r="GR70" s="9">
        <v>-6.7161760547870797</v>
      </c>
      <c r="GS70" s="9">
        <v>-7.0198843142970402</v>
      </c>
      <c r="GT70" s="9">
        <v>-7.3069928120920702</v>
      </c>
    </row>
    <row r="71" spans="1:202" ht="10.199999999999999">
      <c r="A71" s="12">
        <v>23</v>
      </c>
      <c r="B71" s="2" t="s">
        <v>60</v>
      </c>
      <c r="C71" s="9">
        <v>1.2484977335041001</v>
      </c>
      <c r="D71" s="9">
        <v>0.76476896353958401</v>
      </c>
      <c r="E71" s="9">
        <v>0.94264233372844297</v>
      </c>
      <c r="F71" s="9">
        <v>0.931356569414866</v>
      </c>
      <c r="G71" s="9">
        <v>0.94875540155474403</v>
      </c>
      <c r="H71" s="9">
        <v>0.98545049198110801</v>
      </c>
      <c r="I71" s="9">
        <v>1.0340335280413999</v>
      </c>
      <c r="J71" s="9">
        <v>1.0874461921407601</v>
      </c>
      <c r="K71" s="9">
        <v>1.13869841531074</v>
      </c>
      <c r="L71" s="9">
        <v>1.18094405101192</v>
      </c>
      <c r="M71" s="9">
        <v>-3.08854079141947</v>
      </c>
      <c r="N71" s="9">
        <v>-3.9513568093342299</v>
      </c>
      <c r="O71" s="9">
        <v>-2.41330607872592</v>
      </c>
      <c r="P71" s="9">
        <v>-3.0049696439695999</v>
      </c>
      <c r="Q71" s="9">
        <v>-3.6152347951788402</v>
      </c>
      <c r="R71" s="9">
        <v>-4.2430112634064701</v>
      </c>
      <c r="S71" s="9">
        <v>-4.88326327080431</v>
      </c>
      <c r="T71" s="9">
        <v>-5.5296319014608502</v>
      </c>
      <c r="U71" s="9">
        <v>-6.1755801158641104</v>
      </c>
      <c r="V71" s="9">
        <v>-6.8148841901905097</v>
      </c>
      <c r="W71" s="9">
        <v>-7.4418233475972304</v>
      </c>
      <c r="X71" s="9">
        <v>-8.0512276468628592</v>
      </c>
      <c r="Y71" s="9">
        <v>-8.6384602954812504</v>
      </c>
      <c r="Z71" s="9">
        <v>-9.1993716872022198</v>
      </c>
      <c r="AA71" s="9">
        <v>-9.7302436525555809</v>
      </c>
      <c r="AB71" s="9">
        <v>-10.227733003192601</v>
      </c>
      <c r="AC71" s="9">
        <v>-10.6888186404659</v>
      </c>
      <c r="AD71" s="9">
        <v>-11.110754012266201</v>
      </c>
      <c r="AE71" s="9">
        <v>-11.4910254219278</v>
      </c>
      <c r="AF71" s="9">
        <v>-11.8273160504926</v>
      </c>
      <c r="AG71" s="9">
        <v>-12.1174752516238</v>
      </c>
      <c r="AH71" s="9">
        <v>18.0985749983655</v>
      </c>
      <c r="AI71" s="9">
        <v>-4.56193807078217</v>
      </c>
      <c r="AJ71" s="9">
        <v>-5.6560121479367202</v>
      </c>
      <c r="AK71" s="9">
        <v>-6.3054702470148598</v>
      </c>
      <c r="AL71" s="9">
        <v>-6.8340632181146299</v>
      </c>
      <c r="AM71" s="9">
        <v>-7.2705133620551896</v>
      </c>
      <c r="AN71" s="9">
        <v>-7.63493808117898</v>
      </c>
      <c r="AO71" s="9">
        <v>-7.9413736517522997</v>
      </c>
      <c r="AP71" s="9">
        <v>-8.1995591711910301</v>
      </c>
      <c r="AQ71" s="9">
        <v>-8.4161975115231993</v>
      </c>
      <c r="AR71" s="9">
        <v>-8.5958465782942302</v>
      </c>
      <c r="AS71" s="9">
        <v>-8.7415492536770891</v>
      </c>
      <c r="AT71" s="9">
        <v>-8.8552786421684502</v>
      </c>
      <c r="AU71" s="9">
        <v>-8.9382527818660709</v>
      </c>
      <c r="AV71" s="9">
        <v>-8.9911571081661297</v>
      </c>
      <c r="AW71" s="9">
        <v>29.787760305248501</v>
      </c>
      <c r="AX71" s="9">
        <v>-3.0470218602551702</v>
      </c>
      <c r="AY71" s="9">
        <v>-3.3380154592969</v>
      </c>
      <c r="AZ71" s="9">
        <v>-3.7875644548716401</v>
      </c>
      <c r="BA71" s="9">
        <v>-4.1439633854340201</v>
      </c>
      <c r="BB71" s="9">
        <v>-4.43090125031864</v>
      </c>
      <c r="BC71" s="9">
        <v>-4.6650527561561796</v>
      </c>
      <c r="BD71" s="9">
        <v>-4.8581323004807198</v>
      </c>
      <c r="BE71" s="9">
        <v>-5.0183464566882803</v>
      </c>
      <c r="BF71" s="9">
        <v>-5.15142113930135</v>
      </c>
      <c r="BG71" s="9">
        <v>-5.2613280252779902</v>
      </c>
      <c r="BH71" s="9">
        <v>-5.3507983182621697</v>
      </c>
      <c r="BI71" s="9">
        <v>-5.4216861415445496</v>
      </c>
      <c r="BJ71" s="9">
        <v>-5.47522560142977</v>
      </c>
      <c r="BK71" s="9">
        <v>-5.5122126624892003</v>
      </c>
      <c r="BL71" s="9">
        <v>-5.5331338543575299</v>
      </c>
      <c r="BM71" s="9">
        <v>-5.5382573798995898</v>
      </c>
      <c r="BN71" s="9">
        <v>-5.5276976338705603</v>
      </c>
      <c r="BO71" s="9">
        <v>-5.50146091640823</v>
      </c>
      <c r="BP71" s="9">
        <v>-5.4622797598125699</v>
      </c>
      <c r="BQ71" s="9">
        <v>-5.4203151746218197</v>
      </c>
      <c r="BR71" s="9">
        <v>46.790022319118499</v>
      </c>
      <c r="BS71" s="9">
        <v>-0.74373582158306994</v>
      </c>
      <c r="BT71" s="9">
        <v>-0.38602897796157798</v>
      </c>
      <c r="BU71" s="9">
        <v>-0.884386519461137</v>
      </c>
      <c r="BV71" s="9">
        <v>-1.26276070958856</v>
      </c>
      <c r="BW71" s="9">
        <v>-1.5543059492511599</v>
      </c>
      <c r="BX71" s="9">
        <v>-1.7824363625347801</v>
      </c>
      <c r="BY71" s="9">
        <v>-1.9636787228227</v>
      </c>
      <c r="BZ71" s="9">
        <v>-2.10968983423016</v>
      </c>
      <c r="CA71" s="9">
        <v>-2.2286830909191901</v>
      </c>
      <c r="CB71" s="9">
        <v>-2.3264372593478599</v>
      </c>
      <c r="CC71" s="9">
        <v>-2.4070098447883601</v>
      </c>
      <c r="CD71" s="9">
        <v>-2.4732415647715298</v>
      </c>
      <c r="CE71" s="9">
        <v>-2.5271131102273001</v>
      </c>
      <c r="CF71" s="9">
        <v>-2.5699974557886902</v>
      </c>
      <c r="CG71" s="9">
        <v>-2.6028383097684098</v>
      </c>
      <c r="CH71" s="9">
        <v>-2.6262763346626601</v>
      </c>
      <c r="CI71" s="9">
        <v>-2.6407384335903799</v>
      </c>
      <c r="CJ71" s="9">
        <v>-2.6465009182255002</v>
      </c>
      <c r="CK71" s="9">
        <v>-2.6437342060796101</v>
      </c>
      <c r="CL71" s="9">
        <v>5.0125079200496696</v>
      </c>
      <c r="CM71" s="9">
        <v>184.06364701749101</v>
      </c>
      <c r="CN71" s="9">
        <v>13.249992403105001</v>
      </c>
      <c r="CO71" s="9">
        <v>11.5762195658526</v>
      </c>
      <c r="CP71" s="9">
        <v>10.375593727633699</v>
      </c>
      <c r="CQ71" s="9">
        <v>9.5046564508881008</v>
      </c>
      <c r="CR71" s="9">
        <v>8.8670342541679403</v>
      </c>
      <c r="CS71" s="9">
        <v>8.39378151580161</v>
      </c>
      <c r="CT71" s="9">
        <v>8.0342976918934692</v>
      </c>
      <c r="CU71" s="9">
        <v>7.7507756597327502</v>
      </c>
      <c r="CV71" s="9">
        <v>7.5145509838678004</v>
      </c>
      <c r="CW71" s="9">
        <v>3.0074452633342301</v>
      </c>
      <c r="CX71" s="9">
        <v>1.9369038348865799</v>
      </c>
      <c r="CY71" s="9">
        <v>3.2893536783686801</v>
      </c>
      <c r="CZ71" s="9">
        <v>2.5286941810640302</v>
      </c>
      <c r="DA71" s="9">
        <v>1.7621110709308501</v>
      </c>
      <c r="DB71" s="9">
        <v>0.98789437109315303</v>
      </c>
      <c r="DC71" s="9">
        <v>0.20907692832421901</v>
      </c>
      <c r="DD71" s="9">
        <v>-0.56942090891640995</v>
      </c>
      <c r="DE71" s="9">
        <v>-1.3421010409311001</v>
      </c>
      <c r="DF71" s="9">
        <v>-2.1034955562954698</v>
      </c>
      <c r="DG71" s="9">
        <v>-2.8484387551726398</v>
      </c>
      <c r="DH71" s="9">
        <v>-3.57217331148011</v>
      </c>
      <c r="DI71" s="9">
        <v>-4.2703738048109203</v>
      </c>
      <c r="DJ71" s="9">
        <v>-4.9391299169708001</v>
      </c>
      <c r="DK71" s="9">
        <v>-5.5749113135809303</v>
      </c>
      <c r="DL71" s="9">
        <v>-6.1745257890292198</v>
      </c>
      <c r="DM71" s="9">
        <v>-6.7350767111615202</v>
      </c>
      <c r="DN71" s="9">
        <v>-7.2539227984702901</v>
      </c>
      <c r="DO71" s="9">
        <v>-7.7286416165904201</v>
      </c>
      <c r="DP71" s="9">
        <v>-8.1569972797745702</v>
      </c>
      <c r="DQ71" s="9">
        <v>-8.5369123581523603</v>
      </c>
      <c r="DR71" s="9">
        <v>21.591623814559298</v>
      </c>
      <c r="DS71" s="9">
        <v>-1.1542243540252699</v>
      </c>
      <c r="DT71" s="9">
        <v>-2.3315137856355501</v>
      </c>
      <c r="DU71" s="9">
        <v>-3.06212381639937</v>
      </c>
      <c r="DV71" s="9">
        <v>-3.6698591972810801</v>
      </c>
      <c r="DW71" s="9">
        <v>-4.1834940638163403</v>
      </c>
      <c r="DX71" s="9">
        <v>-4.6231958470453201</v>
      </c>
      <c r="DY71" s="9">
        <v>-5.00304923859533</v>
      </c>
      <c r="DZ71" s="9">
        <v>-5.3328402826718699</v>
      </c>
      <c r="EA71" s="9">
        <v>-5.6193174401873502</v>
      </c>
      <c r="EB71" s="9">
        <v>-5.8670829340089901</v>
      </c>
      <c r="EC71" s="9">
        <v>-6.0792227610059104</v>
      </c>
      <c r="ED71" s="9">
        <v>-6.2577519941740603</v>
      </c>
      <c r="EE71" s="9">
        <v>-6.4039295413016699</v>
      </c>
      <c r="EF71" s="9">
        <v>-6.5184806494711598</v>
      </c>
      <c r="EG71" s="9">
        <v>32.200307817988801</v>
      </c>
      <c r="EH71" s="9">
        <v>-0.69312325751934001</v>
      </c>
      <c r="EI71" s="9">
        <v>-1.0413225705334299</v>
      </c>
      <c r="EJ71" s="9">
        <v>-1.5466699914552999</v>
      </c>
      <c r="EK71" s="9">
        <v>-1.9574950595194101</v>
      </c>
      <c r="EL71" s="9">
        <v>-2.2975208927658999</v>
      </c>
      <c r="EM71" s="9">
        <v>-2.5834554579093201</v>
      </c>
      <c r="EN71" s="9">
        <v>-2.8270455764653302</v>
      </c>
      <c r="EO71" s="9">
        <v>-3.0365294314181099</v>
      </c>
      <c r="EP71" s="9">
        <v>-3.2176637534730399</v>
      </c>
      <c r="EQ71" s="9">
        <v>-3.3744502627012598</v>
      </c>
      <c r="ER71" s="9">
        <v>-3.5096494525240298</v>
      </c>
      <c r="ES71" s="9">
        <v>-3.6251440018462202</v>
      </c>
      <c r="ET71" s="9">
        <v>-3.7221958570665001</v>
      </c>
      <c r="EU71" s="9">
        <v>-3.8016281254695499</v>
      </c>
      <c r="EV71" s="9">
        <v>-3.8639537996795599</v>
      </c>
      <c r="EW71" s="9">
        <v>-3.6127983216068902</v>
      </c>
      <c r="EX71" s="9">
        <v>-3.6416383635082301</v>
      </c>
      <c r="EY71" s="9">
        <v>-3.6538361893104998</v>
      </c>
      <c r="EZ71" s="9">
        <v>-3.65214824293761</v>
      </c>
      <c r="FA71" s="9">
        <v>-3.64675884845862</v>
      </c>
      <c r="FB71" s="9">
        <v>48.527898743553799</v>
      </c>
      <c r="FC71" s="9">
        <v>0.95933382787967203</v>
      </c>
      <c r="FD71" s="9">
        <v>1.28308541502521</v>
      </c>
      <c r="FE71" s="9">
        <v>0.75160306729142601</v>
      </c>
      <c r="FF71" s="9">
        <v>0.34091397931102901</v>
      </c>
      <c r="FG71" s="9">
        <v>1.7843721446598099E-2</v>
      </c>
      <c r="FH71" s="9">
        <v>-0.241041358914449</v>
      </c>
      <c r="FI71" s="9">
        <v>-0.45228707607768198</v>
      </c>
      <c r="FJ71" s="9">
        <v>-0.62756879975502</v>
      </c>
      <c r="FK71" s="9">
        <v>-0.77511802634716997</v>
      </c>
      <c r="FL71" s="9">
        <v>-0.90073117285664706</v>
      </c>
      <c r="FM71" s="9">
        <v>-1.0084829547738701</v>
      </c>
      <c r="FN71" s="9">
        <v>-1.1012308706015399</v>
      </c>
      <c r="FO71" s="9">
        <v>-1.1809719737939901</v>
      </c>
      <c r="FP71" s="9">
        <v>-1.24909519358621</v>
      </c>
      <c r="FQ71" s="9">
        <v>-1.3065597952291801</v>
      </c>
      <c r="FR71" s="9">
        <v>-1.35402161049198</v>
      </c>
      <c r="FS71" s="9">
        <v>-1.39192233384641</v>
      </c>
      <c r="FT71" s="9">
        <v>-1.4205526998976501</v>
      </c>
      <c r="FU71" s="9">
        <v>-1.44009718992486</v>
      </c>
      <c r="FV71" s="9">
        <v>6.1943766996471101</v>
      </c>
      <c r="FW71" s="9">
        <v>185.22427715386499</v>
      </c>
      <c r="FX71" s="9">
        <v>14.389900450079301</v>
      </c>
      <c r="FY71" s="9">
        <v>12.695909362159201</v>
      </c>
      <c r="FZ71" s="9">
        <v>11.4755567131856</v>
      </c>
      <c r="GA71" s="9">
        <v>10.585371975113899</v>
      </c>
      <c r="GB71" s="9">
        <v>9.9289698766099601</v>
      </c>
      <c r="GC71" s="9">
        <v>9.4373932991718306</v>
      </c>
      <c r="GD71" s="9">
        <v>9.0600304877786808</v>
      </c>
      <c r="GE71" s="9">
        <v>8.7590633871345691</v>
      </c>
      <c r="GF71" s="9">
        <v>8.5058169007587008</v>
      </c>
      <c r="GG71" s="9">
        <v>3.9821022314060399</v>
      </c>
      <c r="GH71" s="9">
        <v>2.8953545776635199</v>
      </c>
      <c r="GI71" s="9">
        <v>4.2319910328524397</v>
      </c>
      <c r="GJ71" s="9">
        <v>3.4559013430743799</v>
      </c>
      <c r="GK71" s="9">
        <v>2.6742618343009399</v>
      </c>
      <c r="GL71" s="9">
        <v>1.8853533608747099</v>
      </c>
      <c r="GM71" s="9">
        <v>1.09219982815373</v>
      </c>
      <c r="GN71" s="9">
        <v>0.29971286485707699</v>
      </c>
      <c r="GO71" s="9">
        <v>-0.48661793293136002</v>
      </c>
      <c r="GP71" s="9">
        <v>-1.26133294668203</v>
      </c>
      <c r="GQ71" s="9">
        <v>-2.01927456400565</v>
      </c>
      <c r="GR71" s="9">
        <v>-2.7556933459584201</v>
      </c>
      <c r="GS71" s="9">
        <v>-3.4662715639723798</v>
      </c>
      <c r="GT71" s="9">
        <v>-4.1471064012750398</v>
      </c>
    </row>
    <row r="72" spans="1:202" ht="10.199999999999999">
      <c r="A72" s="12">
        <v>24</v>
      </c>
      <c r="B72" s="2" t="s">
        <v>61</v>
      </c>
      <c r="C72" s="9">
        <v>1.51535086638079</v>
      </c>
      <c r="D72" s="9">
        <v>1.2317311441355101</v>
      </c>
      <c r="E72" s="9">
        <v>1.48827909120516</v>
      </c>
      <c r="F72" s="9">
        <v>1.5089879443973899</v>
      </c>
      <c r="G72" s="9">
        <v>1.5450611352957599</v>
      </c>
      <c r="H72" s="9">
        <v>1.5944470550430501</v>
      </c>
      <c r="I72" s="9">
        <v>1.65573454839046</v>
      </c>
      <c r="J72" s="9">
        <v>1.7275835240555399</v>
      </c>
      <c r="K72" s="9">
        <v>1.80858802211964</v>
      </c>
      <c r="L72" s="9">
        <v>1.89724727363658</v>
      </c>
      <c r="M72" s="9">
        <v>1.99196899861744</v>
      </c>
      <c r="N72" s="9">
        <v>2.0910840024723298</v>
      </c>
      <c r="O72" s="9">
        <v>-0.23853856459588299</v>
      </c>
      <c r="P72" s="9">
        <v>-0.265877704895147</v>
      </c>
      <c r="Q72" s="9">
        <v>-0.27498318805634803</v>
      </c>
      <c r="R72" s="9">
        <v>-0.320653999496821</v>
      </c>
      <c r="S72" s="9">
        <v>0.45242779764507801</v>
      </c>
      <c r="T72" s="9">
        <v>0.331193943635262</v>
      </c>
      <c r="U72" s="9">
        <v>0.17861730523593899</v>
      </c>
      <c r="V72" s="9">
        <v>-2.8264487592823402E-3</v>
      </c>
      <c r="W72" s="9">
        <v>-0.209917686152467</v>
      </c>
      <c r="X72" s="9">
        <v>-0.439222463667579</v>
      </c>
      <c r="Y72" s="9">
        <v>-0.68734829751252502</v>
      </c>
      <c r="Z72" s="9">
        <v>-0.95106382159455405</v>
      </c>
      <c r="AA72" s="9">
        <v>-1.2273490500111199</v>
      </c>
      <c r="AB72" s="9">
        <v>-1.5134099050236001</v>
      </c>
      <c r="AC72" s="9">
        <v>-1.80667452926542</v>
      </c>
      <c r="AD72" s="9">
        <v>-2.1047807004240102</v>
      </c>
      <c r="AE72" s="9">
        <v>-2.40555936497254</v>
      </c>
      <c r="AF72" s="9">
        <v>-2.7070169925907099</v>
      </c>
      <c r="AG72" s="9">
        <v>-3.0073181828436999</v>
      </c>
      <c r="AH72" s="9">
        <v>-3.30476924979203</v>
      </c>
      <c r="AI72" s="9">
        <v>-3.5978031157210202</v>
      </c>
      <c r="AJ72" s="9">
        <v>-3.8849656256153402</v>
      </c>
      <c r="AK72" s="9">
        <v>-4.1649032739517402</v>
      </c>
      <c r="AL72" s="9">
        <v>-4.4363522724418001</v>
      </c>
      <c r="AM72" s="9">
        <v>-4.6981288571903601</v>
      </c>
      <c r="AN72" s="9">
        <v>-4.9491207223831202</v>
      </c>
      <c r="AO72" s="9">
        <v>-5.1882794666907204</v>
      </c>
      <c r="AP72" s="9">
        <v>-5.4146139434643601</v>
      </c>
      <c r="AQ72" s="9">
        <v>-5.6271844134007596</v>
      </c>
      <c r="AR72" s="9">
        <v>-5.8250974072884603</v>
      </c>
      <c r="AS72" s="9">
        <v>11.3412670411189</v>
      </c>
      <c r="AT72" s="9">
        <v>0.24480048354210801</v>
      </c>
      <c r="AU72" s="9">
        <v>-0.54962919655349796</v>
      </c>
      <c r="AV72" s="9">
        <v>-1.0270029992776399</v>
      </c>
      <c r="AW72" s="9">
        <v>-1.42018216498746</v>
      </c>
      <c r="AX72" s="9">
        <v>-1.7518359801702601</v>
      </c>
      <c r="AY72" s="9">
        <v>-2.03789561294793</v>
      </c>
      <c r="AZ72" s="9">
        <v>-2.28953059413413</v>
      </c>
      <c r="BA72" s="9">
        <v>-2.5145461817151902</v>
      </c>
      <c r="BB72" s="9">
        <v>-2.7183712559906699</v>
      </c>
      <c r="BC72" s="9">
        <v>-2.9047567008333202</v>
      </c>
      <c r="BD72" s="9">
        <v>-3.0762690896796099</v>
      </c>
      <c r="BE72" s="9">
        <v>-3.2346396493740399</v>
      </c>
      <c r="BF72" s="9">
        <v>-3.3810109071715702</v>
      </c>
      <c r="BG72" s="9">
        <v>-3.5161110038121</v>
      </c>
      <c r="BH72" s="9">
        <v>-3.6403768721152701</v>
      </c>
      <c r="BI72" s="9">
        <v>-3.7540412696329399</v>
      </c>
      <c r="BJ72" s="9">
        <v>-3.8571942625810198</v>
      </c>
      <c r="BK72" s="9">
        <v>-3.9498266529610899</v>
      </c>
      <c r="BL72" s="9">
        <v>-4.0318606455039596</v>
      </c>
      <c r="BM72" s="9">
        <v>-4.10317149856317</v>
      </c>
      <c r="BN72" s="9">
        <v>-4.1636028056594103</v>
      </c>
      <c r="BO72" s="9">
        <v>21.795377588428099</v>
      </c>
      <c r="BP72" s="9">
        <v>1.0770054933556901</v>
      </c>
      <c r="BQ72" s="9">
        <v>0.93630250126228198</v>
      </c>
      <c r="BR72" s="9">
        <v>0.55021895350001704</v>
      </c>
      <c r="BS72" s="9">
        <v>0.239391182957504</v>
      </c>
      <c r="BT72" s="9">
        <v>-1.6824837662411999E-2</v>
      </c>
      <c r="BU72" s="9">
        <v>-0.232999318911259</v>
      </c>
      <c r="BV72" s="9">
        <v>-0.41940804379312302</v>
      </c>
      <c r="BW72" s="9">
        <v>-0.58329059466870803</v>
      </c>
      <c r="BX72" s="9">
        <v>-0.72974006368122102</v>
      </c>
      <c r="BY72" s="9">
        <v>-0.86233218336749096</v>
      </c>
      <c r="BZ72" s="9">
        <v>-0.98357020009531404</v>
      </c>
      <c r="CA72" s="9">
        <v>-1.0951994583475499</v>
      </c>
      <c r="CB72" s="9">
        <v>-1.19842985697167</v>
      </c>
      <c r="CC72" s="9">
        <v>-1.29409316118157</v>
      </c>
      <c r="CD72" s="9">
        <v>-1.3827542506855901</v>
      </c>
      <c r="CE72" s="9">
        <v>-1.46478979568222</v>
      </c>
      <c r="CF72" s="9">
        <v>5.6306337575237899</v>
      </c>
      <c r="CG72" s="9">
        <v>113.033767605184</v>
      </c>
      <c r="CH72" s="9">
        <v>12.381147445882601</v>
      </c>
      <c r="CI72" s="9">
        <v>11.089915071300201</v>
      </c>
      <c r="CJ72" s="9">
        <v>10.1506605396156</v>
      </c>
      <c r="CK72" s="9">
        <v>9.4620502688302892</v>
      </c>
      <c r="CL72" s="9">
        <v>8.9542644263659099</v>
      </c>
      <c r="CM72" s="9">
        <v>8.5779438336097495</v>
      </c>
      <c r="CN72" s="9">
        <v>8.2978160950576498</v>
      </c>
      <c r="CO72" s="9">
        <v>8.0884542594661504</v>
      </c>
      <c r="CP72" s="9">
        <v>7.9313456082176303</v>
      </c>
      <c r="CQ72" s="9">
        <v>7.8128427203230997</v>
      </c>
      <c r="CR72" s="9">
        <v>7.7227269041395896</v>
      </c>
      <c r="CS72" s="9">
        <v>5.2217973119080003</v>
      </c>
      <c r="CT72" s="9">
        <v>5.0367588324411896</v>
      </c>
      <c r="CU72" s="9">
        <v>4.88048637693836</v>
      </c>
      <c r="CV72" s="9">
        <v>4.6959835992547498</v>
      </c>
      <c r="CW72" s="9">
        <v>5.3369924586828503</v>
      </c>
      <c r="CX72" s="9">
        <v>5.0893086604955302</v>
      </c>
      <c r="CY72" s="9">
        <v>4.8150806670791502</v>
      </c>
      <c r="CZ72" s="9">
        <v>4.5161806294767004</v>
      </c>
      <c r="DA72" s="9">
        <v>4.1953813696807698</v>
      </c>
      <c r="DB72" s="9">
        <v>3.85578133379579</v>
      </c>
      <c r="DC72" s="9">
        <v>3.5005167099908099</v>
      </c>
      <c r="DD72" s="9">
        <v>3.1326190516386299</v>
      </c>
      <c r="DE72" s="9">
        <v>2.7549489382344201</v>
      </c>
      <c r="DF72" s="9">
        <v>2.3701700677791</v>
      </c>
      <c r="DG72" s="9">
        <v>1.98074488647015</v>
      </c>
      <c r="DH72" s="9">
        <v>1.58894146489392</v>
      </c>
      <c r="DI72" s="9">
        <v>1.1968459164275</v>
      </c>
      <c r="DJ72" s="9">
        <v>0.80637716991563102</v>
      </c>
      <c r="DK72" s="9">
        <v>0.419302321183118</v>
      </c>
      <c r="DL72" s="9">
        <v>3.7251594550748002E-2</v>
      </c>
      <c r="DM72" s="9">
        <v>-0.338267588780641</v>
      </c>
      <c r="DN72" s="9">
        <v>-0.70585766869436095</v>
      </c>
      <c r="DO72" s="9">
        <v>-1.0642192080276001</v>
      </c>
      <c r="DP72" s="9">
        <v>-1.41214034778457</v>
      </c>
      <c r="DQ72" s="9">
        <v>-1.7484873971613699</v>
      </c>
      <c r="DR72" s="9">
        <v>-2.07219647590885</v>
      </c>
      <c r="DS72" s="9">
        <v>-2.3822661167322501</v>
      </c>
      <c r="DT72" s="9">
        <v>-2.6777507340185398</v>
      </c>
      <c r="DU72" s="9">
        <v>-2.9577548683342498</v>
      </c>
      <c r="DV72" s="9">
        <v>-3.2214281219230299</v>
      </c>
      <c r="DW72" s="9">
        <v>13.8808075493603</v>
      </c>
      <c r="DX72" s="9">
        <v>2.7218028753015702</v>
      </c>
      <c r="DY72" s="9">
        <v>1.8663859755786001</v>
      </c>
      <c r="DZ72" s="9">
        <v>1.32953710767528</v>
      </c>
      <c r="EA72" s="9">
        <v>0.87835727733477098</v>
      </c>
      <c r="EB72" s="9">
        <v>0.49014040272852999</v>
      </c>
      <c r="EC72" s="9">
        <v>0.14891945124171499</v>
      </c>
      <c r="ED72" s="9">
        <v>-0.15651006754610799</v>
      </c>
      <c r="EE72" s="9">
        <v>-0.433987490907422</v>
      </c>
      <c r="EF72" s="9">
        <v>-0.68897492152834505</v>
      </c>
      <c r="EG72" s="9">
        <v>-0.92525563122741905</v>
      </c>
      <c r="EH72" s="9">
        <v>-1.1454277685759</v>
      </c>
      <c r="EI72" s="9">
        <v>-1.35125334364004</v>
      </c>
      <c r="EJ72" s="9">
        <v>-1.54390489522291</v>
      </c>
      <c r="EK72" s="9">
        <v>-1.7241398235744301</v>
      </c>
      <c r="EL72" s="9">
        <v>-1.89242358806025</v>
      </c>
      <c r="EM72" s="9">
        <v>-2.04901675836066</v>
      </c>
      <c r="EN72" s="9">
        <v>-2.1940365164474702</v>
      </c>
      <c r="EO72" s="9">
        <v>-2.32750010127226</v>
      </c>
      <c r="EP72" s="9">
        <v>-2.44935549281655</v>
      </c>
      <c r="EQ72" s="9">
        <v>-2.5595030796485698</v>
      </c>
      <c r="ER72" s="9">
        <v>-2.6578109567022299</v>
      </c>
      <c r="ES72" s="9">
        <v>23.2642291428125</v>
      </c>
      <c r="ET72" s="9">
        <v>2.5098297376881198</v>
      </c>
      <c r="EU72" s="9">
        <v>2.3339897117424599</v>
      </c>
      <c r="EV72" s="9">
        <v>1.91363726590698</v>
      </c>
      <c r="EW72" s="9">
        <v>1.8660557076915101</v>
      </c>
      <c r="EX72" s="9">
        <v>1.5772428398970899</v>
      </c>
      <c r="EY72" s="9">
        <v>1.32927649246944</v>
      </c>
      <c r="EZ72" s="9">
        <v>1.1118608744299101</v>
      </c>
      <c r="FA72" s="9">
        <v>0.91773689550193005</v>
      </c>
      <c r="FB72" s="9">
        <v>0.74179244312730097</v>
      </c>
      <c r="FC72" s="9">
        <v>0.58043323961392801</v>
      </c>
      <c r="FD72" s="9">
        <v>0.431137956766245</v>
      </c>
      <c r="FE72" s="9">
        <v>0.292143619969714</v>
      </c>
      <c r="FF72" s="9">
        <v>0.162223140603074</v>
      </c>
      <c r="FG72" s="9">
        <v>4.0527992984267E-2</v>
      </c>
      <c r="FH72" s="9">
        <v>-7.3523044531242004E-2</v>
      </c>
      <c r="FI72" s="9">
        <v>-0.18032257604850799</v>
      </c>
      <c r="FJ72" s="9">
        <v>6.8909474160133097</v>
      </c>
      <c r="FK72" s="9">
        <v>114.270522979604</v>
      </c>
      <c r="FL72" s="9">
        <v>13.594925043090299</v>
      </c>
      <c r="FM72" s="9">
        <v>12.2812809965365</v>
      </c>
      <c r="FN72" s="9">
        <v>11.3201668558627</v>
      </c>
      <c r="FO72" s="9">
        <v>10.610235347156699</v>
      </c>
      <c r="FP72" s="9">
        <v>10.0816532874881</v>
      </c>
      <c r="FQ72" s="9">
        <v>9.6850484808900301</v>
      </c>
      <c r="FR72" s="9">
        <v>9.3851358391543709</v>
      </c>
      <c r="FS72" s="9">
        <v>9.1564760348467207</v>
      </c>
      <c r="FT72" s="9">
        <v>8.9805442817387107</v>
      </c>
      <c r="FU72" s="9">
        <v>8.8436813920779294</v>
      </c>
      <c r="FV72" s="9">
        <v>8.7356572007670099</v>
      </c>
      <c r="FW72" s="9">
        <v>6.21725967255278</v>
      </c>
      <c r="FX72" s="9">
        <v>6.0151827875508603</v>
      </c>
      <c r="FY72" s="9">
        <v>5.8422908200765002</v>
      </c>
      <c r="FZ72" s="9">
        <v>5.6415770521065101</v>
      </c>
      <c r="GA72" s="9">
        <v>6.2667733294241303</v>
      </c>
      <c r="GB72" s="9">
        <v>6.0036654956925801</v>
      </c>
      <c r="GC72" s="9">
        <v>5.7143923972813102</v>
      </c>
      <c r="GD72" s="9">
        <v>5.40081680866101</v>
      </c>
      <c r="GE72" s="9">
        <v>5.0657024087029203</v>
      </c>
      <c r="GF72" s="9">
        <v>4.7121387279982603</v>
      </c>
      <c r="GG72" s="9">
        <v>4.3432532611149197</v>
      </c>
      <c r="GH72" s="9">
        <v>3.9620690841838799</v>
      </c>
      <c r="GI72" s="9">
        <v>3.5714385104045698</v>
      </c>
      <c r="GJ72" s="9">
        <v>3.1740171771510699</v>
      </c>
      <c r="GK72" s="9">
        <v>2.7722596705184102</v>
      </c>
      <c r="GL72" s="9">
        <v>2.3684263964996002</v>
      </c>
      <c r="GM72" s="9">
        <v>1.9645959944982301</v>
      </c>
      <c r="GN72" s="9">
        <v>1.56268010523898</v>
      </c>
      <c r="GO72" s="9">
        <v>1.1644387176333499</v>
      </c>
      <c r="GP72" s="9">
        <v>0.77149512576562196</v>
      </c>
      <c r="GQ72" s="9">
        <v>0.38534999286073002</v>
      </c>
      <c r="GR72" s="9">
        <v>7.3942890147750103E-3</v>
      </c>
      <c r="GS72" s="9">
        <v>-0.36107897487189</v>
      </c>
      <c r="GT72" s="9">
        <v>-0.71886420639956095</v>
      </c>
    </row>
    <row r="73" spans="1:202" ht="10.199999999999999">
      <c r="A73" s="12">
        <v>25</v>
      </c>
      <c r="B73" s="2" t="s">
        <v>62</v>
      </c>
      <c r="C73" s="9">
        <v>-0.91153774623533701</v>
      </c>
      <c r="D73" s="9">
        <v>-1.4679533920851899</v>
      </c>
      <c r="E73" s="9">
        <v>-1.41403713597596</v>
      </c>
      <c r="F73" s="9">
        <v>-1.5971696386291701</v>
      </c>
      <c r="G73" s="9">
        <v>-1.79512967964593</v>
      </c>
      <c r="H73" s="9">
        <v>-2.0120014045452002</v>
      </c>
      <c r="I73" s="9">
        <v>-2.2490569905018698</v>
      </c>
      <c r="J73" s="9">
        <v>-2.5065097059274399</v>
      </c>
      <c r="K73" s="9">
        <v>-2.7839511129410002</v>
      </c>
      <c r="L73" s="9">
        <v>-3.0804669389396602</v>
      </c>
      <c r="M73" s="9">
        <v>-8.2626064822754106</v>
      </c>
      <c r="N73" s="9">
        <v>-9.8948729456683804</v>
      </c>
      <c r="O73" s="9">
        <v>-8.7943466386881202</v>
      </c>
      <c r="P73" s="9">
        <v>-9.6720514358860594</v>
      </c>
      <c r="Q73" s="9">
        <v>-10.4444341426231</v>
      </c>
      <c r="R73" s="9">
        <v>-11.132337357437899</v>
      </c>
      <c r="S73" s="9">
        <v>-11.748664725543501</v>
      </c>
      <c r="T73" s="9">
        <v>-12.3020572848753</v>
      </c>
      <c r="U73" s="9">
        <v>-12.7987515260976</v>
      </c>
      <c r="V73" s="9">
        <v>-13.243570504831901</v>
      </c>
      <c r="W73" s="9">
        <v>-13.6404737071136</v>
      </c>
      <c r="X73" s="9">
        <v>-13.9928709194446</v>
      </c>
      <c r="Y73" s="9">
        <v>-14.303805008847</v>
      </c>
      <c r="Z73" s="9">
        <v>-14.5760597885476</v>
      </c>
      <c r="AA73" s="9">
        <v>-14.812224197110201</v>
      </c>
      <c r="AB73" s="9">
        <v>-15.0147306745076</v>
      </c>
      <c r="AC73" s="9">
        <v>-15.185878215526801</v>
      </c>
      <c r="AD73" s="9">
        <v>-15.327846347175999</v>
      </c>
      <c r="AE73" s="9">
        <v>-15.4427037945959</v>
      </c>
      <c r="AF73" s="9">
        <v>-15.5324141153098</v>
      </c>
      <c r="AG73" s="9">
        <v>-15.598839679700299</v>
      </c>
      <c r="AH73" s="9">
        <v>12.775264104596401</v>
      </c>
      <c r="AI73" s="9">
        <v>-9.6693071379020292</v>
      </c>
      <c r="AJ73" s="9">
        <v>-10.5468888110737</v>
      </c>
      <c r="AK73" s="9">
        <v>-10.981434960654701</v>
      </c>
      <c r="AL73" s="9">
        <v>-11.298726262930799</v>
      </c>
      <c r="AM73" s="9">
        <v>-11.529413520982599</v>
      </c>
      <c r="AN73" s="9">
        <v>-11.695449942019399</v>
      </c>
      <c r="AO73" s="9">
        <v>-11.8126224499049</v>
      </c>
      <c r="AP73" s="9">
        <v>-11.8923422528238</v>
      </c>
      <c r="AQ73" s="9">
        <v>-11.942911634519501</v>
      </c>
      <c r="AR73" s="9">
        <v>-11.9704203816042</v>
      </c>
      <c r="AS73" s="9">
        <v>-11.9793803199228</v>
      </c>
      <c r="AT73" s="9">
        <v>-11.973174657132599</v>
      </c>
      <c r="AU73" s="9">
        <v>-11.954376360701399</v>
      </c>
      <c r="AV73" s="9">
        <v>-11.924973914072799</v>
      </c>
      <c r="AW73" s="9">
        <v>25.215228570149701</v>
      </c>
      <c r="AX73" s="9">
        <v>-7.4630823479996202</v>
      </c>
      <c r="AY73" s="9">
        <v>-7.6008580876408196</v>
      </c>
      <c r="AZ73" s="9">
        <v>-7.9012713555642096</v>
      </c>
      <c r="BA73" s="9">
        <v>-8.11335799404055</v>
      </c>
      <c r="BB73" s="9">
        <v>-8.2615228376367007</v>
      </c>
      <c r="BC73" s="9">
        <v>-8.3631321684595097</v>
      </c>
      <c r="BD73" s="9">
        <v>-8.4305688062785897</v>
      </c>
      <c r="BE73" s="9">
        <v>-8.4726856086303393</v>
      </c>
      <c r="BF73" s="9">
        <v>-8.4958335694347298</v>
      </c>
      <c r="BG73" s="9">
        <v>-8.5045891002674505</v>
      </c>
      <c r="BH73" s="9">
        <v>-8.5022685885796605</v>
      </c>
      <c r="BI73" s="9">
        <v>-8.49129252516056</v>
      </c>
      <c r="BJ73" s="9">
        <v>-8.4734432483102093</v>
      </c>
      <c r="BK73" s="9">
        <v>-8.4500474513205006</v>
      </c>
      <c r="BL73" s="9">
        <v>-8.4221054774701596</v>
      </c>
      <c r="BM73" s="9">
        <v>-8.39038297641277</v>
      </c>
      <c r="BN73" s="9">
        <v>-8.3554759346964698</v>
      </c>
      <c r="BO73" s="9">
        <v>-8.3178568679896294</v>
      </c>
      <c r="BP73" s="9">
        <v>-8.2779076820347299</v>
      </c>
      <c r="BQ73" s="9">
        <v>-8.2359430968439895</v>
      </c>
      <c r="BR73" s="9">
        <v>42.7789845029669</v>
      </c>
      <c r="BS73" s="9">
        <v>-4.65033013620247</v>
      </c>
      <c r="BT73" s="9">
        <v>-4.1913581649790004</v>
      </c>
      <c r="BU73" s="9">
        <v>-4.5919839162376404</v>
      </c>
      <c r="BV73" s="9">
        <v>-4.8764256540406397</v>
      </c>
      <c r="BW73" s="9">
        <v>-5.0780958045783997</v>
      </c>
      <c r="BX73" s="9">
        <v>-5.2206587331602599</v>
      </c>
      <c r="BY73" s="9">
        <v>-5.3208838515468999</v>
      </c>
      <c r="BZ73" s="9">
        <v>-5.3906631713708801</v>
      </c>
      <c r="CA73" s="9">
        <v>-5.4384380269123902</v>
      </c>
      <c r="CB73" s="9">
        <v>-5.47020801292512</v>
      </c>
      <c r="CC73" s="9">
        <v>-5.4902444994328903</v>
      </c>
      <c r="CD73" s="9">
        <v>-5.5015952466902904</v>
      </c>
      <c r="CE73" s="9">
        <v>-5.5064413015671496</v>
      </c>
      <c r="CF73" s="9">
        <v>-5.5063494372745696</v>
      </c>
      <c r="CG73" s="9">
        <v>-5.5024507273549101</v>
      </c>
      <c r="CH73" s="9">
        <v>-5.4955668851688104</v>
      </c>
      <c r="CI73" s="9">
        <v>-5.4862996646375102</v>
      </c>
      <c r="CJ73" s="9">
        <v>-5.4750941381188101</v>
      </c>
      <c r="CK73" s="9">
        <v>-5.4622834995703196</v>
      </c>
      <c r="CL73" s="9">
        <v>2.1969215739114101</v>
      </c>
      <c r="CM73" s="9">
        <v>181.903611537752</v>
      </c>
      <c r="CN73" s="9">
        <v>11.017270047480199</v>
      </c>
      <c r="CO73" s="9">
        <v>9.2195400961481493</v>
      </c>
      <c r="CP73" s="9">
        <v>7.8470675195897002</v>
      </c>
      <c r="CQ73" s="9">
        <v>6.7607713696874203</v>
      </c>
      <c r="CR73" s="9">
        <v>5.8695823576416402</v>
      </c>
      <c r="CS73" s="9">
        <v>5.1106909972583399</v>
      </c>
      <c r="CT73" s="9">
        <v>4.4403417938252598</v>
      </c>
      <c r="CU73" s="9">
        <v>3.8281261314810102</v>
      </c>
      <c r="CV73" s="9">
        <v>3.25313999391622</v>
      </c>
      <c r="CW73" s="9">
        <v>-2.16662042752171</v>
      </c>
      <c r="CX73" s="9">
        <v>-4.0066123014475803</v>
      </c>
      <c r="CY73" s="9">
        <v>-3.0916868815935299</v>
      </c>
      <c r="CZ73" s="9">
        <v>-4.1383876108524298</v>
      </c>
      <c r="DA73" s="9">
        <v>-5.0670882765133998</v>
      </c>
      <c r="DB73" s="9">
        <v>-5.90143172293826</v>
      </c>
      <c r="DC73" s="9">
        <v>-6.6563245264149398</v>
      </c>
      <c r="DD73" s="9">
        <v>-7.3418462923308203</v>
      </c>
      <c r="DE73" s="9">
        <v>-7.9652724511645498</v>
      </c>
      <c r="DF73" s="9">
        <v>-8.5321818709368102</v>
      </c>
      <c r="DG73" s="9">
        <v>-9.04708911468901</v>
      </c>
      <c r="DH73" s="9">
        <v>-9.5138165840618694</v>
      </c>
      <c r="DI73" s="9">
        <v>-9.9357185181767207</v>
      </c>
      <c r="DJ73" s="9">
        <v>-10.315818018316101</v>
      </c>
      <c r="DK73" s="9">
        <v>-10.6568918581355</v>
      </c>
      <c r="DL73" s="9">
        <v>-10.9615234603441</v>
      </c>
      <c r="DM73" s="9">
        <v>-11.232136286222399</v>
      </c>
      <c r="DN73" s="9">
        <v>-11.471015133380099</v>
      </c>
      <c r="DO73" s="9">
        <v>-11.6803199892585</v>
      </c>
      <c r="DP73" s="9">
        <v>-11.862095344591699</v>
      </c>
      <c r="DQ73" s="9">
        <v>-12.0182767862288</v>
      </c>
      <c r="DR73" s="9">
        <v>16.268312920790201</v>
      </c>
      <c r="DS73" s="9">
        <v>-6.2615934211450899</v>
      </c>
      <c r="DT73" s="9">
        <v>-7.2223904487725203</v>
      </c>
      <c r="DU73" s="9">
        <v>-7.73808853003918</v>
      </c>
      <c r="DV73" s="9">
        <v>-8.1345222420972707</v>
      </c>
      <c r="DW73" s="9">
        <v>-8.4423942227437401</v>
      </c>
      <c r="DX73" s="9">
        <v>-8.6837077078857501</v>
      </c>
      <c r="DY73" s="9">
        <v>-8.8742980367479394</v>
      </c>
      <c r="DZ73" s="9">
        <v>-9.0256233643046695</v>
      </c>
      <c r="EA73" s="9">
        <v>-9.1460315631836799</v>
      </c>
      <c r="EB73" s="9">
        <v>-9.2416567373189409</v>
      </c>
      <c r="EC73" s="9">
        <v>-9.3170538272516108</v>
      </c>
      <c r="ED73" s="9">
        <v>-9.3756480091383008</v>
      </c>
      <c r="EE73" s="9">
        <v>-9.4200531201368793</v>
      </c>
      <c r="EF73" s="9">
        <v>-9.4522974553779306</v>
      </c>
      <c r="EG73" s="9">
        <v>27.627776082890001</v>
      </c>
      <c r="EH73" s="9">
        <v>-5.1091837452637803</v>
      </c>
      <c r="EI73" s="9">
        <v>-5.3041651988773397</v>
      </c>
      <c r="EJ73" s="9">
        <v>-5.6603768921478697</v>
      </c>
      <c r="EK73" s="9">
        <v>-5.9268896681259404</v>
      </c>
      <c r="EL73" s="9">
        <v>-6.1281424800839703</v>
      </c>
      <c r="EM73" s="9">
        <v>-6.2815348702126501</v>
      </c>
      <c r="EN73" s="9">
        <v>-6.3994820822631997</v>
      </c>
      <c r="EO73" s="9">
        <v>-6.4908685833601698</v>
      </c>
      <c r="EP73" s="9">
        <v>-6.5620761836064201</v>
      </c>
      <c r="EQ73" s="9">
        <v>-6.6177113376907197</v>
      </c>
      <c r="ER73" s="9">
        <v>-6.6611197228415202</v>
      </c>
      <c r="ES73" s="9">
        <v>-6.6947503854622203</v>
      </c>
      <c r="ET73" s="9">
        <v>-6.7204135039469497</v>
      </c>
      <c r="EU73" s="9">
        <v>-6.7394629143008498</v>
      </c>
      <c r="EV73" s="9">
        <v>-6.75292542279219</v>
      </c>
      <c r="EW73" s="9">
        <v>-6.4649239181200704</v>
      </c>
      <c r="EX73" s="9">
        <v>-6.4694166643341404</v>
      </c>
      <c r="EY73" s="9">
        <v>-6.4702321408919001</v>
      </c>
      <c r="EZ73" s="9">
        <v>-6.4677761651597701</v>
      </c>
      <c r="FA73" s="9">
        <v>-6.4623867706807898</v>
      </c>
      <c r="FB73" s="9">
        <v>44.516860927402099</v>
      </c>
      <c r="FC73" s="9">
        <v>-2.9472604867397298</v>
      </c>
      <c r="FD73" s="9">
        <v>-2.5222437719922</v>
      </c>
      <c r="FE73" s="9">
        <v>-2.9559943294850801</v>
      </c>
      <c r="FF73" s="9">
        <v>-3.27275096514105</v>
      </c>
      <c r="FG73" s="9">
        <v>-3.5059461338806401</v>
      </c>
      <c r="FH73" s="9">
        <v>-3.67926372953993</v>
      </c>
      <c r="FI73" s="9">
        <v>-3.80949220480188</v>
      </c>
      <c r="FJ73" s="9">
        <v>-3.9085421368957398</v>
      </c>
      <c r="FK73" s="9">
        <v>-3.9848729623403698</v>
      </c>
      <c r="FL73" s="9">
        <v>-4.0445019264339104</v>
      </c>
      <c r="FM73" s="9">
        <v>-4.0917176094184002</v>
      </c>
      <c r="FN73" s="9">
        <v>-4.1295845525203099</v>
      </c>
      <c r="FO73" s="9">
        <v>-4.1603001651338296</v>
      </c>
      <c r="FP73" s="9">
        <v>-4.1854471750720901</v>
      </c>
      <c r="FQ73" s="9">
        <v>-4.20617221281569</v>
      </c>
      <c r="FR73" s="9">
        <v>-4.2233121609981197</v>
      </c>
      <c r="FS73" s="9">
        <v>-4.2374835648935303</v>
      </c>
      <c r="FT73" s="9">
        <v>-4.24914591979097</v>
      </c>
      <c r="FU73" s="9">
        <v>-4.2586464834155704</v>
      </c>
      <c r="FV73" s="9">
        <v>3.3787903535088502</v>
      </c>
      <c r="FW73" s="9">
        <v>183.06424167412499</v>
      </c>
      <c r="FX73" s="9">
        <v>12.1571780944544</v>
      </c>
      <c r="FY73" s="9">
        <v>10.339229892454799</v>
      </c>
      <c r="FZ73" s="9">
        <v>8.9470305051415409</v>
      </c>
      <c r="GA73" s="9">
        <v>7.8414868939132303</v>
      </c>
      <c r="GB73" s="9">
        <v>6.9315179800836599</v>
      </c>
      <c r="GC73" s="9">
        <v>6.1543027806285604</v>
      </c>
      <c r="GD73" s="9">
        <v>5.4660745897104697</v>
      </c>
      <c r="GE73" s="9">
        <v>4.83641385888283</v>
      </c>
      <c r="GF73" s="9">
        <v>4.2444059108071199</v>
      </c>
      <c r="GG73" s="9">
        <v>-1.1919634594499</v>
      </c>
      <c r="GH73" s="9">
        <v>-3.0481615586706301</v>
      </c>
      <c r="GI73" s="9">
        <v>-2.14904952710976</v>
      </c>
      <c r="GJ73" s="9">
        <v>-3.2111804488420801</v>
      </c>
      <c r="GK73" s="9">
        <v>-4.1549375131432997</v>
      </c>
      <c r="GL73" s="9">
        <v>-5.0039727331566999</v>
      </c>
      <c r="GM73" s="9">
        <v>-5.77320162658543</v>
      </c>
      <c r="GN73" s="9">
        <v>-6.4727125185573398</v>
      </c>
      <c r="GO73" s="9">
        <v>-7.1097893431648096</v>
      </c>
      <c r="GP73" s="9">
        <v>-7.6900192613233704</v>
      </c>
      <c r="GQ73" s="9">
        <v>-8.2179249235220198</v>
      </c>
      <c r="GR73" s="9">
        <v>-8.6973366185401506</v>
      </c>
      <c r="GS73" s="9">
        <v>-9.1316162773381695</v>
      </c>
      <c r="GT73" s="9">
        <v>-9.5237945026203707</v>
      </c>
    </row>
    <row r="74" spans="1:202" ht="10.199999999999999">
      <c r="A74" s="12">
        <v>26</v>
      </c>
      <c r="B74" s="2" t="s">
        <v>63</v>
      </c>
      <c r="C74" s="9">
        <v>-0.83484904425450301</v>
      </c>
      <c r="D74" s="9">
        <v>-1.15494878184713</v>
      </c>
      <c r="E74" s="9">
        <v>-0.95573202465715701</v>
      </c>
      <c r="F74" s="9">
        <v>-1.01254553447956</v>
      </c>
      <c r="G74" s="9">
        <v>-1.0733621297018401</v>
      </c>
      <c r="H74" s="9">
        <v>-1.13925045027117</v>
      </c>
      <c r="I74" s="9">
        <v>-1.21048529253808</v>
      </c>
      <c r="J74" s="9">
        <v>-1.28712418511242</v>
      </c>
      <c r="K74" s="9">
        <v>-1.36915298294892</v>
      </c>
      <c r="L74" s="9">
        <v>-1.4565250941086501</v>
      </c>
      <c r="M74" s="9">
        <v>-1.5491702597888799</v>
      </c>
      <c r="N74" s="9">
        <v>-1.6469939998902201</v>
      </c>
      <c r="O74" s="9">
        <v>-4.6601969152102898</v>
      </c>
      <c r="P74" s="9">
        <v>-5.3462205572703896</v>
      </c>
      <c r="Q74" s="9">
        <v>-5.9378063612253102</v>
      </c>
      <c r="R74" s="9">
        <v>-6.4656268946277402</v>
      </c>
      <c r="S74" s="9">
        <v>-6.00038400421142</v>
      </c>
      <c r="T74" s="9">
        <v>-6.35795770016537</v>
      </c>
      <c r="U74" s="9">
        <v>-6.6845581675241901</v>
      </c>
      <c r="V74" s="9">
        <v>-6.9854699090174197</v>
      </c>
      <c r="W74" s="9">
        <v>-7.26412619709191</v>
      </c>
      <c r="X74" s="9">
        <v>-7.52286981832229</v>
      </c>
      <c r="Y74" s="9">
        <v>-7.7633812351451299</v>
      </c>
      <c r="Z74" s="9">
        <v>-7.9869289529594001</v>
      </c>
      <c r="AA74" s="9">
        <v>-8.1945203627743606</v>
      </c>
      <c r="AB74" s="9">
        <v>-8.3869947238675007</v>
      </c>
      <c r="AC74" s="9">
        <v>-8.5650814432233595</v>
      </c>
      <c r="AD74" s="9">
        <v>-8.7294370029991502</v>
      </c>
      <c r="AE74" s="9">
        <v>-8.8806684790281007</v>
      </c>
      <c r="AF74" s="9">
        <v>-9.0193485042259791</v>
      </c>
      <c r="AG74" s="9">
        <v>-9.1460247114558193</v>
      </c>
      <c r="AH74" s="9">
        <v>-9.2612255897024607</v>
      </c>
      <c r="AI74" s="9">
        <v>-9.3654640055619094</v>
      </c>
      <c r="AJ74" s="9">
        <v>-9.4592392108420906</v>
      </c>
      <c r="AK74" s="9">
        <v>-9.5430378793939603</v>
      </c>
      <c r="AL74" s="9">
        <v>-9.6173345347127004</v>
      </c>
      <c r="AM74" s="9">
        <v>-9.6825916095016993</v>
      </c>
      <c r="AN74" s="9">
        <v>-9.7392592978430894</v>
      </c>
      <c r="AO74" s="9">
        <v>-9.7877753061304897</v>
      </c>
      <c r="AP74" s="9">
        <v>-9.8285645720000208</v>
      </c>
      <c r="AQ74" s="9">
        <v>-9.8620389952082199</v>
      </c>
      <c r="AR74" s="9">
        <v>-9.8885972072769803</v>
      </c>
      <c r="AS74" s="9">
        <v>5.5203751643036902</v>
      </c>
      <c r="AT74" s="9">
        <v>-5.4337437109639897</v>
      </c>
      <c r="AU74" s="9">
        <v>-6.0837200043345101</v>
      </c>
      <c r="AV74" s="9">
        <v>-6.4152713103180696</v>
      </c>
      <c r="AW74" s="9">
        <v>-6.6619736250284403</v>
      </c>
      <c r="AX74" s="9">
        <v>-6.8471841015686099</v>
      </c>
      <c r="AY74" s="9">
        <v>-6.98749646581423</v>
      </c>
      <c r="AZ74" s="9">
        <v>-7.0947189241100901</v>
      </c>
      <c r="BA74" s="9">
        <v>-7.1772728192144797</v>
      </c>
      <c r="BB74" s="9">
        <v>-7.2411816976087504</v>
      </c>
      <c r="BC74" s="9">
        <v>-7.29077075734331</v>
      </c>
      <c r="BD74" s="9">
        <v>-7.3291615069084504</v>
      </c>
      <c r="BE74" s="9">
        <v>-7.3586216185748201</v>
      </c>
      <c r="BF74" s="9">
        <v>-7.3808123905063399</v>
      </c>
      <c r="BG74" s="9">
        <v>-7.3969638084274303</v>
      </c>
      <c r="BH74" s="9">
        <v>-7.4079984131913097</v>
      </c>
      <c r="BI74" s="9">
        <v>-7.4146189688528796</v>
      </c>
      <c r="BJ74" s="9">
        <v>-7.4173705338150402</v>
      </c>
      <c r="BK74" s="9">
        <v>-7.4166844316848897</v>
      </c>
      <c r="BL74" s="9">
        <v>-7.4129094226582799</v>
      </c>
      <c r="BM74" s="9">
        <v>-7.40633382327891</v>
      </c>
      <c r="BN74" s="9">
        <v>-7.3972012245805496</v>
      </c>
      <c r="BO74" s="9">
        <v>16.804582529622301</v>
      </c>
      <c r="BP74" s="9">
        <v>-3.8064434366808801</v>
      </c>
      <c r="BQ74" s="9">
        <v>-3.84068741646333</v>
      </c>
      <c r="BR74" s="9">
        <v>-4.1214930339743701</v>
      </c>
      <c r="BS74" s="9">
        <v>-4.32846550453191</v>
      </c>
      <c r="BT74" s="9">
        <v>-4.4824833955049703</v>
      </c>
      <c r="BU74" s="9">
        <v>-4.5983446356711601</v>
      </c>
      <c r="BV74" s="9">
        <v>-4.6865460798970497</v>
      </c>
      <c r="BW74" s="9">
        <v>-4.7545419016041901</v>
      </c>
      <c r="BX74" s="9">
        <v>-4.8076334596396597</v>
      </c>
      <c r="BY74" s="9">
        <v>-4.8495985769425802</v>
      </c>
      <c r="BZ74" s="9">
        <v>-4.8831365543091803</v>
      </c>
      <c r="CA74" s="9">
        <v>-4.91018288787913</v>
      </c>
      <c r="CB74" s="9">
        <v>-4.9321318520094</v>
      </c>
      <c r="CC74" s="9">
        <v>-4.9499939318231601</v>
      </c>
      <c r="CD74" s="9">
        <v>-4.9645071862636998</v>
      </c>
      <c r="CE74" s="9">
        <v>-4.9762160338132002</v>
      </c>
      <c r="CF74" s="9">
        <v>2.18555065698928</v>
      </c>
      <c r="CG74" s="9">
        <v>110.683567694548</v>
      </c>
      <c r="CH74" s="9">
        <v>9.9944675198999597</v>
      </c>
      <c r="CI74" s="9">
        <v>8.6459039554378592</v>
      </c>
      <c r="CJ74" s="9">
        <v>7.6291270607386696</v>
      </c>
      <c r="CK74" s="9">
        <v>6.8436270038326903</v>
      </c>
      <c r="CL74" s="9">
        <v>6.2205669210516801</v>
      </c>
      <c r="CM74" s="9">
        <v>5.7117239926812102</v>
      </c>
      <c r="CN74" s="9">
        <v>5.2831083858896903</v>
      </c>
      <c r="CO74" s="9">
        <v>4.9107132543976002</v>
      </c>
      <c r="CP74" s="9">
        <v>4.5775732404724003</v>
      </c>
      <c r="CQ74" s="9">
        <v>4.27170346191678</v>
      </c>
      <c r="CR74" s="9">
        <v>3.9846489017770499</v>
      </c>
      <c r="CS74" s="9">
        <v>0.80013896129359297</v>
      </c>
      <c r="CT74" s="9">
        <v>-4.3584019934056903E-2</v>
      </c>
      <c r="CU74" s="9">
        <v>-0.78233679623059704</v>
      </c>
      <c r="CV74" s="9">
        <v>-1.4489892958761601</v>
      </c>
      <c r="CW74" s="9">
        <v>-1.1158193431736501</v>
      </c>
      <c r="CX74" s="9">
        <v>-1.5998429833051</v>
      </c>
      <c r="CY74" s="9">
        <v>-2.04809480568098</v>
      </c>
      <c r="CZ74" s="9">
        <v>-2.4664628307814298</v>
      </c>
      <c r="DA74" s="9">
        <v>-2.8588271412586801</v>
      </c>
      <c r="DB74" s="9">
        <v>-3.22786602085892</v>
      </c>
      <c r="DC74" s="9">
        <v>-3.5755162276418</v>
      </c>
      <c r="DD74" s="9">
        <v>-3.9032460797262201</v>
      </c>
      <c r="DE74" s="9">
        <v>-4.2122223745288201</v>
      </c>
      <c r="DF74" s="9">
        <v>-4.5034147510648097</v>
      </c>
      <c r="DG74" s="9">
        <v>-4.7776620274877803</v>
      </c>
      <c r="DH74" s="9">
        <v>-5.03571483768122</v>
      </c>
      <c r="DI74" s="9">
        <v>-5.2782631976280596</v>
      </c>
      <c r="DJ74" s="9">
        <v>-5.5059543417196499</v>
      </c>
      <c r="DK74" s="9">
        <v>-5.7194042074289904</v>
      </c>
      <c r="DL74" s="9">
        <v>-5.9192047453596803</v>
      </c>
      <c r="DM74" s="9">
        <v>-6.1059284786215304</v>
      </c>
      <c r="DN74" s="9">
        <v>-6.2801312539211098</v>
      </c>
      <c r="DO74" s="9">
        <v>-6.4423538134698202</v>
      </c>
      <c r="DP74" s="9">
        <v>-6.5931226100554703</v>
      </c>
      <c r="DQ74" s="9">
        <v>-6.7329501494727104</v>
      </c>
      <c r="DR74" s="9">
        <v>-6.8623350513688299</v>
      </c>
      <c r="DS74" s="9">
        <v>-6.9817619561720203</v>
      </c>
      <c r="DT74" s="9">
        <v>-7.0917013625541996</v>
      </c>
      <c r="DU74" s="9">
        <v>-7.1926094501417204</v>
      </c>
      <c r="DV74" s="9">
        <v>-7.2849279219115601</v>
      </c>
      <c r="DW74" s="9">
        <v>8.0599156725451007</v>
      </c>
      <c r="DX74" s="9">
        <v>-2.95674131920453</v>
      </c>
      <c r="DY74" s="9">
        <v>-3.6677048322024</v>
      </c>
      <c r="DZ74" s="9">
        <v>-4.0587312033651504</v>
      </c>
      <c r="EA74" s="9">
        <v>-4.36343418270621</v>
      </c>
      <c r="EB74" s="9">
        <v>-4.6052077186698197</v>
      </c>
      <c r="EC74" s="9">
        <v>-4.8006814016245896</v>
      </c>
      <c r="ED74" s="9">
        <v>-4.9616983975220599</v>
      </c>
      <c r="EE74" s="9">
        <v>-5.0967141284067203</v>
      </c>
      <c r="EF74" s="9">
        <v>-5.2117853631464302</v>
      </c>
      <c r="EG74" s="9">
        <v>-5.3112696877374201</v>
      </c>
      <c r="EH74" s="9">
        <v>-5.3983201858047396</v>
      </c>
      <c r="EI74" s="9">
        <v>-5.4752353128408098</v>
      </c>
      <c r="EJ74" s="9">
        <v>-5.5437063785576797</v>
      </c>
      <c r="EK74" s="9">
        <v>-5.6049926281897502</v>
      </c>
      <c r="EL74" s="9">
        <v>-5.6600451291362903</v>
      </c>
      <c r="EM74" s="9">
        <v>-5.7095944575806001</v>
      </c>
      <c r="EN74" s="9">
        <v>-5.7542127876815004</v>
      </c>
      <c r="EO74" s="9">
        <v>-5.7943578799960598</v>
      </c>
      <c r="EP74" s="9">
        <v>-5.8304042699708702</v>
      </c>
      <c r="EQ74" s="9">
        <v>-5.8626654043643098</v>
      </c>
      <c r="ER74" s="9">
        <v>-5.8914093756233701</v>
      </c>
      <c r="ES74" s="9">
        <v>18.273434084006698</v>
      </c>
      <c r="ET74" s="9">
        <v>-2.3736191923484502</v>
      </c>
      <c r="EU74" s="9">
        <v>-2.4430002059831502</v>
      </c>
      <c r="EV74" s="9">
        <v>-2.75807472156741</v>
      </c>
      <c r="EW74" s="9">
        <v>-2.7018009797979099</v>
      </c>
      <c r="EX74" s="9">
        <v>-2.8884157179454699</v>
      </c>
      <c r="EY74" s="9">
        <v>-3.0360688242904699</v>
      </c>
      <c r="EZ74" s="9">
        <v>-3.1552771616740198</v>
      </c>
      <c r="FA74" s="9">
        <v>-3.2535144114335601</v>
      </c>
      <c r="FB74" s="9">
        <v>-3.3361009528311301</v>
      </c>
      <c r="FC74" s="9">
        <v>-3.4068331539611698</v>
      </c>
      <c r="FD74" s="9">
        <v>-3.46842839744762</v>
      </c>
      <c r="FE74" s="9">
        <v>-3.5228398095618698</v>
      </c>
      <c r="FF74" s="9">
        <v>-3.5714788544346598</v>
      </c>
      <c r="FG74" s="9">
        <v>-3.6153727776573201</v>
      </c>
      <c r="FH74" s="9">
        <v>-3.6552759801093502</v>
      </c>
      <c r="FI74" s="9">
        <v>-3.6917488141794901</v>
      </c>
      <c r="FJ74" s="9">
        <v>3.44586431547881</v>
      </c>
      <c r="FK74" s="9">
        <v>111.920323068968</v>
      </c>
      <c r="FL74" s="9">
        <v>11.2082451171076</v>
      </c>
      <c r="FM74" s="9">
        <v>9.8372698806742296</v>
      </c>
      <c r="FN74" s="9">
        <v>8.7986333769857605</v>
      </c>
      <c r="FO74" s="9">
        <v>7.9918120821591403</v>
      </c>
      <c r="FP74" s="9">
        <v>7.3479557821738997</v>
      </c>
      <c r="FQ74" s="9">
        <v>6.8188286399614899</v>
      </c>
      <c r="FR74" s="9">
        <v>6.3704281299864096</v>
      </c>
      <c r="FS74" s="9">
        <v>5.9787350297781598</v>
      </c>
      <c r="FT74" s="9">
        <v>5.6267719139934798</v>
      </c>
      <c r="FU74" s="9">
        <v>5.3025421336716096</v>
      </c>
      <c r="FV74" s="9">
        <v>4.99757919840446</v>
      </c>
      <c r="FW74" s="9">
        <v>1.79560132193838</v>
      </c>
      <c r="FX74" s="9">
        <v>0.93483993517562503</v>
      </c>
      <c r="FY74" s="9">
        <v>0.17946764690754</v>
      </c>
      <c r="FZ74" s="9">
        <v>-0.50339584302441198</v>
      </c>
      <c r="GA74" s="9">
        <v>-0.18603847243237201</v>
      </c>
      <c r="GB74" s="9">
        <v>-0.68548614810804798</v>
      </c>
      <c r="GC74" s="9">
        <v>-1.14878307547881</v>
      </c>
      <c r="GD74" s="9">
        <v>-1.58182665159713</v>
      </c>
      <c r="GE74" s="9">
        <v>-1.98850610223652</v>
      </c>
      <c r="GF74" s="9">
        <v>-2.37150862665646</v>
      </c>
      <c r="GG74" s="9">
        <v>-2.7327796765176902</v>
      </c>
      <c r="GH74" s="9">
        <v>-3.07379604718097</v>
      </c>
      <c r="GI74" s="9">
        <v>-3.3957328023586801</v>
      </c>
      <c r="GJ74" s="9">
        <v>-3.6995676416928398</v>
      </c>
      <c r="GK74" s="9">
        <v>-3.98614724343952</v>
      </c>
      <c r="GL74" s="9">
        <v>-4.2562299060755402</v>
      </c>
      <c r="GM74" s="9">
        <v>-4.5105131195573298</v>
      </c>
      <c r="GN74" s="9">
        <v>-4.7496514063962998</v>
      </c>
      <c r="GO74" s="9">
        <v>-4.9742678109787599</v>
      </c>
      <c r="GP74" s="9">
        <v>-5.1849612141448</v>
      </c>
      <c r="GQ74" s="9">
        <v>-5.3823108969801599</v>
      </c>
      <c r="GR74" s="9">
        <v>-5.5668792962119902</v>
      </c>
      <c r="GS74" s="9">
        <v>-5.73921358031411</v>
      </c>
      <c r="GT74" s="9">
        <v>-5.8998464686704502</v>
      </c>
    </row>
    <row r="75" spans="1:202" ht="10.199999999999999">
      <c r="A75" s="12">
        <v>27</v>
      </c>
      <c r="B75" s="2" t="s">
        <v>64</v>
      </c>
      <c r="C75" s="9">
        <v>9.6956321683531002</v>
      </c>
      <c r="D75" s="9">
        <v>8.76299952691231</v>
      </c>
      <c r="E75" s="9">
        <v>8.5772590956593504</v>
      </c>
      <c r="F75" s="9">
        <v>8.2637792422060006</v>
      </c>
      <c r="G75" s="9">
        <v>8.0234979044672503</v>
      </c>
      <c r="H75" s="9">
        <v>7.8350462979415303</v>
      </c>
      <c r="I75" s="9">
        <v>7.6825190494117397</v>
      </c>
      <c r="J75" s="9">
        <v>7.5528245304574702</v>
      </c>
      <c r="K75" s="9">
        <v>7.4346821041823397</v>
      </c>
      <c r="L75" s="9">
        <v>7.3181879552769997</v>
      </c>
      <c r="M75" s="9">
        <v>2.89843289495392</v>
      </c>
      <c r="N75" s="9">
        <v>1.8922483520409199</v>
      </c>
      <c r="O75" s="9">
        <v>3.29270151289799</v>
      </c>
      <c r="P75" s="9">
        <v>2.56839023522206</v>
      </c>
      <c r="Q75" s="9">
        <v>1.82982560391448</v>
      </c>
      <c r="R75" s="9">
        <v>1.0776519654988801</v>
      </c>
      <c r="S75" s="9">
        <v>0.31656977296529798</v>
      </c>
      <c r="T75" s="9">
        <v>-0.447318691335166</v>
      </c>
      <c r="U75" s="9">
        <v>-1.20767690321006</v>
      </c>
      <c r="V75" s="9">
        <v>-1.95844150910166</v>
      </c>
      <c r="W75" s="9">
        <v>-2.6940232634679999</v>
      </c>
      <c r="X75" s="9">
        <v>-3.40936292309667</v>
      </c>
      <c r="Y75" s="9">
        <v>-4.0999192318536304</v>
      </c>
      <c r="Z75" s="9">
        <v>-4.7616269792136103</v>
      </c>
      <c r="AA75" s="9">
        <v>-5.3908441043186803</v>
      </c>
      <c r="AB75" s="9">
        <v>-5.9842972680867099</v>
      </c>
      <c r="AC75" s="9">
        <v>-6.5390304054058701</v>
      </c>
      <c r="AD75" s="9">
        <v>-7.0523582122888699</v>
      </c>
      <c r="AE75" s="9">
        <v>-7.5218251926159203</v>
      </c>
      <c r="AF75" s="9">
        <v>-7.9451702111932603</v>
      </c>
      <c r="AG75" s="9">
        <v>-8.3202961728384306</v>
      </c>
      <c r="AH75" s="9">
        <v>21.812823247316299</v>
      </c>
      <c r="AI75" s="9">
        <v>-0.92863477406848005</v>
      </c>
      <c r="AJ75" s="9">
        <v>-2.1017164875013199</v>
      </c>
      <c r="AK75" s="9">
        <v>-2.8282920942015402</v>
      </c>
      <c r="AL75" s="9">
        <v>-3.4321583478503501</v>
      </c>
      <c r="AM75" s="9">
        <v>-3.9420822408233001</v>
      </c>
      <c r="AN75" s="9">
        <v>-4.3782247131172598</v>
      </c>
      <c r="AO75" s="9">
        <v>-4.7546644730993304</v>
      </c>
      <c r="AP75" s="9">
        <v>-5.0811819859901499</v>
      </c>
      <c r="AQ75" s="9">
        <v>-5.3645204633967003</v>
      </c>
      <c r="AR75" s="9">
        <v>-5.6092771544505799</v>
      </c>
      <c r="AS75" s="9">
        <v>-5.8185333182726602</v>
      </c>
      <c r="AT75" s="9">
        <v>-5.9942994968277796</v>
      </c>
      <c r="AU75" s="9">
        <v>-6.1378302516504597</v>
      </c>
      <c r="AV75" s="9">
        <v>-6.2498466516283999</v>
      </c>
      <c r="AW75" s="9">
        <v>32.471368463035603</v>
      </c>
      <c r="AX75" s="9">
        <v>-0.41974014788038</v>
      </c>
      <c r="AY75" s="9">
        <v>-0.76571743689482896</v>
      </c>
      <c r="AZ75" s="9">
        <v>-1.2689396617446</v>
      </c>
      <c r="BA75" s="9">
        <v>-1.67773287237054</v>
      </c>
      <c r="BB75" s="9">
        <v>-2.0158168156581202</v>
      </c>
      <c r="BC75" s="9">
        <v>-2.2998962006352901</v>
      </c>
      <c r="BD75" s="9">
        <v>-2.5417147003551399</v>
      </c>
      <c r="BE75" s="9">
        <v>-2.74950745464922</v>
      </c>
      <c r="BF75" s="9">
        <v>-2.9290282527279299</v>
      </c>
      <c r="BG75" s="9">
        <v>-3.0842759713843</v>
      </c>
      <c r="BH75" s="9">
        <v>-3.2180083557138301</v>
      </c>
      <c r="BI75" s="9">
        <v>-3.3321054281329099</v>
      </c>
      <c r="BJ75" s="9">
        <v>-3.4278265674050199</v>
      </c>
      <c r="BK75" s="9">
        <v>-3.5059923991646902</v>
      </c>
      <c r="BL75" s="9">
        <v>-3.5671135176085298</v>
      </c>
      <c r="BM75" s="9">
        <v>-3.6114816081897398</v>
      </c>
      <c r="BN75" s="9">
        <v>-3.6392339804490499</v>
      </c>
      <c r="BO75" s="9">
        <v>-3.6503992953297302</v>
      </c>
      <c r="BP75" s="9">
        <v>-3.6477319054408901</v>
      </c>
      <c r="BQ75" s="9">
        <v>-3.6414141142869099</v>
      </c>
      <c r="BR75" s="9">
        <v>48.534122779632597</v>
      </c>
      <c r="BS75" s="9">
        <v>0.96638995686697904</v>
      </c>
      <c r="BT75" s="9">
        <v>1.2909282495068499</v>
      </c>
      <c r="BU75" s="9">
        <v>0.76018897930644502</v>
      </c>
      <c r="BV75" s="9">
        <v>0.35020104020992499</v>
      </c>
      <c r="BW75" s="9">
        <v>2.7791643677511999E-2</v>
      </c>
      <c r="BX75" s="9">
        <v>-0.230471278151374</v>
      </c>
      <c r="BY75" s="9">
        <v>-0.44113200936548502</v>
      </c>
      <c r="BZ75" s="9">
        <v>-0.61586444224076398</v>
      </c>
      <c r="CA75" s="9">
        <v>-0.76289864682277098</v>
      </c>
      <c r="CB75" s="9">
        <v>-0.88802966319224697</v>
      </c>
      <c r="CC75" s="9">
        <v>-0.99533087775481199</v>
      </c>
      <c r="CD75" s="9">
        <v>-1.08765850621849</v>
      </c>
      <c r="CE75" s="9">
        <v>-1.16700836403407</v>
      </c>
      <c r="CF75" s="9">
        <v>-1.23476818577186</v>
      </c>
      <c r="CG75" s="9">
        <v>-1.2918960839496001</v>
      </c>
      <c r="CH75" s="9">
        <v>-1.3390467781711399</v>
      </c>
      <c r="CI75" s="9">
        <v>-1.37666088998993</v>
      </c>
      <c r="CJ75" s="9">
        <v>-1.40502811905976</v>
      </c>
      <c r="CK75" s="9">
        <v>-1.42433194843518</v>
      </c>
      <c r="CL75" s="9">
        <v>6.2103610881579998</v>
      </c>
      <c r="CM75" s="9">
        <v>185.24046010410399</v>
      </c>
      <c r="CN75" s="9">
        <v>14.4062622718564</v>
      </c>
      <c r="CO75" s="9">
        <v>12.712431228246199</v>
      </c>
      <c r="CP75" s="9">
        <v>11.4922206282315</v>
      </c>
      <c r="CQ75" s="9">
        <v>10.6021607455862</v>
      </c>
      <c r="CR75" s="9">
        <v>9.9458670817280908</v>
      </c>
      <c r="CS75" s="9">
        <v>9.4543832628025495</v>
      </c>
      <c r="CT75" s="9">
        <v>9.0770982512623508</v>
      </c>
      <c r="CU75" s="9">
        <v>8.7761946830136193</v>
      </c>
      <c r="CV75" s="9">
        <v>8.5229981273796103</v>
      </c>
      <c r="CW75" s="9">
        <v>3.9993204283673398</v>
      </c>
      <c r="CX75" s="9">
        <v>2.9125974020830698</v>
      </c>
      <c r="CY75" s="9">
        <v>4.2492467364281898</v>
      </c>
      <c r="CZ75" s="9">
        <v>3.47315874991344</v>
      </c>
      <c r="DA75" s="9">
        <v>2.6915103194925298</v>
      </c>
      <c r="DB75" s="9">
        <v>1.90258282978363</v>
      </c>
      <c r="DC75" s="9">
        <v>1.1094006964112799</v>
      </c>
      <c r="DD75" s="9">
        <v>0.31687603902737799</v>
      </c>
      <c r="DE75" s="9">
        <v>-0.46950107403121999</v>
      </c>
      <c r="DF75" s="9">
        <v>-1.2442705700287899</v>
      </c>
      <c r="DG75" s="9">
        <v>-2.0022743998037198</v>
      </c>
      <c r="DH75" s="9">
        <v>-2.7387627044806302</v>
      </c>
      <c r="DI75" s="9">
        <v>-3.4494173518262201</v>
      </c>
      <c r="DJ75" s="9">
        <v>-4.1303351371130503</v>
      </c>
      <c r="DK75" s="9">
        <v>-4.7779926689439103</v>
      </c>
      <c r="DL75" s="9">
        <v>-5.3892045183218196</v>
      </c>
      <c r="DM75" s="9">
        <v>-5.9610806673598002</v>
      </c>
      <c r="DN75" s="9">
        <v>-6.4909862903904596</v>
      </c>
      <c r="DO75" s="9">
        <v>-6.97650525428738</v>
      </c>
      <c r="DP75" s="9">
        <v>-7.4154078236729104</v>
      </c>
      <c r="DQ75" s="9">
        <v>-7.8056225718191303</v>
      </c>
      <c r="DR75" s="9">
        <v>22.312855308088601</v>
      </c>
      <c r="DS75" s="9">
        <v>-0.44281549559735001</v>
      </c>
      <c r="DT75" s="9">
        <v>-1.62969748704338</v>
      </c>
      <c r="DU75" s="9">
        <v>-2.3696754512907798</v>
      </c>
      <c r="DV75" s="9">
        <v>-2.9865594579138701</v>
      </c>
      <c r="DW75" s="9">
        <v>-3.50912883389684</v>
      </c>
      <c r="DX75" s="9">
        <v>-3.9575560776327801</v>
      </c>
      <c r="DY75" s="9">
        <v>-4.3459308269976598</v>
      </c>
      <c r="DZ75" s="9">
        <v>-4.6840439542601802</v>
      </c>
      <c r="EA75" s="9">
        <v>-4.9786486330583601</v>
      </c>
      <c r="EB75" s="9">
        <v>-5.2343516864261499</v>
      </c>
      <c r="EC75" s="9">
        <v>-5.4542436015519398</v>
      </c>
      <c r="ED75" s="9">
        <v>-5.6403438345490198</v>
      </c>
      <c r="EE75" s="9">
        <v>-5.7939155717023798</v>
      </c>
      <c r="EF75" s="9">
        <v>-5.9156882364894203</v>
      </c>
      <c r="EG75" s="9">
        <v>32.796047231010299</v>
      </c>
      <c r="EH75" s="9">
        <v>-0.10427226730556</v>
      </c>
      <c r="EI75" s="9">
        <v>-0.45919931057365998</v>
      </c>
      <c r="EJ75" s="9">
        <v>-0.97111756117171</v>
      </c>
      <c r="EK75" s="9">
        <v>-1.3883602599151199</v>
      </c>
      <c r="EL75" s="9">
        <v>-1.7346541382039</v>
      </c>
      <c r="EM75" s="9">
        <v>-2.02671069001258</v>
      </c>
      <c r="EN75" s="9">
        <v>-2.2762801800869101</v>
      </c>
      <c r="EO75" s="9">
        <v>-2.4916041526306998</v>
      </c>
      <c r="EP75" s="9">
        <v>-2.6784426195295401</v>
      </c>
      <c r="EQ75" s="9">
        <v>-2.84080050391831</v>
      </c>
      <c r="ER75" s="9">
        <v>-2.9814414260420801</v>
      </c>
      <c r="ES75" s="9">
        <v>-3.1022511172206202</v>
      </c>
      <c r="ET75" s="9">
        <v>-3.2044945036455101</v>
      </c>
      <c r="EU75" s="9">
        <v>-3.2889976015157099</v>
      </c>
      <c r="EV75" s="9">
        <v>-3.35627624319249</v>
      </c>
      <c r="EW75" s="9">
        <v>-3.4066272042198702</v>
      </c>
      <c r="EX75" s="9">
        <v>-3.4401927403505699</v>
      </c>
      <c r="EY75" s="9">
        <v>-3.4570063189320002</v>
      </c>
      <c r="EZ75" s="9">
        <v>-3.4598269631216199</v>
      </c>
      <c r="FA75" s="9">
        <v>-3.4588415149538001</v>
      </c>
      <c r="FB75" s="9">
        <v>48.711514316832499</v>
      </c>
      <c r="FC75" s="9">
        <v>1.1387474272171301</v>
      </c>
      <c r="FD75" s="9">
        <v>1.45839448387254</v>
      </c>
      <c r="FE75" s="9">
        <v>0.922902761868162</v>
      </c>
      <c r="FF75" s="9">
        <v>0.50829722287493295</v>
      </c>
      <c r="FG75" s="9">
        <v>0.18140125726359299</v>
      </c>
      <c r="FH75" s="9">
        <v>-8.1220915868834995E-2</v>
      </c>
      <c r="FI75" s="9">
        <v>-0.29611718865470799</v>
      </c>
      <c r="FJ75" s="9">
        <v>-0.47496495937713401</v>
      </c>
      <c r="FK75" s="9">
        <v>-0.62599770493124396</v>
      </c>
      <c r="FL75" s="9">
        <v>-0.75501377588762397</v>
      </c>
      <c r="FM75" s="9">
        <v>-0.86608977550096999</v>
      </c>
      <c r="FN75" s="9">
        <v>-0.96208504533013395</v>
      </c>
      <c r="FO75" s="9">
        <v>-1.0449984382464901</v>
      </c>
      <c r="FP75" s="9">
        <v>-1.1162206403064301</v>
      </c>
      <c r="FQ75" s="9">
        <v>-1.1767126320047501</v>
      </c>
      <c r="FR75" s="9">
        <v>-1.2271319197705699</v>
      </c>
      <c r="FS75" s="9">
        <v>-1.2679218331215401</v>
      </c>
      <c r="FT75" s="9">
        <v>-1.2993747030409</v>
      </c>
      <c r="FU75" s="9">
        <v>-1.32167656944158</v>
      </c>
      <c r="FV75" s="9">
        <v>6.3101035494607203</v>
      </c>
      <c r="FW75" s="9">
        <v>185.33737235288501</v>
      </c>
      <c r="FX75" s="9">
        <v>14.500424667460299</v>
      </c>
      <c r="FY75" s="9">
        <v>12.8039218505997</v>
      </c>
      <c r="FZ75" s="9">
        <v>11.581115342378901</v>
      </c>
      <c r="GA75" s="9">
        <v>10.6885332643994</v>
      </c>
      <c r="GB75" s="9">
        <v>10.0297890268464</v>
      </c>
      <c r="GC75" s="9">
        <v>9.5359242238503708</v>
      </c>
      <c r="GD75" s="9">
        <v>9.1563258433943098</v>
      </c>
      <c r="GE75" s="9">
        <v>8.8531746028336809</v>
      </c>
      <c r="GF75" s="9">
        <v>8.5977942072801792</v>
      </c>
      <c r="GG75" s="9">
        <v>4.07199468933291</v>
      </c>
      <c r="GH75" s="9">
        <v>2.9832101050016799</v>
      </c>
      <c r="GI75" s="9">
        <v>4.3178564319528103</v>
      </c>
      <c r="GJ75" s="9">
        <v>3.5398223269139102</v>
      </c>
      <c r="GK75" s="9">
        <v>2.7562830521381798</v>
      </c>
      <c r="GL75" s="9">
        <v>1.9655184232948599</v>
      </c>
      <c r="GM75" s="9">
        <v>1.17055133151782</v>
      </c>
      <c r="GN75" s="9">
        <v>0.37629241516953199</v>
      </c>
      <c r="GO75" s="9">
        <v>-0.41176969672267</v>
      </c>
      <c r="GP75" s="9">
        <v>-1.1881763299397801</v>
      </c>
      <c r="GQ75" s="9">
        <v>-1.9477707941976401</v>
      </c>
      <c r="GR75" s="9">
        <v>-2.6858045509799799</v>
      </c>
      <c r="GS75" s="9">
        <v>-3.3979607509837599</v>
      </c>
      <c r="GT75" s="9">
        <v>-4.0803374360415603</v>
      </c>
    </row>
    <row r="76" spans="1:202" ht="10.199999999999999">
      <c r="A76" s="12">
        <v>28</v>
      </c>
      <c r="B76" s="2" t="s">
        <v>65</v>
      </c>
      <c r="C76" s="9">
        <v>9.9563194093901597</v>
      </c>
      <c r="D76" s="9">
        <v>9.2236581777054791</v>
      </c>
      <c r="E76" s="9">
        <v>9.1165494692598408</v>
      </c>
      <c r="F76" s="9">
        <v>8.8350868807034395</v>
      </c>
      <c r="G76" s="9">
        <v>8.6135473871161494</v>
      </c>
      <c r="H76" s="9">
        <v>8.4378843631942804</v>
      </c>
      <c r="I76" s="9">
        <v>8.2981793305190603</v>
      </c>
      <c r="J76" s="9">
        <v>8.18705166913246</v>
      </c>
      <c r="K76" s="9">
        <v>8.0987997852244895</v>
      </c>
      <c r="L76" s="9">
        <v>8.0288616956782199</v>
      </c>
      <c r="M76" s="9">
        <v>7.9734573511587303</v>
      </c>
      <c r="N76" s="9">
        <v>7.9293479705982302</v>
      </c>
      <c r="O76" s="9">
        <v>5.4622707893175804</v>
      </c>
      <c r="P76" s="9">
        <v>5.3024249075062198</v>
      </c>
      <c r="Q76" s="9">
        <v>5.1651583971071204</v>
      </c>
      <c r="R76" s="9">
        <v>4.9952260041355601</v>
      </c>
      <c r="S76" s="9">
        <v>5.6476101260273497</v>
      </c>
      <c r="T76" s="9">
        <v>5.40898574711946</v>
      </c>
      <c r="U76" s="9">
        <v>5.1421251608649401</v>
      </c>
      <c r="V76" s="9">
        <v>4.8493436525314397</v>
      </c>
      <c r="W76" s="9">
        <v>4.5337293406133004</v>
      </c>
      <c r="X76" s="9">
        <v>4.1986055090444001</v>
      </c>
      <c r="Y76" s="9">
        <v>3.8472691580811</v>
      </c>
      <c r="Z76" s="9">
        <v>3.4828673202381202</v>
      </c>
      <c r="AA76" s="9">
        <v>3.1083439408470199</v>
      </c>
      <c r="AB76" s="9">
        <v>2.7264233199191499</v>
      </c>
      <c r="AC76" s="9">
        <v>2.33961235464673</v>
      </c>
      <c r="AD76" s="9">
        <v>1.9502120932367</v>
      </c>
      <c r="AE76" s="9">
        <v>1.5603334625337899</v>
      </c>
      <c r="AF76" s="9">
        <v>1.1719143822509801</v>
      </c>
      <c r="AG76" s="9">
        <v>0.78673677374428097</v>
      </c>
      <c r="AH76" s="9">
        <v>0.40644269487868401</v>
      </c>
      <c r="AI76" s="9">
        <v>3.2549239540290001E-2</v>
      </c>
      <c r="AJ76" s="9">
        <v>-0.33353793123007103</v>
      </c>
      <c r="AK76" s="9">
        <v>-0.69051243319169497</v>
      </c>
      <c r="AL76" s="9">
        <v>-1.03715631728728</v>
      </c>
      <c r="AM76" s="9">
        <v>-1.3723304484972101</v>
      </c>
      <c r="AN76" s="9">
        <v>-1.6949659976403799</v>
      </c>
      <c r="AO76" s="9">
        <v>-2.0040569361051999</v>
      </c>
      <c r="AP76" s="9">
        <v>-2.29865342727489</v>
      </c>
      <c r="AQ76" s="9">
        <v>-2.5778560152301502</v>
      </c>
      <c r="AR76" s="9">
        <v>-2.8408105196934801</v>
      </c>
      <c r="AS76" s="9">
        <v>14.2620647017797</v>
      </c>
      <c r="AT76" s="9">
        <v>3.10362381511939</v>
      </c>
      <c r="AU76" s="9">
        <v>2.2486982306008101</v>
      </c>
      <c r="AV76" s="9">
        <v>1.7122713634758999</v>
      </c>
      <c r="AW76" s="9">
        <v>1.2614472543646</v>
      </c>
      <c r="AX76" s="9">
        <v>0.87352274136767105</v>
      </c>
      <c r="AY76" s="9">
        <v>0.532533603358326</v>
      </c>
      <c r="AZ76" s="9">
        <v>0.227278058425784</v>
      </c>
      <c r="BA76" s="9">
        <v>-5.0080620471967999E-2</v>
      </c>
      <c r="BB76" s="9">
        <v>-0.30500201993578002</v>
      </c>
      <c r="BC76" s="9">
        <v>-0.54126698613433599</v>
      </c>
      <c r="BD76" s="9">
        <v>-0.76147132903831205</v>
      </c>
      <c r="BE76" s="9">
        <v>-0.96737480402852005</v>
      </c>
      <c r="BF76" s="9">
        <v>-1.1601477762041199</v>
      </c>
      <c r="BG76" s="9">
        <v>-1.3405455503225401</v>
      </c>
      <c r="BH76" s="9">
        <v>-1.5090315658351401</v>
      </c>
      <c r="BI76" s="9">
        <v>-1.6658644455698699</v>
      </c>
      <c r="BJ76" s="9">
        <v>-1.81115949529484</v>
      </c>
      <c r="BK76" s="9">
        <v>-1.9449321460851099</v>
      </c>
      <c r="BL76" s="9">
        <v>-2.0671286361351</v>
      </c>
      <c r="BM76" s="9">
        <v>-2.1776476761550998</v>
      </c>
      <c r="BN76" s="9">
        <v>-2.2763557450623</v>
      </c>
      <c r="BO76" s="9">
        <v>23.6452569801286</v>
      </c>
      <c r="BP76" s="9">
        <v>2.8904045165382</v>
      </c>
      <c r="BQ76" s="9">
        <v>2.71408719033872</v>
      </c>
      <c r="BR76" s="9">
        <v>2.29323459067473</v>
      </c>
      <c r="BS76" s="9">
        <v>1.9484627994906001</v>
      </c>
      <c r="BT76" s="9">
        <v>1.6591080276180901</v>
      </c>
      <c r="BU76" s="9">
        <v>1.4105807798158101</v>
      </c>
      <c r="BV76" s="9">
        <v>1.19258645397</v>
      </c>
      <c r="BW76" s="9">
        <v>0.99786710287309399</v>
      </c>
      <c r="BX76" s="9">
        <v>0.82131171275724102</v>
      </c>
      <c r="BY76" s="9">
        <v>0.65932706191241097</v>
      </c>
      <c r="BZ76" s="9">
        <v>0.50939283674161495</v>
      </c>
      <c r="CA76" s="9">
        <v>0.36974703722614</v>
      </c>
      <c r="CB76" s="9">
        <v>0.239163510675759</v>
      </c>
      <c r="CC76" s="9">
        <v>0.116794629971091</v>
      </c>
      <c r="CD76" s="9">
        <v>2.06003591812504E-3</v>
      </c>
      <c r="CE76" s="9">
        <v>-0.105432048032682</v>
      </c>
      <c r="CF76" s="9">
        <v>6.9651371895392904</v>
      </c>
      <c r="CG76" s="9">
        <v>114.34400455785</v>
      </c>
      <c r="CH76" s="9">
        <v>13.6676917150675</v>
      </c>
      <c r="CI76" s="9">
        <v>12.3533267506612</v>
      </c>
      <c r="CJ76" s="9">
        <v>11.3914863506022</v>
      </c>
      <c r="CK76" s="9">
        <v>10.680823882679899</v>
      </c>
      <c r="CL76" s="9">
        <v>10.1515067782911</v>
      </c>
      <c r="CM76" s="9">
        <v>9.7541634293650397</v>
      </c>
      <c r="CN76" s="9">
        <v>9.4535093100739402</v>
      </c>
      <c r="CO76" s="9">
        <v>9.2241056307324403</v>
      </c>
      <c r="CP76" s="9">
        <v>9.0474281190879005</v>
      </c>
      <c r="CQ76" s="9">
        <v>8.9098180784205194</v>
      </c>
      <c r="CR76" s="9">
        <v>8.8010458125265405</v>
      </c>
      <c r="CS76" s="9">
        <v>6.2818997336859201</v>
      </c>
      <c r="CT76" s="9">
        <v>6.0790742489407101</v>
      </c>
      <c r="CU76" s="9">
        <v>5.9054340396557299</v>
      </c>
      <c r="CV76" s="9">
        <v>5.7039727756870304</v>
      </c>
      <c r="CW76" s="9">
        <v>6.3284226722107499</v>
      </c>
      <c r="CX76" s="9">
        <v>6.0645699244585796</v>
      </c>
      <c r="CY76" s="9">
        <v>5.7745537131851199</v>
      </c>
      <c r="CZ76" s="9">
        <v>5.46023713068295</v>
      </c>
      <c r="DA76" s="9">
        <v>5.1243841576823304</v>
      </c>
      <c r="DB76" s="9">
        <v>4.7700846112515798</v>
      </c>
      <c r="DC76" s="9">
        <v>4.4004662576159204</v>
      </c>
      <c r="DD76" s="9">
        <v>4.0185524302879703</v>
      </c>
      <c r="DE76" s="9">
        <v>3.6271956860993599</v>
      </c>
      <c r="DF76" s="9">
        <v>3.22905189281623</v>
      </c>
      <c r="DG76" s="9">
        <v>2.8265758541782402</v>
      </c>
      <c r="DH76" s="9">
        <v>2.4220281815521001</v>
      </c>
      <c r="DI76" s="9">
        <v>2.01748770790531</v>
      </c>
      <c r="DJ76" s="9">
        <v>1.6148662561624501</v>
      </c>
      <c r="DK76" s="9">
        <v>1.2159239865022899</v>
      </c>
      <c r="DL76" s="9">
        <v>0.82228435376072395</v>
      </c>
      <c r="DM76" s="9">
        <v>0.43544817180204898</v>
      </c>
      <c r="DN76" s="9">
        <v>5.6806551639399003E-2</v>
      </c>
      <c r="DO76" s="9">
        <v>-0.31234736425508902</v>
      </c>
      <c r="DP76" s="9">
        <v>-0.67080786089064603</v>
      </c>
      <c r="DQ76" s="9">
        <v>-1.01744724441943</v>
      </c>
      <c r="DR76" s="9">
        <v>-1.3512074880476801</v>
      </c>
      <c r="DS76" s="9">
        <v>-1.6710928378974901</v>
      </c>
      <c r="DT76" s="9">
        <v>-1.9761632851120301</v>
      </c>
      <c r="DU76" s="9">
        <v>-2.2655288136493898</v>
      </c>
      <c r="DV76" s="9">
        <v>-2.5383443389959499</v>
      </c>
      <c r="DW76" s="9">
        <v>14.5549629967618</v>
      </c>
      <c r="DX76" s="9">
        <v>3.3872388611270798</v>
      </c>
      <c r="DY76" s="9">
        <v>2.5233064324577801</v>
      </c>
      <c r="DZ76" s="9">
        <v>1.9781411449648301</v>
      </c>
      <c r="EA76" s="9">
        <v>1.51883929632185</v>
      </c>
      <c r="EB76" s="9">
        <v>1.12269020905909</v>
      </c>
      <c r="EC76" s="9">
        <v>0.77372236464104704</v>
      </c>
      <c r="ED76" s="9">
        <v>0.460726893805249</v>
      </c>
      <c r="EE76" s="9">
        <v>0.17586018493783101</v>
      </c>
      <c r="EF76" s="9">
        <v>-8.6344037003455998E-2</v>
      </c>
      <c r="EG76" s="9">
        <v>-0.32967311666249599</v>
      </c>
      <c r="EH76" s="9">
        <v>-0.55672917829994295</v>
      </c>
      <c r="EI76" s="9">
        <v>-0.76927811287245096</v>
      </c>
      <c r="EJ76" s="9">
        <v>-0.96849624755468</v>
      </c>
      <c r="EK76" s="9">
        <v>-1.15514468067432</v>
      </c>
      <c r="EL76" s="9">
        <v>-1.3296924815520501</v>
      </c>
      <c r="EM76" s="9">
        <v>-1.49240374381888</v>
      </c>
      <c r="EN76" s="9">
        <v>-1.6433990894603001</v>
      </c>
      <c r="EO76" s="9">
        <v>-1.7826991155215099</v>
      </c>
      <c r="EP76" s="9">
        <v>-1.9102550801259299</v>
      </c>
      <c r="EQ76" s="9">
        <v>-2.02597057195256</v>
      </c>
      <c r="ER76" s="9">
        <v>-2.1297168098890902</v>
      </c>
      <c r="ES76" s="9">
        <v>23.787011423229</v>
      </c>
      <c r="ET76" s="9">
        <v>3.0274236691123599</v>
      </c>
      <c r="EU76" s="9">
        <v>2.8465159052994302</v>
      </c>
      <c r="EV76" s="9">
        <v>2.4212134955453601</v>
      </c>
      <c r="EW76" s="9">
        <v>2.07212841621525</v>
      </c>
      <c r="EX76" s="9">
        <v>1.77859288903302</v>
      </c>
      <c r="EY76" s="9">
        <v>1.5260135428747801</v>
      </c>
      <c r="EZ76" s="9">
        <v>1.3040920098132001</v>
      </c>
      <c r="FA76" s="9">
        <v>1.10556668382694</v>
      </c>
      <c r="FB76" s="9">
        <v>0.92532299634974302</v>
      </c>
      <c r="FC76" s="9">
        <v>0.75976427198653795</v>
      </c>
      <c r="FD76" s="9">
        <v>0.60636684174667299</v>
      </c>
      <c r="FE76" s="9">
        <v>0.46336544576507099</v>
      </c>
      <c r="FF76" s="9">
        <v>0.329530764384037</v>
      </c>
      <c r="FG76" s="9">
        <v>0.204012093800852</v>
      </c>
      <c r="FH76" s="9">
        <v>8.6226085899110003E-2</v>
      </c>
      <c r="FI76" s="9">
        <v>-2.4221939485694999E-2</v>
      </c>
      <c r="FJ76" s="9">
        <v>7.0434840083736701</v>
      </c>
      <c r="FK76" s="9">
        <v>114.419577998601</v>
      </c>
      <c r="FL76" s="9">
        <v>13.740579027619599</v>
      </c>
      <c r="FM76" s="9">
        <v>12.423612599303601</v>
      </c>
      <c r="FN76" s="9">
        <v>11.4592528880499</v>
      </c>
      <c r="FO76" s="9">
        <v>10.746150822018199</v>
      </c>
      <c r="FP76" s="9">
        <v>10.2144714629038</v>
      </c>
      <c r="FQ76" s="9">
        <v>9.8148409009020803</v>
      </c>
      <c r="FR76" s="9">
        <v>9.5119723745117302</v>
      </c>
      <c r="FS76" s="9">
        <v>9.2804249225804991</v>
      </c>
      <c r="FT76" s="9">
        <v>9.1016721637926601</v>
      </c>
      <c r="FU76" s="9">
        <v>8.9620533530162607</v>
      </c>
      <c r="FV76" s="9">
        <v>8.85133680458204</v>
      </c>
      <c r="FW76" s="9">
        <v>6.3303089985939502</v>
      </c>
      <c r="FX76" s="9">
        <v>6.1256624655962604</v>
      </c>
      <c r="FY76" s="9">
        <v>5.95026006456769</v>
      </c>
      <c r="FZ76" s="9">
        <v>5.7470936955666199</v>
      </c>
      <c r="GA76" s="9">
        <v>6.3698938550789297</v>
      </c>
      <c r="GB76" s="9">
        <v>6.1044450693137202</v>
      </c>
      <c r="GC76" s="9">
        <v>5.8128848982704797</v>
      </c>
      <c r="GD76" s="9">
        <v>5.4970748603931696</v>
      </c>
      <c r="GE76" s="9">
        <v>5.1597774081464802</v>
      </c>
      <c r="GF76" s="9">
        <v>4.8040808746296202</v>
      </c>
      <c r="GG76" s="9">
        <v>4.4331115851442204</v>
      </c>
      <c r="GH76" s="9">
        <v>4.0498914741087297</v>
      </c>
      <c r="GI76" s="9">
        <v>3.6572717399075398</v>
      </c>
      <c r="GJ76" s="9">
        <v>3.2579069313571298</v>
      </c>
      <c r="GK76" s="9">
        <v>2.8542505716274</v>
      </c>
      <c r="GL76" s="9">
        <v>2.4485620288088001</v>
      </c>
      <c r="GM76" s="9">
        <v>2.04291892882982</v>
      </c>
      <c r="GN76" s="9">
        <v>1.6392319227863901</v>
      </c>
      <c r="GO76" s="9">
        <v>1.23926003324071</v>
      </c>
      <c r="GP76" s="9">
        <v>0.84462561065383202</v>
      </c>
      <c r="GQ76" s="9">
        <v>0.45682839681333398</v>
      </c>
      <c r="GR76" s="9">
        <v>7.7258462036728995E-2</v>
      </c>
      <c r="GS76" s="9">
        <v>-0.29279206140998199</v>
      </c>
      <c r="GT76" s="9">
        <v>-0.65211843911943601</v>
      </c>
    </row>
    <row r="77" spans="1:202" ht="10.199999999999999">
      <c r="A77" s="12">
        <v>29</v>
      </c>
      <c r="B77" s="2" t="s">
        <v>66</v>
      </c>
      <c r="C77" s="9">
        <v>7.5355966886136603</v>
      </c>
      <c r="D77" s="9">
        <v>6.5302771712875298</v>
      </c>
      <c r="E77" s="9">
        <v>6.22057962595495</v>
      </c>
      <c r="F77" s="9">
        <v>5.7352530341619596</v>
      </c>
      <c r="G77" s="9">
        <v>5.2796128232665804</v>
      </c>
      <c r="H77" s="9">
        <v>4.8375944014152301</v>
      </c>
      <c r="I77" s="9">
        <v>4.3994285308684704</v>
      </c>
      <c r="J77" s="9">
        <v>3.9588686323892701</v>
      </c>
      <c r="K77" s="9">
        <v>3.5120325759306099</v>
      </c>
      <c r="L77" s="9">
        <v>3.0567769653254202</v>
      </c>
      <c r="M77" s="9">
        <v>-2.2756327959020202</v>
      </c>
      <c r="N77" s="9">
        <v>-4.0512677842932403</v>
      </c>
      <c r="O77" s="9">
        <v>-3.0883390470642098</v>
      </c>
      <c r="P77" s="9">
        <v>-4.0986915566943898</v>
      </c>
      <c r="Q77" s="9">
        <v>-4.9993737435297598</v>
      </c>
      <c r="R77" s="9">
        <v>-5.8116741285325304</v>
      </c>
      <c r="S77" s="9">
        <v>-6.5488316817738701</v>
      </c>
      <c r="T77" s="9">
        <v>-7.2197440747495802</v>
      </c>
      <c r="U77" s="9">
        <v>-7.8308483134435098</v>
      </c>
      <c r="V77" s="9">
        <v>-8.3871278237430005</v>
      </c>
      <c r="W77" s="9">
        <v>-8.8926736229843701</v>
      </c>
      <c r="X77" s="9">
        <v>-9.3510061956783908</v>
      </c>
      <c r="Y77" s="9">
        <v>-9.7652639452193508</v>
      </c>
      <c r="Z77" s="9">
        <v>-10.138315080559</v>
      </c>
      <c r="AA77" s="9">
        <v>-10.472824648873299</v>
      </c>
      <c r="AB77" s="9">
        <v>-10.771294939401599</v>
      </c>
      <c r="AC77" s="9">
        <v>-11.0360899804667</v>
      </c>
      <c r="AD77" s="9">
        <v>-11.2694505471987</v>
      </c>
      <c r="AE77" s="9">
        <v>-11.473503565284</v>
      </c>
      <c r="AF77" s="9">
        <v>-11.650268276010401</v>
      </c>
      <c r="AG77" s="9">
        <v>-11.8016606009149</v>
      </c>
      <c r="AH77" s="9">
        <v>16.489512353547202</v>
      </c>
      <c r="AI77" s="9">
        <v>-6.0360038411883101</v>
      </c>
      <c r="AJ77" s="9">
        <v>-6.9925931506382799</v>
      </c>
      <c r="AK77" s="9">
        <v>-7.5042568078413501</v>
      </c>
      <c r="AL77" s="9">
        <v>-7.8968213926665403</v>
      </c>
      <c r="AM77" s="9">
        <v>-8.2009823997507105</v>
      </c>
      <c r="AN77" s="9">
        <v>-8.4387365739576907</v>
      </c>
      <c r="AO77" s="9">
        <v>-8.6259132712519406</v>
      </c>
      <c r="AP77" s="9">
        <v>-8.7739650676229495</v>
      </c>
      <c r="AQ77" s="9">
        <v>-8.8912345863930309</v>
      </c>
      <c r="AR77" s="9">
        <v>-8.9838509577605397</v>
      </c>
      <c r="AS77" s="9">
        <v>-9.0563643845183694</v>
      </c>
      <c r="AT77" s="9">
        <v>-9.1121955117920095</v>
      </c>
      <c r="AU77" s="9">
        <v>-9.1539538304857295</v>
      </c>
      <c r="AV77" s="9">
        <v>-9.1836634575351503</v>
      </c>
      <c r="AW77" s="9">
        <v>27.898836727936899</v>
      </c>
      <c r="AX77" s="9">
        <v>-4.83580063562483</v>
      </c>
      <c r="AY77" s="9">
        <v>-5.0285600652387403</v>
      </c>
      <c r="AZ77" s="9">
        <v>-5.3826465624371798</v>
      </c>
      <c r="BA77" s="9">
        <v>-5.64712748097707</v>
      </c>
      <c r="BB77" s="9">
        <v>-5.8464384029761796</v>
      </c>
      <c r="BC77" s="9">
        <v>-5.9979756129386201</v>
      </c>
      <c r="BD77" s="9">
        <v>-6.1141512061530099</v>
      </c>
      <c r="BE77" s="9">
        <v>-6.2038466065912798</v>
      </c>
      <c r="BF77" s="9">
        <v>-6.2734406828613096</v>
      </c>
      <c r="BG77" s="9">
        <v>-6.3275370463737604</v>
      </c>
      <c r="BH77" s="9">
        <v>-6.3694786260313103</v>
      </c>
      <c r="BI77" s="9">
        <v>-6.4017118117489096</v>
      </c>
      <c r="BJ77" s="9">
        <v>-6.4260442142854597</v>
      </c>
      <c r="BK77" s="9">
        <v>-6.4438271879959901</v>
      </c>
      <c r="BL77" s="9">
        <v>-6.4560851407211501</v>
      </c>
      <c r="BM77" s="9">
        <v>-6.4636072047029201</v>
      </c>
      <c r="BN77" s="9">
        <v>-6.4670122812749602</v>
      </c>
      <c r="BO77" s="9">
        <v>-6.4667952469111301</v>
      </c>
      <c r="BP77" s="9">
        <v>-6.4633598276630604</v>
      </c>
      <c r="BQ77" s="9">
        <v>-6.4570420365090904</v>
      </c>
      <c r="BR77" s="9">
        <v>44.523084963480997</v>
      </c>
      <c r="BS77" s="9">
        <v>-2.9402043577524202</v>
      </c>
      <c r="BT77" s="9">
        <v>-2.51440093751056</v>
      </c>
      <c r="BU77" s="9">
        <v>-2.9474084174700699</v>
      </c>
      <c r="BV77" s="9">
        <v>-3.26346390424216</v>
      </c>
      <c r="BW77" s="9">
        <v>-3.4959982116497299</v>
      </c>
      <c r="BX77" s="9">
        <v>-3.66869364877686</v>
      </c>
      <c r="BY77" s="9">
        <v>-3.7983371380896802</v>
      </c>
      <c r="BZ77" s="9">
        <v>-3.8968377793814799</v>
      </c>
      <c r="CA77" s="9">
        <v>-3.9726535828159699</v>
      </c>
      <c r="CB77" s="9">
        <v>-4.0318004167695101</v>
      </c>
      <c r="CC77" s="9">
        <v>-4.0785655323993399</v>
      </c>
      <c r="CD77" s="9">
        <v>-4.1160121881372502</v>
      </c>
      <c r="CE77" s="9">
        <v>-4.14633655537392</v>
      </c>
      <c r="CF77" s="9">
        <v>-4.1711201672577403</v>
      </c>
      <c r="CG77" s="9">
        <v>-4.1915085015361004</v>
      </c>
      <c r="CH77" s="9">
        <v>-4.2083373286772803</v>
      </c>
      <c r="CI77" s="9">
        <v>-4.2222221210370598</v>
      </c>
      <c r="CJ77" s="9">
        <v>-4.2336213389530704</v>
      </c>
      <c r="CK77" s="9">
        <v>-4.2428812419258799</v>
      </c>
      <c r="CL77" s="9">
        <v>3.3947747420197398</v>
      </c>
      <c r="CM77" s="9">
        <v>183.08042462436401</v>
      </c>
      <c r="CN77" s="9">
        <v>12.173539916231601</v>
      </c>
      <c r="CO77" s="9">
        <v>10.3557517585418</v>
      </c>
      <c r="CP77" s="9">
        <v>8.9636944201874496</v>
      </c>
      <c r="CQ77" s="9">
        <v>7.8582756643854799</v>
      </c>
      <c r="CR77" s="9">
        <v>6.9484151852017799</v>
      </c>
      <c r="CS77" s="9">
        <v>6.1712927442592802</v>
      </c>
      <c r="CT77" s="9">
        <v>5.4831423531941397</v>
      </c>
      <c r="CU77" s="9">
        <v>4.8535451547618802</v>
      </c>
      <c r="CV77" s="9">
        <v>4.2615871374280303</v>
      </c>
      <c r="CW77" s="9">
        <v>-1.1747452624885999</v>
      </c>
      <c r="CX77" s="9">
        <v>-3.0309187342510802</v>
      </c>
      <c r="CY77" s="9">
        <v>-2.1317938235340099</v>
      </c>
      <c r="CZ77" s="9">
        <v>-3.19392304200302</v>
      </c>
      <c r="DA77" s="9">
        <v>-4.13768902795172</v>
      </c>
      <c r="DB77" s="9">
        <v>-4.9867432642477896</v>
      </c>
      <c r="DC77" s="9">
        <v>-5.7560007583278798</v>
      </c>
      <c r="DD77" s="9">
        <v>-6.4555493443870304</v>
      </c>
      <c r="DE77" s="9">
        <v>-7.0926724842646696</v>
      </c>
      <c r="DF77" s="9">
        <v>-7.6729568846701302</v>
      </c>
      <c r="DG77" s="9">
        <v>-8.2009247593201007</v>
      </c>
      <c r="DH77" s="9">
        <v>-8.6804059770623496</v>
      </c>
      <c r="DI77" s="9">
        <v>-9.1147620651919308</v>
      </c>
      <c r="DJ77" s="9">
        <v>-9.5070232384583893</v>
      </c>
      <c r="DK77" s="9">
        <v>-9.8599732134984706</v>
      </c>
      <c r="DL77" s="9">
        <v>-10.176202189636699</v>
      </c>
      <c r="DM77" s="9">
        <v>-10.458140242420599</v>
      </c>
      <c r="DN77" s="9">
        <v>-10.708078625300301</v>
      </c>
      <c r="DO77" s="9">
        <v>-10.9281836269555</v>
      </c>
      <c r="DP77" s="9">
        <v>-11.120505888490101</v>
      </c>
      <c r="DQ77" s="9">
        <v>-11.2869869998956</v>
      </c>
      <c r="DR77" s="9">
        <v>16.9895444143195</v>
      </c>
      <c r="DS77" s="9">
        <v>-5.5501845627171802</v>
      </c>
      <c r="DT77" s="9">
        <v>-6.52057415018034</v>
      </c>
      <c r="DU77" s="9">
        <v>-7.0456401649305898</v>
      </c>
      <c r="DV77" s="9">
        <v>-7.4512225027300598</v>
      </c>
      <c r="DW77" s="9">
        <v>-7.7680289928242496</v>
      </c>
      <c r="DX77" s="9">
        <v>-8.0180679384732105</v>
      </c>
      <c r="DY77" s="9">
        <v>-8.2171796251502691</v>
      </c>
      <c r="DZ77" s="9">
        <v>-8.3768270358929797</v>
      </c>
      <c r="EA77" s="9">
        <v>-8.5053627560546907</v>
      </c>
      <c r="EB77" s="9">
        <v>-8.6089254897361105</v>
      </c>
      <c r="EC77" s="9">
        <v>-8.6920746677976499</v>
      </c>
      <c r="ED77" s="9">
        <v>-8.7582398495132505</v>
      </c>
      <c r="EE77" s="9">
        <v>-8.8100391505376496</v>
      </c>
      <c r="EF77" s="9">
        <v>-8.8495050423961708</v>
      </c>
      <c r="EG77" s="9">
        <v>28.223515495911499</v>
      </c>
      <c r="EH77" s="9">
        <v>-4.5203327550500099</v>
      </c>
      <c r="EI77" s="9">
        <v>-4.7220419389175801</v>
      </c>
      <c r="EJ77" s="9">
        <v>-5.0848244618642804</v>
      </c>
      <c r="EK77" s="9">
        <v>-5.3577548685216501</v>
      </c>
      <c r="EL77" s="9">
        <v>-5.5652757255219596</v>
      </c>
      <c r="EM77" s="9">
        <v>-5.72479010231591</v>
      </c>
      <c r="EN77" s="9">
        <v>-5.8487166858847797</v>
      </c>
      <c r="EO77" s="9">
        <v>-5.9459433045727597</v>
      </c>
      <c r="EP77" s="9">
        <v>-6.0228550496629198</v>
      </c>
      <c r="EQ77" s="9">
        <v>-6.0840615789077797</v>
      </c>
      <c r="ER77" s="9">
        <v>-6.13291169635957</v>
      </c>
      <c r="ES77" s="9">
        <v>-6.1718575008366301</v>
      </c>
      <c r="ET77" s="9">
        <v>-6.2027121505259499</v>
      </c>
      <c r="EU77" s="9">
        <v>-6.226832390347</v>
      </c>
      <c r="EV77" s="9">
        <v>-6.2452478663051201</v>
      </c>
      <c r="EW77" s="9">
        <v>-6.25875280073305</v>
      </c>
      <c r="EX77" s="9">
        <v>-6.2679710411764802</v>
      </c>
      <c r="EY77" s="9">
        <v>-6.2734022705134098</v>
      </c>
      <c r="EZ77" s="9">
        <v>-6.2754548853437804</v>
      </c>
      <c r="FA77" s="9">
        <v>-6.2744694371759602</v>
      </c>
      <c r="FB77" s="9">
        <v>44.7004765006809</v>
      </c>
      <c r="FC77" s="9">
        <v>-2.7678468874022801</v>
      </c>
      <c r="FD77" s="9">
        <v>-2.3469347031448802</v>
      </c>
      <c r="FE77" s="9">
        <v>-2.7846946349083499</v>
      </c>
      <c r="FF77" s="9">
        <v>-3.1053677215771498</v>
      </c>
      <c r="FG77" s="9">
        <v>-3.3423885980636401</v>
      </c>
      <c r="FH77" s="9">
        <v>-3.5194432864943201</v>
      </c>
      <c r="FI77" s="9">
        <v>-3.65332231737891</v>
      </c>
      <c r="FJ77" s="9">
        <v>-3.7559382965178498</v>
      </c>
      <c r="FK77" s="9">
        <v>-3.83575264092444</v>
      </c>
      <c r="FL77" s="9">
        <v>-3.8987845294648702</v>
      </c>
      <c r="FM77" s="9">
        <v>-3.9493244301454999</v>
      </c>
      <c r="FN77" s="9">
        <v>-3.9904387272488999</v>
      </c>
      <c r="FO77" s="9">
        <v>-4.0243266295863398</v>
      </c>
      <c r="FP77" s="9">
        <v>-4.0525726217923097</v>
      </c>
      <c r="FQ77" s="9">
        <v>-4.0763250495912597</v>
      </c>
      <c r="FR77" s="9">
        <v>-4.0964224702767202</v>
      </c>
      <c r="FS77" s="9">
        <v>-4.1134830641686602</v>
      </c>
      <c r="FT77" s="9">
        <v>-4.1279679229342099</v>
      </c>
      <c r="FU77" s="9">
        <v>-4.1402258629322901</v>
      </c>
      <c r="FV77" s="9">
        <v>3.4945172033224599</v>
      </c>
      <c r="FW77" s="9">
        <v>183.177336873146</v>
      </c>
      <c r="FX77" s="9">
        <v>12.2677023118355</v>
      </c>
      <c r="FY77" s="9">
        <v>10.4472423808953</v>
      </c>
      <c r="FZ77" s="9">
        <v>9.0525891343348093</v>
      </c>
      <c r="GA77" s="9">
        <v>7.9446481831986704</v>
      </c>
      <c r="GB77" s="9">
        <v>7.0323371303200597</v>
      </c>
      <c r="GC77" s="9">
        <v>6.2528337053070997</v>
      </c>
      <c r="GD77" s="9">
        <v>5.5623699453261102</v>
      </c>
      <c r="GE77" s="9">
        <v>4.9305250745819498</v>
      </c>
      <c r="GF77" s="9">
        <v>4.3363832173286001</v>
      </c>
      <c r="GG77" s="9">
        <v>-1.1020710015230299</v>
      </c>
      <c r="GH77" s="9">
        <v>-2.9603060313324701</v>
      </c>
      <c r="GI77" s="9">
        <v>-2.0631841280093899</v>
      </c>
      <c r="GJ77" s="9">
        <v>-3.1272594650025498</v>
      </c>
      <c r="GK77" s="9">
        <v>-4.0729162953060696</v>
      </c>
      <c r="GL77" s="9">
        <v>-4.9238076707365499</v>
      </c>
      <c r="GM77" s="9">
        <v>-5.6948501232213404</v>
      </c>
      <c r="GN77" s="9">
        <v>-6.3961329682448804</v>
      </c>
      <c r="GO77" s="9">
        <v>-7.0349411069561203</v>
      </c>
      <c r="GP77" s="9">
        <v>-7.6168626445811203</v>
      </c>
      <c r="GQ77" s="9">
        <v>-8.1464211537140105</v>
      </c>
      <c r="GR77" s="9">
        <v>-8.6274478235617007</v>
      </c>
      <c r="GS77" s="9">
        <v>-9.0633054643495203</v>
      </c>
      <c r="GT77" s="9">
        <v>-9.4570255373868992</v>
      </c>
    </row>
    <row r="78" spans="1:202" ht="10.199999999999999">
      <c r="A78" s="12">
        <v>30</v>
      </c>
      <c r="B78" s="2" t="s">
        <v>67</v>
      </c>
      <c r="C78" s="9">
        <v>7.6061194987548699</v>
      </c>
      <c r="D78" s="9">
        <v>6.8369782517228304</v>
      </c>
      <c r="E78" s="9">
        <v>6.6725383533975302</v>
      </c>
      <c r="F78" s="9">
        <v>6.3135534018264901</v>
      </c>
      <c r="G78" s="9">
        <v>5.9951241221185496</v>
      </c>
      <c r="H78" s="9">
        <v>5.7041868578800496</v>
      </c>
      <c r="I78" s="9">
        <v>5.4319594895905201</v>
      </c>
      <c r="J78" s="9">
        <v>5.1723439599644996</v>
      </c>
      <c r="K78" s="9">
        <v>4.9210587801559402</v>
      </c>
      <c r="L78" s="9">
        <v>4.6750893279329899</v>
      </c>
      <c r="M78" s="9">
        <v>4.4323180927524097</v>
      </c>
      <c r="N78" s="9">
        <v>4.19126996823569</v>
      </c>
      <c r="O78" s="9">
        <v>1.0406124387031801</v>
      </c>
      <c r="P78" s="9">
        <v>0.22208205513097701</v>
      </c>
      <c r="Q78" s="9">
        <v>-0.49766477606184301</v>
      </c>
      <c r="R78" s="9">
        <v>-1.1497468909953501</v>
      </c>
      <c r="S78" s="9">
        <v>-0.80520167582915203</v>
      </c>
      <c r="T78" s="9">
        <v>-1.28016589668117</v>
      </c>
      <c r="U78" s="9">
        <v>-1.7210503118951801</v>
      </c>
      <c r="V78" s="9">
        <v>-2.13329980772669</v>
      </c>
      <c r="W78" s="9">
        <v>-2.52047917032615</v>
      </c>
      <c r="X78" s="9">
        <v>-2.8850418456103202</v>
      </c>
      <c r="Y78" s="9">
        <v>-3.2287637795515001</v>
      </c>
      <c r="Z78" s="9">
        <v>-3.5529978111267302</v>
      </c>
      <c r="AA78" s="9">
        <v>-3.8588273719162198</v>
      </c>
      <c r="AB78" s="9">
        <v>-4.1471614989247501</v>
      </c>
      <c r="AC78" s="9">
        <v>-4.4187945593112001</v>
      </c>
      <c r="AD78" s="9">
        <v>-4.6744442093384402</v>
      </c>
      <c r="AE78" s="9">
        <v>-4.9147756515217704</v>
      </c>
      <c r="AF78" s="9">
        <v>-5.1404171293843</v>
      </c>
      <c r="AG78" s="9">
        <v>-5.35196975486783</v>
      </c>
      <c r="AH78" s="9">
        <v>-5.5500136450317497</v>
      </c>
      <c r="AI78" s="9">
        <v>-5.7351116503005999</v>
      </c>
      <c r="AJ78" s="9">
        <v>-5.9078115164568201</v>
      </c>
      <c r="AK78" s="9">
        <v>-6.0686470386339204</v>
      </c>
      <c r="AL78" s="9">
        <v>-6.2181385795581798</v>
      </c>
      <c r="AM78" s="9">
        <v>-6.3567932008085499</v>
      </c>
      <c r="AN78" s="9">
        <v>-6.48510457310035</v>
      </c>
      <c r="AO78" s="9">
        <v>-6.6035527755449799</v>
      </c>
      <c r="AP78" s="9">
        <v>-6.7126040558105498</v>
      </c>
      <c r="AQ78" s="9">
        <v>-6.8127105970376203</v>
      </c>
      <c r="AR78" s="9">
        <v>-6.9043103196819997</v>
      </c>
      <c r="AS78" s="9">
        <v>8.4411728249644202</v>
      </c>
      <c r="AT78" s="9">
        <v>-2.5749203793867101</v>
      </c>
      <c r="AU78" s="9">
        <v>-3.2853925771801902</v>
      </c>
      <c r="AV78" s="9">
        <v>-3.6759969475645402</v>
      </c>
      <c r="AW78" s="9">
        <v>-3.98034420567638</v>
      </c>
      <c r="AX78" s="9">
        <v>-4.2218253800306798</v>
      </c>
      <c r="AY78" s="9">
        <v>-4.4170672495079701</v>
      </c>
      <c r="AZ78" s="9">
        <v>-4.5779102715501798</v>
      </c>
      <c r="BA78" s="9">
        <v>-4.7128072579712601</v>
      </c>
      <c r="BB78" s="9">
        <v>-4.8278124615538598</v>
      </c>
      <c r="BC78" s="9">
        <v>-4.9272810426443403</v>
      </c>
      <c r="BD78" s="9">
        <v>-5.01436374626714</v>
      </c>
      <c r="BE78" s="9">
        <v>-5.0913567732293004</v>
      </c>
      <c r="BF78" s="9">
        <v>-5.1599492595388901</v>
      </c>
      <c r="BG78" s="9">
        <v>-5.22139835493787</v>
      </c>
      <c r="BH78" s="9">
        <v>-5.2766531069111799</v>
      </c>
      <c r="BI78" s="9">
        <v>-5.3264421447898096</v>
      </c>
      <c r="BJ78" s="9">
        <v>-5.3713357665288699</v>
      </c>
      <c r="BK78" s="9">
        <v>-5.4117899248089101</v>
      </c>
      <c r="BL78" s="9">
        <v>-5.4481774132894198</v>
      </c>
      <c r="BM78" s="9">
        <v>-5.4808100008708402</v>
      </c>
      <c r="BN78" s="9">
        <v>-5.5099541639834397</v>
      </c>
      <c r="BO78" s="9">
        <v>18.654461921322699</v>
      </c>
      <c r="BP78" s="9">
        <v>-1.99304441349837</v>
      </c>
      <c r="BQ78" s="9">
        <v>-2.0629027273868998</v>
      </c>
      <c r="BR78" s="9">
        <v>-2.37847739679966</v>
      </c>
      <c r="BS78" s="9">
        <v>-2.6193938879988199</v>
      </c>
      <c r="BT78" s="9">
        <v>-2.80655053022446</v>
      </c>
      <c r="BU78" s="9">
        <v>-2.95476453694409</v>
      </c>
      <c r="BV78" s="9">
        <v>-3.07455158213393</v>
      </c>
      <c r="BW78" s="9">
        <v>-3.1733842040623998</v>
      </c>
      <c r="BX78" s="9">
        <v>-3.25658168320119</v>
      </c>
      <c r="BY78" s="9">
        <v>-3.3279393316626802</v>
      </c>
      <c r="BZ78" s="9">
        <v>-3.39017351747226</v>
      </c>
      <c r="CA78" s="9">
        <v>-3.4452363923054401</v>
      </c>
      <c r="CB78" s="9">
        <v>-3.49453848436197</v>
      </c>
      <c r="CC78" s="9">
        <v>-3.5391061406704898</v>
      </c>
      <c r="CD78" s="9">
        <v>-3.5796928996599799</v>
      </c>
      <c r="CE78" s="9">
        <v>-3.6168582861636702</v>
      </c>
      <c r="CF78" s="9">
        <v>3.5200540890047902</v>
      </c>
      <c r="CG78" s="9">
        <v>111.99380464721401</v>
      </c>
      <c r="CH78" s="9">
        <v>11.281011789084801</v>
      </c>
      <c r="CI78" s="9">
        <v>9.9093156347989098</v>
      </c>
      <c r="CJ78" s="9">
        <v>8.8699528717252392</v>
      </c>
      <c r="CK78" s="9">
        <v>8.0624006176823499</v>
      </c>
      <c r="CL78" s="9">
        <v>7.4178092729768297</v>
      </c>
      <c r="CM78" s="9">
        <v>6.8879435884365003</v>
      </c>
      <c r="CN78" s="9">
        <v>6.4388016009059701</v>
      </c>
      <c r="CO78" s="9">
        <v>6.0463646256638901</v>
      </c>
      <c r="CP78" s="9">
        <v>5.6936557513426704</v>
      </c>
      <c r="CQ78" s="9">
        <v>5.3686788200141997</v>
      </c>
      <c r="CR78" s="9">
        <v>5.0629678101639799</v>
      </c>
      <c r="CS78" s="9">
        <v>1.8602413830715101</v>
      </c>
      <c r="CT78" s="9">
        <v>0.99873139656546694</v>
      </c>
      <c r="CU78" s="9">
        <v>0.24261086648676899</v>
      </c>
      <c r="CV78" s="9">
        <v>-0.44100011944387801</v>
      </c>
      <c r="CW78" s="9">
        <v>-0.12438912964576</v>
      </c>
      <c r="CX78" s="9">
        <v>-0.62458171934205298</v>
      </c>
      <c r="CY78" s="9">
        <v>-1.0886217595750001</v>
      </c>
      <c r="CZ78" s="9">
        <v>-1.52240632957518</v>
      </c>
      <c r="DA78" s="9">
        <v>-1.92982435325711</v>
      </c>
      <c r="DB78" s="9">
        <v>-2.3135627434031401</v>
      </c>
      <c r="DC78" s="9">
        <v>-2.6755666800166802</v>
      </c>
      <c r="DD78" s="9">
        <v>-3.0173127010768801</v>
      </c>
      <c r="DE78" s="9">
        <v>-3.3399756266638798</v>
      </c>
      <c r="DF78" s="9">
        <v>-3.64453292602767</v>
      </c>
      <c r="DG78" s="9">
        <v>-3.9318310597796899</v>
      </c>
      <c r="DH78" s="9">
        <v>-4.2026281210230403</v>
      </c>
      <c r="DI78" s="9">
        <v>-4.4576214061502499</v>
      </c>
      <c r="DJ78" s="9">
        <v>-4.69746525547282</v>
      </c>
      <c r="DK78" s="9">
        <v>-4.9227825421098297</v>
      </c>
      <c r="DL78" s="9">
        <v>-5.1341719861496999</v>
      </c>
      <c r="DM78" s="9">
        <v>-5.3322127180388401</v>
      </c>
      <c r="DN78" s="9">
        <v>-5.5174670335873603</v>
      </c>
      <c r="DO78" s="9">
        <v>-5.6904819696973101</v>
      </c>
      <c r="DP78" s="9">
        <v>-5.8517901231615497</v>
      </c>
      <c r="DQ78" s="9">
        <v>-6.0019099967307703</v>
      </c>
      <c r="DR78" s="9">
        <v>-6.1413460635076502</v>
      </c>
      <c r="DS78" s="9">
        <v>-6.2705886773372601</v>
      </c>
      <c r="DT78" s="9">
        <v>-6.3901139136476903</v>
      </c>
      <c r="DU78" s="9">
        <v>-6.5003833954568604</v>
      </c>
      <c r="DV78" s="9">
        <v>-6.6018441389844797</v>
      </c>
      <c r="DW78" s="9">
        <v>8.73407111994654</v>
      </c>
      <c r="DX78" s="9">
        <v>-2.2913053333790199</v>
      </c>
      <c r="DY78" s="9">
        <v>-3.0107843753232202</v>
      </c>
      <c r="DZ78" s="9">
        <v>-3.4101271660756098</v>
      </c>
      <c r="EA78" s="9">
        <v>-3.7229521637191199</v>
      </c>
      <c r="EB78" s="9">
        <v>-3.97265791233926</v>
      </c>
      <c r="EC78" s="9">
        <v>-4.1758784882252602</v>
      </c>
      <c r="ED78" s="9">
        <v>-4.3444614361707199</v>
      </c>
      <c r="EE78" s="9">
        <v>-4.4868664525614603</v>
      </c>
      <c r="EF78" s="9">
        <v>-4.6091544786215399</v>
      </c>
      <c r="EG78" s="9">
        <v>-4.7156871731724896</v>
      </c>
      <c r="EH78" s="9">
        <v>-4.80962159552878</v>
      </c>
      <c r="EI78" s="9">
        <v>-4.8932600820732199</v>
      </c>
      <c r="EJ78" s="9">
        <v>-4.96829773088945</v>
      </c>
      <c r="EK78" s="9">
        <v>-5.0359974852896396</v>
      </c>
      <c r="EL78" s="9">
        <v>-5.0973140226280904</v>
      </c>
      <c r="EM78" s="9">
        <v>-5.1529814430388203</v>
      </c>
      <c r="EN78" s="9">
        <v>-5.2035753606943302</v>
      </c>
      <c r="EO78" s="9">
        <v>-5.2495568942453099</v>
      </c>
      <c r="EP78" s="9">
        <v>-5.2913038572802602</v>
      </c>
      <c r="EQ78" s="9">
        <v>-5.3291328966683</v>
      </c>
      <c r="ER78" s="9">
        <v>-5.3633152288102304</v>
      </c>
      <c r="ES78" s="9">
        <v>18.796216364423199</v>
      </c>
      <c r="ET78" s="9">
        <v>-1.8560252609242101</v>
      </c>
      <c r="EU78" s="9">
        <v>-1.9304740124262001</v>
      </c>
      <c r="EV78" s="9">
        <v>-2.2504984919290298</v>
      </c>
      <c r="EW78" s="9">
        <v>-2.4957282712741602</v>
      </c>
      <c r="EX78" s="9">
        <v>-2.6870656688095398</v>
      </c>
      <c r="EY78" s="9">
        <v>-2.83933177388512</v>
      </c>
      <c r="EZ78" s="9">
        <v>-2.9630460262907299</v>
      </c>
      <c r="FA78" s="9">
        <v>-3.0656846231085502</v>
      </c>
      <c r="FB78" s="9">
        <v>-3.15257039960869</v>
      </c>
      <c r="FC78" s="9">
        <v>-3.22750212158856</v>
      </c>
      <c r="FD78" s="9">
        <v>-3.2931995124672002</v>
      </c>
      <c r="FE78" s="9">
        <v>-3.3516179837665101</v>
      </c>
      <c r="FF78" s="9">
        <v>-3.4041712306536902</v>
      </c>
      <c r="FG78" s="9">
        <v>-3.45188867684073</v>
      </c>
      <c r="FH78" s="9">
        <v>-3.4955268496789902</v>
      </c>
      <c r="FI78" s="9">
        <v>-3.5356481776166802</v>
      </c>
      <c r="FJ78" s="9">
        <v>3.5984009078391699</v>
      </c>
      <c r="FK78" s="9">
        <v>112.069378087966</v>
      </c>
      <c r="FL78" s="9">
        <v>11.3538991016369</v>
      </c>
      <c r="FM78" s="9">
        <v>9.9796014834412894</v>
      </c>
      <c r="FN78" s="9">
        <v>8.9377194091729102</v>
      </c>
      <c r="FO78" s="9">
        <v>8.1277275570205791</v>
      </c>
      <c r="FP78" s="9">
        <v>7.4807739575895296</v>
      </c>
      <c r="FQ78" s="9">
        <v>6.9486210599735401</v>
      </c>
      <c r="FR78" s="9">
        <v>6.49726466534376</v>
      </c>
      <c r="FS78" s="9">
        <v>6.1026839175119498</v>
      </c>
      <c r="FT78" s="9">
        <v>5.7478997960474301</v>
      </c>
      <c r="FU78" s="9">
        <v>5.4209140946099401</v>
      </c>
      <c r="FV78" s="9">
        <v>5.11325880221949</v>
      </c>
      <c r="FW78" s="9">
        <v>1.90865064797954</v>
      </c>
      <c r="FX78" s="9">
        <v>1.0453196132210101</v>
      </c>
      <c r="FY78" s="9">
        <v>0.28743689139872802</v>
      </c>
      <c r="FZ78" s="9">
        <v>-0.39787919956430501</v>
      </c>
      <c r="GA78" s="9">
        <v>-8.2917946777575996E-2</v>
      </c>
      <c r="GB78" s="9">
        <v>-0.58470657448691299</v>
      </c>
      <c r="GC78" s="9">
        <v>-1.05029057448965</v>
      </c>
      <c r="GD78" s="9">
        <v>-1.4855685998649599</v>
      </c>
      <c r="GE78" s="9">
        <v>-1.8944311027929599</v>
      </c>
      <c r="GF78" s="9">
        <v>-2.2795664800250899</v>
      </c>
      <c r="GG78" s="9">
        <v>-2.6429213524883801</v>
      </c>
      <c r="GH78" s="9">
        <v>-2.9859736572561202</v>
      </c>
      <c r="GI78" s="9">
        <v>-3.3098995728557101</v>
      </c>
      <c r="GJ78" s="9">
        <v>-3.6156778874867901</v>
      </c>
      <c r="GK78" s="9">
        <v>-3.9041563423305399</v>
      </c>
      <c r="GL78" s="9">
        <v>-4.1760942737663402</v>
      </c>
      <c r="GM78" s="9">
        <v>-4.4321901852257399</v>
      </c>
      <c r="GN78" s="9">
        <v>-4.6730995888488804</v>
      </c>
      <c r="GO78" s="9">
        <v>-4.8994464953714001</v>
      </c>
      <c r="GP78" s="9">
        <v>-5.1118307292566003</v>
      </c>
      <c r="GQ78" s="9">
        <v>-5.3108324930275499</v>
      </c>
      <c r="GR78" s="9">
        <v>-5.4970151231900299</v>
      </c>
      <c r="GS78" s="9">
        <v>-5.6709266668521998</v>
      </c>
      <c r="GT78" s="9">
        <v>-5.8331007013903404</v>
      </c>
    </row>
    <row r="79" spans="1:202" ht="10.199999999999999">
      <c r="A79" s="12">
        <v>31</v>
      </c>
      <c r="B79" s="2" t="s">
        <v>68</v>
      </c>
      <c r="C79" s="9">
        <v>3.84706386056647</v>
      </c>
      <c r="D79" s="9">
        <v>3.68936053229339</v>
      </c>
      <c r="E79" s="9">
        <v>3.9540099005695502</v>
      </c>
      <c r="F79" s="9">
        <v>4.1686326415019801</v>
      </c>
      <c r="G79" s="9">
        <v>4.4366260743820698</v>
      </c>
      <c r="H79" s="9">
        <v>4.7298278175210697</v>
      </c>
      <c r="I79" s="9">
        <v>5.02008130113202</v>
      </c>
      <c r="J79" s="9">
        <v>5.2803848554037298</v>
      </c>
      <c r="K79" s="9">
        <v>3.2333638523285302</v>
      </c>
      <c r="L79" s="9">
        <v>3.0097058729691799</v>
      </c>
      <c r="M79" s="9">
        <v>2.2021685850201398</v>
      </c>
      <c r="N79" s="9">
        <v>1.34224863312184</v>
      </c>
      <c r="O79" s="9">
        <v>0.43489190835085401</v>
      </c>
      <c r="P79" s="9">
        <v>-0.49764050266392901</v>
      </c>
      <c r="Q79" s="9">
        <v>-1.42782297068263</v>
      </c>
      <c r="R79" s="9">
        <v>-2.3342119906179701</v>
      </c>
      <c r="S79" s="9">
        <v>-3.20072856826381</v>
      </c>
      <c r="T79" s="9">
        <v>-4.01583795637828</v>
      </c>
      <c r="U79" s="9">
        <v>-4.7717631126594604</v>
      </c>
      <c r="V79" s="9">
        <v>-5.4637826728204004</v>
      </c>
      <c r="W79" s="9">
        <v>-6.08962733200699</v>
      </c>
      <c r="X79" s="9">
        <v>-6.6489723530925602</v>
      </c>
      <c r="Y79" s="9">
        <v>-7.1430171720691202</v>
      </c>
      <c r="Z79" s="9">
        <v>-7.5741407858102301</v>
      </c>
      <c r="AA79" s="9">
        <v>17.276376807776401</v>
      </c>
      <c r="AB79" s="9">
        <v>0.55560416629935805</v>
      </c>
      <c r="AC79" s="9">
        <v>-0.17317426173429001</v>
      </c>
      <c r="AD79" s="9">
        <v>-1.1977032557993601</v>
      </c>
      <c r="AE79" s="9">
        <v>-2.00028201978003</v>
      </c>
      <c r="AF79" s="9">
        <v>-2.63632520075058</v>
      </c>
      <c r="AG79" s="9">
        <v>-3.14580102019081</v>
      </c>
      <c r="AH79" s="9">
        <v>-3.5577607112480898</v>
      </c>
      <c r="AI79" s="9">
        <v>-3.8935346089205201</v>
      </c>
      <c r="AJ79" s="9">
        <v>-4.1689867024477696</v>
      </c>
      <c r="AK79" s="9">
        <v>-4.3961044372845697</v>
      </c>
      <c r="AL79" s="9">
        <v>-4.5841192771108501</v>
      </c>
      <c r="AM79" s="9">
        <v>-4.7402961086943796</v>
      </c>
      <c r="AN79" s="9">
        <v>-4.8704890000473497</v>
      </c>
      <c r="AO79" s="9">
        <v>-4.9795321608891197</v>
      </c>
      <c r="AP79" s="9">
        <v>-5.0715147096038402</v>
      </c>
      <c r="AQ79" s="9">
        <v>36.895308984053102</v>
      </c>
      <c r="AR79" s="9">
        <v>3.5637896712085499</v>
      </c>
      <c r="AS79" s="9">
        <v>3.6592796512058401</v>
      </c>
      <c r="AT79" s="9">
        <v>2.4143879070923102</v>
      </c>
      <c r="AU79" s="9">
        <v>1.49589035733</v>
      </c>
      <c r="AV79" s="9">
        <v>0.81141318504946502</v>
      </c>
      <c r="AW79" s="9">
        <v>0.29532267383278499</v>
      </c>
      <c r="AX79" s="9">
        <v>-9.9094850236012999E-2</v>
      </c>
      <c r="AY79" s="9">
        <v>-0.40516212113926497</v>
      </c>
      <c r="AZ79" s="9">
        <v>-0.64672015839013197</v>
      </c>
      <c r="BA79" s="9">
        <v>-0.84089213226853698</v>
      </c>
      <c r="BB79" s="9">
        <v>-1.0000373975053001</v>
      </c>
      <c r="BC79" s="9">
        <v>-1.1331329456728201</v>
      </c>
      <c r="BD79" s="9">
        <v>-1.2467500341406199</v>
      </c>
      <c r="BE79" s="9">
        <v>-1.3457446116623999</v>
      </c>
      <c r="BF79" s="9">
        <v>-1.4337454153858</v>
      </c>
      <c r="BG79" s="9">
        <v>-1.5361436874944401</v>
      </c>
      <c r="BH79" s="9">
        <v>7.76738983098471</v>
      </c>
      <c r="BI79" s="9">
        <v>186.070471357489</v>
      </c>
      <c r="BJ79" s="9">
        <v>28.700406049222298</v>
      </c>
      <c r="BK79" s="9">
        <v>23.512593011235801</v>
      </c>
      <c r="BL79" s="9">
        <v>19.878113059357901</v>
      </c>
      <c r="BM79" s="9">
        <v>17.340180774859899</v>
      </c>
      <c r="BN79" s="9">
        <v>15.569074161031301</v>
      </c>
      <c r="BO79" s="9">
        <v>14.323208370282501</v>
      </c>
      <c r="BP79" s="9">
        <v>13.4244812548064</v>
      </c>
      <c r="BQ79" s="9">
        <v>10.4884991789285</v>
      </c>
      <c r="BR79" s="9">
        <v>9.5701096334479008</v>
      </c>
      <c r="BS79" s="9">
        <v>8.2082852032990292</v>
      </c>
      <c r="BT79" s="9">
        <v>6.8963404733529199</v>
      </c>
      <c r="BU79" s="9">
        <v>5.6120796701674802</v>
      </c>
      <c r="BV79" s="9">
        <v>4.3584359795570702</v>
      </c>
      <c r="BW79" s="9">
        <v>3.1491389723169698</v>
      </c>
      <c r="BX79" s="9">
        <v>1.9957540444693</v>
      </c>
      <c r="BY79" s="9">
        <v>0.90725852137532603</v>
      </c>
      <c r="BZ79" s="9">
        <v>-0.10994554603286499</v>
      </c>
      <c r="CA79" s="9">
        <v>-1.0518160890597399</v>
      </c>
      <c r="CB79" s="9">
        <v>-1.9163731987743999</v>
      </c>
      <c r="CC79" s="9">
        <v>-2.70338157953613</v>
      </c>
      <c r="CD79" s="9">
        <v>-3.4140455844683602</v>
      </c>
      <c r="CE79" s="9">
        <v>-4.0507322607113503</v>
      </c>
      <c r="CF79" s="9">
        <v>-4.61672838450309</v>
      </c>
      <c r="CG79" s="9">
        <v>20.1059660140921</v>
      </c>
      <c r="CH79" s="9">
        <v>3.2638360375600901</v>
      </c>
      <c r="CI79" s="9">
        <v>2.4196828847435801</v>
      </c>
      <c r="CJ79" s="9">
        <v>1.2853528339540901</v>
      </c>
      <c r="CK79" s="9">
        <v>0.37819356338864801</v>
      </c>
      <c r="CL79" s="9">
        <v>-0.35752009924659101</v>
      </c>
      <c r="CM79" s="9">
        <v>-0.96203381807809796</v>
      </c>
      <c r="CN79" s="9">
        <v>-1.4646500573366099</v>
      </c>
      <c r="CO79" s="9">
        <v>-1.8869291691369099</v>
      </c>
      <c r="CP79" s="9">
        <v>-2.2449476118643501</v>
      </c>
      <c r="CQ79" s="9">
        <v>-2.5508904699901298</v>
      </c>
      <c r="CR79" s="9">
        <v>-2.81417405725065</v>
      </c>
      <c r="CS79" s="9">
        <v>-3.04223687826974</v>
      </c>
      <c r="CT79" s="9">
        <v>-3.24109659532848</v>
      </c>
      <c r="CU79" s="9">
        <v>-3.41574194587976</v>
      </c>
      <c r="CV79" s="9">
        <v>-3.5704082836650399</v>
      </c>
      <c r="CW79" s="9">
        <v>38.336511438661802</v>
      </c>
      <c r="CX79" s="9">
        <v>4.9477365013044601</v>
      </c>
      <c r="CY79" s="9">
        <v>4.9884943789104303</v>
      </c>
      <c r="CZ79" s="9">
        <v>3.6912754672339201</v>
      </c>
      <c r="DA79" s="9">
        <v>2.7227429702718</v>
      </c>
      <c r="DB79" s="9">
        <v>1.9904158999363599</v>
      </c>
      <c r="DC79" s="9">
        <v>1.4285586105667401</v>
      </c>
      <c r="DD79" s="9">
        <v>0.99036046310120496</v>
      </c>
      <c r="DE79" s="9">
        <v>0.64240646438846705</v>
      </c>
      <c r="DF79" s="9">
        <v>0.360767800617319</v>
      </c>
      <c r="DG79" s="9">
        <v>0.12823774590822501</v>
      </c>
      <c r="DH79" s="9">
        <v>-6.7622584230762006E-2</v>
      </c>
      <c r="DI79" s="9">
        <v>-0.23586588612336101</v>
      </c>
      <c r="DJ79" s="9">
        <v>-0.38313548671339098</v>
      </c>
      <c r="DK79" s="9">
        <v>-0.51435594884706703</v>
      </c>
      <c r="DL79" s="9">
        <v>-0.63322133856197704</v>
      </c>
      <c r="DM79" s="9">
        <v>-0.765185103218883</v>
      </c>
      <c r="DN79" s="9">
        <v>8.5100227814511005</v>
      </c>
      <c r="DO79" s="9">
        <v>186.78596212316901</v>
      </c>
      <c r="DP79" s="9">
        <v>29.389884356248999</v>
      </c>
      <c r="DQ79" s="9">
        <v>24.177137418420902</v>
      </c>
      <c r="DR79" s="9">
        <v>20.5187533890638</v>
      </c>
      <c r="DS79" s="9">
        <v>17.957900425363398</v>
      </c>
      <c r="DT79" s="9">
        <v>16.164812306262199</v>
      </c>
      <c r="DU79" s="9">
        <v>14.8978620525143</v>
      </c>
      <c r="DV79" s="9">
        <v>13.978907375591699</v>
      </c>
      <c r="DW79" s="9">
        <v>11.023516393306</v>
      </c>
      <c r="DX79" s="9">
        <v>10.0865001521937</v>
      </c>
      <c r="DY79" s="9">
        <v>8.7067965077556497</v>
      </c>
      <c r="DZ79" s="9">
        <v>7.3776869471442099</v>
      </c>
      <c r="EA79" s="9">
        <v>6.0769441518912197</v>
      </c>
      <c r="EB79" s="9">
        <v>4.80747124034409</v>
      </c>
      <c r="EC79" s="9">
        <v>3.5829691219521602</v>
      </c>
      <c r="ED79" s="9">
        <v>2.4149758695859198</v>
      </c>
      <c r="EE79" s="9">
        <v>1.3124427590602601</v>
      </c>
      <c r="EF79" s="9">
        <v>0.28174700394882202</v>
      </c>
      <c r="EG79" s="9">
        <v>-0.67309301062628302</v>
      </c>
      <c r="EH79" s="9">
        <v>-1.5501199610601499</v>
      </c>
      <c r="EI79" s="9">
        <v>-2.3491200916049699</v>
      </c>
      <c r="EJ79" s="9">
        <v>-3.0713183000701298</v>
      </c>
      <c r="EK79" s="9">
        <v>-3.7191012308404998</v>
      </c>
      <c r="EL79" s="9">
        <v>-4.2957743553845802</v>
      </c>
      <c r="EM79" s="9">
        <v>20.416644459812499</v>
      </c>
      <c r="EN79" s="9">
        <v>3.5646232985345598</v>
      </c>
      <c r="EO79" s="9">
        <v>2.71094711955732</v>
      </c>
      <c r="EP79" s="9">
        <v>1.5674467025874399</v>
      </c>
      <c r="EQ79" s="9">
        <v>0.65145493332019899</v>
      </c>
      <c r="ER79" s="9">
        <v>-9.2767480570354E-2</v>
      </c>
      <c r="ES79" s="9">
        <v>-0.70547968276653195</v>
      </c>
      <c r="ET79" s="9">
        <v>-1.2159970070128401</v>
      </c>
      <c r="EU79" s="9">
        <v>-1.6458920938478501</v>
      </c>
      <c r="EV79" s="9">
        <v>-2.01125313653358</v>
      </c>
      <c r="EW79" s="9">
        <v>-2.0276078656605998</v>
      </c>
      <c r="EX79" s="9">
        <v>-2.2977204229111599</v>
      </c>
      <c r="EY79" s="9">
        <v>-2.5323709779190899</v>
      </c>
      <c r="EZ79" s="9">
        <v>-2.7375869632615002</v>
      </c>
      <c r="FA79" s="9">
        <v>-2.9183664520327999</v>
      </c>
      <c r="FB79" s="9">
        <v>-3.0789537193940801</v>
      </c>
      <c r="FC79" s="9">
        <v>38.822249755360097</v>
      </c>
      <c r="FD79" s="9">
        <v>5.4279551020693297</v>
      </c>
      <c r="FE79" s="9">
        <v>5.4633820036860996</v>
      </c>
      <c r="FF79" s="9">
        <v>4.1610134061814197</v>
      </c>
      <c r="FG79" s="9">
        <v>3.18750538973257</v>
      </c>
      <c r="FH79" s="9">
        <v>2.4503701532165998</v>
      </c>
      <c r="FI79" s="9">
        <v>1.88386553427408</v>
      </c>
      <c r="FJ79" s="9">
        <v>1.4411746597289099</v>
      </c>
      <c r="FK79" s="9">
        <v>1.08887657180882</v>
      </c>
      <c r="FL79" s="9">
        <v>0.80303674911301703</v>
      </c>
      <c r="FM79" s="9">
        <v>0.566443003339965</v>
      </c>
      <c r="FN79" s="9">
        <v>0.36665122144856399</v>
      </c>
      <c r="FO79" s="9">
        <v>0.19460370168483401</v>
      </c>
      <c r="FP79" s="9">
        <v>4.3652324554573997E-2</v>
      </c>
      <c r="FQ79" s="9">
        <v>-9.1132062208856002E-2</v>
      </c>
      <c r="FR79" s="9">
        <v>-0.213447920217568</v>
      </c>
      <c r="FS79" s="9">
        <v>-0.34875290740237502</v>
      </c>
      <c r="FT79" s="9">
        <v>8.9232189665199098</v>
      </c>
      <c r="FU79" s="9">
        <v>187.196023643849</v>
      </c>
      <c r="FV79" s="9">
        <v>29.796908854405999</v>
      </c>
      <c r="FW79" s="9">
        <v>24.581218985076301</v>
      </c>
      <c r="FX79" s="9">
        <v>20.919982711115399</v>
      </c>
      <c r="FY79" s="9">
        <v>18.356364925703499</v>
      </c>
      <c r="FZ79" s="9">
        <v>16.5605962776037</v>
      </c>
      <c r="GA79" s="9">
        <v>15.2910467852252</v>
      </c>
      <c r="GB79" s="9">
        <v>14.369571279817499</v>
      </c>
      <c r="GC79" s="9">
        <v>11.411735115651499</v>
      </c>
      <c r="GD79" s="9">
        <v>10.4723466872179</v>
      </c>
      <c r="GE79" s="9">
        <v>9.0903413045251806</v>
      </c>
      <c r="GF79" s="9">
        <v>7.7589980110758301</v>
      </c>
      <c r="GG79" s="9">
        <v>6.45608714210407</v>
      </c>
      <c r="GH79" s="9">
        <v>5.1845095627319804</v>
      </c>
      <c r="GI79" s="9">
        <v>3.9579640181751401</v>
      </c>
      <c r="GJ79" s="9">
        <v>2.78798650217177</v>
      </c>
      <c r="GK79" s="9">
        <v>1.6835262927963699</v>
      </c>
      <c r="GL79" s="9">
        <v>0.65095868373704402</v>
      </c>
      <c r="GM79" s="9">
        <v>-0.30569978528813802</v>
      </c>
      <c r="GN79" s="9">
        <v>-1.18449356481378</v>
      </c>
      <c r="GO79" s="9">
        <v>-1.9852106050356999</v>
      </c>
      <c r="GP79" s="9">
        <v>-2.70907744443811</v>
      </c>
      <c r="GQ79" s="9">
        <v>-3.3584823056041602</v>
      </c>
      <c r="GR79" s="9">
        <v>-3.9367321783883802</v>
      </c>
      <c r="GS79" s="9">
        <v>20.774153609608401</v>
      </c>
      <c r="GT79" s="9">
        <v>3.9206417358985299</v>
      </c>
    </row>
    <row r="80" spans="1:202" ht="10.199999999999999">
      <c r="A80" s="12">
        <v>32</v>
      </c>
      <c r="B80" s="2" t="s">
        <v>69</v>
      </c>
      <c r="C80" s="9">
        <v>1.5622095127169</v>
      </c>
      <c r="D80" s="9">
        <v>1.4662825996464699</v>
      </c>
      <c r="E80" s="9">
        <v>1.62039973637197</v>
      </c>
      <c r="F80" s="9">
        <v>1.7302517843190599</v>
      </c>
      <c r="G80" s="9">
        <v>1.87401856839985</v>
      </c>
      <c r="H80" s="9">
        <v>2.0481659692558298</v>
      </c>
      <c r="I80" s="9">
        <v>2.2490354537655399</v>
      </c>
      <c r="J80" s="9">
        <v>2.4725593894517202</v>
      </c>
      <c r="K80" s="9">
        <v>2.3277526587547501</v>
      </c>
      <c r="L80" s="9">
        <v>2.72701845011711</v>
      </c>
      <c r="M80" s="9">
        <v>3.02388669962335</v>
      </c>
      <c r="N80" s="9">
        <v>3.3001824112727101</v>
      </c>
      <c r="O80" s="9">
        <v>3.5502859911754499</v>
      </c>
      <c r="P80" s="9">
        <v>3.7714231787872601</v>
      </c>
      <c r="Q80" s="9">
        <v>3.9622758361066199</v>
      </c>
      <c r="R80" s="9">
        <v>4.1222433882646099</v>
      </c>
      <c r="S80" s="9">
        <v>4.2510639736426699</v>
      </c>
      <c r="T80" s="9">
        <v>4.3486301610612603</v>
      </c>
      <c r="U80" s="9">
        <v>4.4149088498248696</v>
      </c>
      <c r="V80" s="9">
        <v>4.4499163667045796</v>
      </c>
      <c r="W80" s="9">
        <v>4.4053445874422303</v>
      </c>
      <c r="X80" s="9">
        <v>4.28806030293278</v>
      </c>
      <c r="Y80" s="9">
        <v>4.1402981645726804</v>
      </c>
      <c r="Z80" s="9">
        <v>3.96680424940502</v>
      </c>
      <c r="AA80" s="9">
        <v>3.7719772725051399</v>
      </c>
      <c r="AB80" s="9">
        <v>3.5598514173064602</v>
      </c>
      <c r="AC80" s="9">
        <v>3.3340943324899799</v>
      </c>
      <c r="AD80" s="9">
        <v>3.0980149458495601</v>
      </c>
      <c r="AE80" s="9">
        <v>2.8545775190173601</v>
      </c>
      <c r="AF80" s="9">
        <v>2.6064195192441399</v>
      </c>
      <c r="AG80" s="9">
        <v>2.3558716518457499</v>
      </c>
      <c r="AH80" s="9">
        <v>2.1049789181098402</v>
      </c>
      <c r="AI80" s="9">
        <v>1.85552192289692</v>
      </c>
      <c r="AJ80" s="9">
        <v>1.6090379069118199</v>
      </c>
      <c r="AK80" s="9">
        <v>1.3668411550564299</v>
      </c>
      <c r="AL80" s="9">
        <v>1.1300425569546999</v>
      </c>
      <c r="AM80" s="9">
        <v>0.89956818406447203</v>
      </c>
      <c r="AN80" s="9">
        <v>0.67617681018631803</v>
      </c>
      <c r="AO80" s="9">
        <v>0.46047634600489501</v>
      </c>
      <c r="AP80" s="9">
        <v>0.2529391887627</v>
      </c>
      <c r="AQ80" s="9">
        <v>5.3916508851618097E-2</v>
      </c>
      <c r="AR80" s="9">
        <v>-0.13634849107810301</v>
      </c>
      <c r="AS80" s="9">
        <v>-0.31770830033025299</v>
      </c>
      <c r="AT80" s="9">
        <v>-0.49009975844678999</v>
      </c>
      <c r="AU80" s="9">
        <v>-0.65353359598234095</v>
      </c>
      <c r="AV80" s="9">
        <v>-0.80808480557766305</v>
      </c>
      <c r="AW80" s="9">
        <v>-0.95388379187329098</v>
      </c>
      <c r="AX80" s="9">
        <v>-1.09110825035612</v>
      </c>
      <c r="AY80" s="9">
        <v>-1.2199757273498799</v>
      </c>
      <c r="AZ80" s="9">
        <v>-1.34073681577266</v>
      </c>
      <c r="BA80" s="9">
        <v>-1.45366894391344</v>
      </c>
      <c r="BB80" s="9">
        <v>-1.5590707171209801</v>
      </c>
      <c r="BC80" s="9">
        <v>24.096966991835799</v>
      </c>
      <c r="BD80" s="9">
        <v>5.5441012714797999</v>
      </c>
      <c r="BE80" s="9">
        <v>5.2013132178779404</v>
      </c>
      <c r="BF80" s="9">
        <v>4.28094014788915</v>
      </c>
      <c r="BG80" s="9">
        <v>3.5947430173256301</v>
      </c>
      <c r="BH80" s="9">
        <v>3.0764883016060698</v>
      </c>
      <c r="BI80" s="9">
        <v>2.67926986500352</v>
      </c>
      <c r="BJ80" s="9">
        <v>2.3698481315903401</v>
      </c>
      <c r="BK80" s="9">
        <v>2.1246477091006799</v>
      </c>
      <c r="BL80" s="9">
        <v>1.9269276679729099</v>
      </c>
      <c r="BM80" s="9">
        <v>1.7647809676436901</v>
      </c>
      <c r="BN80" s="9">
        <v>1.6297201362934699</v>
      </c>
      <c r="BO80" s="9">
        <v>1.5156774548218801</v>
      </c>
      <c r="BP80" s="9">
        <v>1.4182982026128499</v>
      </c>
      <c r="BQ80" s="9">
        <v>1.3344410948765699</v>
      </c>
      <c r="BR80" s="9">
        <v>1.28879127994434</v>
      </c>
      <c r="BS80" s="9">
        <v>1.27170347904379</v>
      </c>
      <c r="BT80" s="9">
        <v>1.26030573502911</v>
      </c>
      <c r="BU80" s="9">
        <v>7.88586527608543</v>
      </c>
      <c r="BV80" s="9">
        <v>127.179849116898</v>
      </c>
      <c r="BW80" s="9">
        <v>21.837202279087101</v>
      </c>
      <c r="BX80" s="9">
        <v>17.4378696867015</v>
      </c>
      <c r="BY80" s="9">
        <v>14.318960785750001</v>
      </c>
      <c r="BZ80" s="9">
        <v>12.1142998530028</v>
      </c>
      <c r="CA80" s="9">
        <v>10.565662280267301</v>
      </c>
      <c r="CB80" s="9">
        <v>9.4891412693518298</v>
      </c>
      <c r="CC80" s="9">
        <v>8.7530672001174796</v>
      </c>
      <c r="CD80" s="9">
        <v>7.8760868012047203</v>
      </c>
      <c r="CE80" s="9">
        <v>7.7065703347558898</v>
      </c>
      <c r="CF80" s="9">
        <v>7.55264321468192</v>
      </c>
      <c r="CG80" s="9">
        <v>7.4639044521608104</v>
      </c>
      <c r="CH80" s="9">
        <v>7.4118330350627</v>
      </c>
      <c r="CI80" s="9">
        <v>7.3773524057973203</v>
      </c>
      <c r="CJ80" s="9">
        <v>7.3475137828586803</v>
      </c>
      <c r="CK80" s="9">
        <v>7.31339440890119</v>
      </c>
      <c r="CL80" s="9">
        <v>7.2687545244385898</v>
      </c>
      <c r="CM80" s="9">
        <v>7.20917106825011</v>
      </c>
      <c r="CN80" s="9">
        <v>7.1314750896556802</v>
      </c>
      <c r="CO80" s="9">
        <v>7.0333854574661903</v>
      </c>
      <c r="CP80" s="9">
        <v>6.8648933768858802</v>
      </c>
      <c r="CQ80" s="9">
        <v>6.63159071894182</v>
      </c>
      <c r="CR80" s="9">
        <v>6.3747418378744696</v>
      </c>
      <c r="CS80" s="9">
        <v>6.0983413084835796</v>
      </c>
      <c r="CT80" s="9">
        <v>5.8061942805275697</v>
      </c>
      <c r="CU80" s="9">
        <v>5.5018561157920498</v>
      </c>
      <c r="CV80" s="9">
        <v>5.18859969055028</v>
      </c>
      <c r="CW80" s="9">
        <v>4.8694013605872097</v>
      </c>
      <c r="CX80" s="9">
        <v>4.5469394290559402</v>
      </c>
      <c r="CY80" s="9">
        <v>4.2236008661288196</v>
      </c>
      <c r="CZ80" s="9">
        <v>3.9014933316379299</v>
      </c>
      <c r="DA80" s="9">
        <v>3.5824604513190401</v>
      </c>
      <c r="DB80" s="9">
        <v>3.2680989241521599</v>
      </c>
      <c r="DC80" s="9">
        <v>2.9597764781718401</v>
      </c>
      <c r="DD80" s="9">
        <v>2.65865000229853</v>
      </c>
      <c r="DE80" s="9">
        <v>2.3656834010246501</v>
      </c>
      <c r="DF80" s="9">
        <v>2.0816648739998298</v>
      </c>
      <c r="DG80" s="9">
        <v>1.80722343228004</v>
      </c>
      <c r="DH80" s="9">
        <v>1.54284454029717</v>
      </c>
      <c r="DI80" s="9">
        <v>1.28888482674966</v>
      </c>
      <c r="DJ80" s="9">
        <v>1.04558584505359</v>
      </c>
      <c r="DK80" s="9">
        <v>0.81308688966501996</v>
      </c>
      <c r="DL80" s="9">
        <v>0.59143689153974499</v>
      </c>
      <c r="DM80" s="9">
        <v>0.38060542702966799</v>
      </c>
      <c r="DN80" s="9">
        <v>0.18049288105878</v>
      </c>
      <c r="DO80" s="9">
        <v>-9.0601909812209995E-3</v>
      </c>
      <c r="DP80" s="9">
        <v>-0.18826445678850401</v>
      </c>
      <c r="DQ80" s="9">
        <v>-0.357373910379778</v>
      </c>
      <c r="DR80" s="9">
        <v>-0.51667864025358801</v>
      </c>
      <c r="DS80" s="9">
        <v>-0.66649821939916798</v>
      </c>
      <c r="DT80" s="9">
        <v>-0.80717567614278696</v>
      </c>
      <c r="DU80" s="9">
        <v>-0.93907200707210303</v>
      </c>
      <c r="DV80" s="9">
        <v>24.6916625711393</v>
      </c>
      <c r="DW80" s="9">
        <v>6.1146286978942301</v>
      </c>
      <c r="DX80" s="9">
        <v>5.7487537705830398</v>
      </c>
      <c r="DY80" s="9">
        <v>4.8063240211051799</v>
      </c>
      <c r="DZ80" s="9">
        <v>4.0990518044086199</v>
      </c>
      <c r="EA80" s="9">
        <v>3.5606573561792501</v>
      </c>
      <c r="EB80" s="9">
        <v>3.1441905453857699</v>
      </c>
      <c r="EC80" s="9">
        <v>2.8163699344249302</v>
      </c>
      <c r="ED80" s="9">
        <v>2.5535802977600999</v>
      </c>
      <c r="EE80" s="9">
        <v>2.3390428010154198</v>
      </c>
      <c r="EF80" s="9">
        <v>2.1608143323179401</v>
      </c>
      <c r="EG80" s="9">
        <v>2.0103730918270499</v>
      </c>
      <c r="EH80" s="9">
        <v>1.8816186899860801</v>
      </c>
      <c r="EI80" s="9">
        <v>1.77016531182611</v>
      </c>
      <c r="EJ80" s="9">
        <v>1.67284207689314</v>
      </c>
      <c r="EK80" s="9">
        <v>1.61430596297033</v>
      </c>
      <c r="EL80" s="9">
        <v>1.5848848759294201</v>
      </c>
      <c r="EM80" s="9">
        <v>1.56168133200307</v>
      </c>
      <c r="EN80" s="9">
        <v>8.1759382583239102</v>
      </c>
      <c r="EO80" s="9">
        <v>127.45909953405599</v>
      </c>
      <c r="EP80" s="9">
        <v>22.106088153765299</v>
      </c>
      <c r="EQ80" s="9">
        <v>17.696828068669198</v>
      </c>
      <c r="ER80" s="9">
        <v>14.5684087546106</v>
      </c>
      <c r="ES80" s="9">
        <v>12.354635471850701</v>
      </c>
      <c r="ET80" s="9">
        <v>10.797265502755801</v>
      </c>
      <c r="EU80" s="9">
        <v>9.7123748024786103</v>
      </c>
      <c r="EV80" s="9">
        <v>8.9682773249114902</v>
      </c>
      <c r="EW80" s="9">
        <v>8.3802727148095109</v>
      </c>
      <c r="EX80" s="9">
        <v>8.20337920881577</v>
      </c>
      <c r="EY80" s="9">
        <v>8.0423765860443996</v>
      </c>
      <c r="EZ80" s="9">
        <v>7.9468503335440204</v>
      </c>
      <c r="FA80" s="9">
        <v>7.8882665544508299</v>
      </c>
      <c r="FB80" s="9">
        <v>7.8475364147622599</v>
      </c>
      <c r="FC80" s="9">
        <v>7.8116994353389799</v>
      </c>
      <c r="FD80" s="9">
        <v>7.7718217118938</v>
      </c>
      <c r="FE80" s="9">
        <v>7.7216528619866498</v>
      </c>
      <c r="FF80" s="9">
        <v>7.6567597000411096</v>
      </c>
      <c r="FG80" s="9">
        <v>7.5739636254795597</v>
      </c>
      <c r="FH80" s="9">
        <v>7.47097430872061</v>
      </c>
      <c r="FI80" s="9">
        <v>7.2977741862572296</v>
      </c>
      <c r="FJ80" s="9">
        <v>7.0599467693345401</v>
      </c>
      <c r="FK80" s="9">
        <v>6.7987484416080699</v>
      </c>
      <c r="FL80" s="9">
        <v>6.5181661777262496</v>
      </c>
      <c r="FM80" s="9">
        <v>6.2219978798873798</v>
      </c>
      <c r="FN80" s="9">
        <v>5.91379199794084</v>
      </c>
      <c r="FO80" s="9">
        <v>5.5968148157125004</v>
      </c>
      <c r="FP80" s="9">
        <v>5.2740364006841904</v>
      </c>
      <c r="FQ80" s="9">
        <v>4.9481290572573604</v>
      </c>
      <c r="FR80" s="9">
        <v>4.6214740325259003</v>
      </c>
      <c r="FS80" s="9">
        <v>4.2961735257173297</v>
      </c>
      <c r="FT80" s="9">
        <v>3.9740659518830399</v>
      </c>
      <c r="FU80" s="9">
        <v>3.6567430372987899</v>
      </c>
      <c r="FV80" s="9">
        <v>3.3455677639181798</v>
      </c>
      <c r="FW80" s="9">
        <v>3.0416924904017799</v>
      </c>
      <c r="FX80" s="9">
        <v>2.7460767965277801</v>
      </c>
      <c r="FY80" s="9">
        <v>2.4595047530032899</v>
      </c>
      <c r="FZ80" s="9">
        <v>2.18260142841548</v>
      </c>
      <c r="GA80" s="9">
        <v>1.9158485223561501</v>
      </c>
      <c r="GB80" s="9">
        <v>1.65959906789788</v>
      </c>
      <c r="GC80" s="9">
        <v>1.41409118403981</v>
      </c>
      <c r="GD80" s="9">
        <v>1.1794608844137999</v>
      </c>
      <c r="GE80" s="9">
        <v>0.95575396549787905</v>
      </c>
      <c r="GF80" s="9">
        <v>0.74293700861804202</v>
      </c>
      <c r="GG80" s="9">
        <v>0.54090753656397905</v>
      </c>
      <c r="GH80" s="9">
        <v>0.349503369242396</v>
      </c>
      <c r="GI80" s="9">
        <v>0.168511224179378</v>
      </c>
      <c r="GJ80" s="9">
        <v>-2.3253923609310198E-3</v>
      </c>
      <c r="GK80" s="9">
        <v>-0.16329895891899401</v>
      </c>
      <c r="GL80" s="9">
        <v>-0.31473133396826403</v>
      </c>
      <c r="GM80" s="9">
        <v>-0.45696773163400201</v>
      </c>
      <c r="GN80" s="9">
        <v>-0.59037123925513102</v>
      </c>
      <c r="GO80" s="9">
        <v>25.0389059263772</v>
      </c>
      <c r="GP80" s="9">
        <v>6.4604624909800403</v>
      </c>
      <c r="GQ80" s="9">
        <v>6.0932240206906796</v>
      </c>
      <c r="GR80" s="9">
        <v>5.1494749947802596</v>
      </c>
      <c r="GS80" s="9">
        <v>4.4409260905687402</v>
      </c>
      <c r="GT80" s="9">
        <v>3.9012959376632499</v>
      </c>
    </row>
    <row r="81" spans="1:202" ht="10.199999999999999">
      <c r="A81" s="12">
        <v>33</v>
      </c>
      <c r="B81" s="2" t="s">
        <v>70</v>
      </c>
      <c r="C81" s="9">
        <v>-0.73958783667013095</v>
      </c>
      <c r="D81" s="9">
        <v>-1.15343568435164</v>
      </c>
      <c r="E81" s="9">
        <v>-1.2974113067825701</v>
      </c>
      <c r="F81" s="9">
        <v>-1.6223223791453401</v>
      </c>
      <c r="G81" s="9">
        <v>-1.9986199705982199</v>
      </c>
      <c r="H81" s="9">
        <v>-2.4251100379881101</v>
      </c>
      <c r="I81" s="9">
        <v>-2.8989243371573501</v>
      </c>
      <c r="J81" s="9">
        <v>-3.41599902978585</v>
      </c>
      <c r="K81" s="9">
        <v>-6.8289234447572804</v>
      </c>
      <c r="L81" s="9">
        <v>-8.17203981831641</v>
      </c>
      <c r="M81" s="9">
        <v>-9.8181127278074705</v>
      </c>
      <c r="N81" s="9">
        <v>-11.199249741796599</v>
      </c>
      <c r="O81" s="9">
        <v>-12.413314976016901</v>
      </c>
      <c r="P81" s="9">
        <v>-13.4810141696654</v>
      </c>
      <c r="Q81" s="9">
        <v>-14.410185776729801</v>
      </c>
      <c r="R81" s="9">
        <v>-15.2085044185801</v>
      </c>
      <c r="S81" s="9">
        <v>-15.883875980963101</v>
      </c>
      <c r="T81" s="9">
        <v>-16.444510552531099</v>
      </c>
      <c r="U81" s="9">
        <v>-16.8988503538041</v>
      </c>
      <c r="V81" s="9">
        <v>-17.255441732597799</v>
      </c>
      <c r="W81" s="9">
        <v>-17.522796406463002</v>
      </c>
      <c r="X81" s="9">
        <v>-17.709263982690501</v>
      </c>
      <c r="Y81" s="9">
        <v>-17.822925266578999</v>
      </c>
      <c r="Z81" s="9">
        <v>-17.871509115204201</v>
      </c>
      <c r="AA81" s="9">
        <v>5.3150060426732004</v>
      </c>
      <c r="AB81" s="9">
        <v>-11.1273236231123</v>
      </c>
      <c r="AC81" s="9">
        <v>-11.564445362975</v>
      </c>
      <c r="AD81" s="9">
        <v>-12.288761933700901</v>
      </c>
      <c r="AE81" s="9">
        <v>-12.786207261080801</v>
      </c>
      <c r="AF81" s="9">
        <v>-13.115170254059</v>
      </c>
      <c r="AG81" s="9">
        <v>-13.318008668851601</v>
      </c>
      <c r="AH81" s="9">
        <v>-13.4256461446793</v>
      </c>
      <c r="AI81" s="9">
        <v>-13.460828854596601</v>
      </c>
      <c r="AJ81" s="9">
        <v>-13.440434489632</v>
      </c>
      <c r="AK81" s="9">
        <v>-13.3771111219512</v>
      </c>
      <c r="AL81" s="9">
        <v>-13.280442094277801</v>
      </c>
      <c r="AM81" s="9">
        <v>-13.157775556475601</v>
      </c>
      <c r="AN81" s="9">
        <v>-13.0148166172307</v>
      </c>
      <c r="AO81" s="9">
        <v>-12.856051351152001</v>
      </c>
      <c r="AP81" s="9">
        <v>-12.6850516021352</v>
      </c>
      <c r="AQ81" s="9">
        <v>26.908462294809301</v>
      </c>
      <c r="AR81" s="9">
        <v>-6.1902521700977502</v>
      </c>
      <c r="AS81" s="9">
        <v>-5.8649547294853104</v>
      </c>
      <c r="AT81" s="9">
        <v>-6.8837829651781304</v>
      </c>
      <c r="AU81" s="9">
        <v>-7.5802568375323798</v>
      </c>
      <c r="AV81" s="9">
        <v>-8.0469327229687106</v>
      </c>
      <c r="AW81" s="9">
        <v>-8.3495279911199205</v>
      </c>
      <c r="AX81" s="9">
        <v>-8.5347543563970305</v>
      </c>
      <c r="AY81" s="9">
        <v>-8.63585922928287</v>
      </c>
      <c r="AZ81" s="9">
        <v>-8.6765462136748699</v>
      </c>
      <c r="BA81" s="9">
        <v>-8.6737493295951307</v>
      </c>
      <c r="BB81" s="9">
        <v>-8.6395965474459295</v>
      </c>
      <c r="BC81" s="9">
        <v>-8.5827999371986401</v>
      </c>
      <c r="BD81" s="9">
        <v>-8.5096402396188697</v>
      </c>
      <c r="BE81" s="9">
        <v>-8.42466452537656</v>
      </c>
      <c r="BF81" s="9">
        <v>-8.3311808595178594</v>
      </c>
      <c r="BG81" s="9">
        <v>-8.2542539594092705</v>
      </c>
      <c r="BH81" s="9">
        <v>1.2267724589133699</v>
      </c>
      <c r="BI81" s="9">
        <v>181.483819660253</v>
      </c>
      <c r="BJ81" s="9">
        <v>23.8576098325773</v>
      </c>
      <c r="BK81" s="9">
        <v>18.261171803883698</v>
      </c>
      <c r="BL81" s="9">
        <v>14.0871580387106</v>
      </c>
      <c r="BM81" s="9">
        <v>10.904934729879599</v>
      </c>
      <c r="BN81" s="9">
        <v>8.4141363055220406</v>
      </c>
      <c r="BO81" s="9">
        <v>6.4042027319931396</v>
      </c>
      <c r="BP81" s="9">
        <v>4.7280973696167496</v>
      </c>
      <c r="BQ81" s="9">
        <v>0.53521870258091997</v>
      </c>
      <c r="BR81" s="9">
        <v>-1.6180117819100499</v>
      </c>
      <c r="BS81" s="9">
        <v>-3.81805304739731</v>
      </c>
      <c r="BT81" s="9">
        <v>-5.6509119925408404</v>
      </c>
      <c r="BU81" s="9">
        <v>-7.2415936006267696</v>
      </c>
      <c r="BV81" s="9">
        <v>-8.6301307545496595</v>
      </c>
      <c r="BW81" s="9">
        <v>-9.83815724748011</v>
      </c>
      <c r="BX81" s="9">
        <v>-10.8832251265552</v>
      </c>
      <c r="BY81" s="9">
        <v>-11.780341297233299</v>
      </c>
      <c r="BZ81" s="9">
        <v>-12.542847927799601</v>
      </c>
      <c r="CA81" s="9">
        <v>-13.182921626537601</v>
      </c>
      <c r="CB81" s="9">
        <v>-13.711849640068399</v>
      </c>
      <c r="CC81" s="9">
        <v>-14.1401771664328</v>
      </c>
      <c r="CD81" s="9">
        <v>-14.477782400884999</v>
      </c>
      <c r="CE81" s="9">
        <v>-14.7339132826989</v>
      </c>
      <c r="CF81" s="9">
        <v>-14.9172059950009</v>
      </c>
      <c r="CG81" s="9">
        <v>8.1416414319402008</v>
      </c>
      <c r="CH81" s="9">
        <v>-8.4218978780477194</v>
      </c>
      <c r="CI81" s="9">
        <v>-8.9742540363835808</v>
      </c>
      <c r="CJ81" s="9">
        <v>-9.8082383728395097</v>
      </c>
      <c r="CK81" s="9">
        <v>-10.4101375803595</v>
      </c>
      <c r="CL81" s="9">
        <v>-10.838650759880201</v>
      </c>
      <c r="CM81" s="9">
        <v>-11.136412793697801</v>
      </c>
      <c r="CN81" s="9">
        <v>-11.334598251378701</v>
      </c>
      <c r="CO81" s="9">
        <v>-11.4561830373933</v>
      </c>
      <c r="CP81" s="9">
        <v>-11.518257040499799</v>
      </c>
      <c r="CQ81" s="9">
        <v>-11.5336657140356</v>
      </c>
      <c r="CR81" s="9">
        <v>-11.5121770058274</v>
      </c>
      <c r="CS81" s="9">
        <v>-11.461312450890301</v>
      </c>
      <c r="CT81" s="9">
        <v>-11.3869405311092</v>
      </c>
      <c r="CU81" s="9">
        <v>-11.2937016388102</v>
      </c>
      <c r="CV81" s="9">
        <v>-11.1853136537305</v>
      </c>
      <c r="CW81" s="9">
        <v>28.348364695760601</v>
      </c>
      <c r="CX81" s="9">
        <v>-4.8075403909764001</v>
      </c>
      <c r="CY81" s="9">
        <v>-4.5369133002065496</v>
      </c>
      <c r="CZ81" s="9">
        <v>-5.6080100385410701</v>
      </c>
      <c r="DA81" s="9">
        <v>-6.3544631264198799</v>
      </c>
      <c r="DB81" s="9">
        <v>-6.8689359648196504</v>
      </c>
      <c r="DC81" s="9">
        <v>-7.2172477132869099</v>
      </c>
      <c r="DD81" s="9">
        <v>-7.4462069190157099</v>
      </c>
      <c r="DE81" s="9">
        <v>-7.5891531259132501</v>
      </c>
      <c r="DF81" s="9">
        <v>-7.6698776127176203</v>
      </c>
      <c r="DG81" s="9">
        <v>-7.70539784156606</v>
      </c>
      <c r="DH81" s="9">
        <v>-7.7079212048116998</v>
      </c>
      <c r="DI81" s="9">
        <v>-7.6862353747574801</v>
      </c>
      <c r="DJ81" s="9">
        <v>-7.6466930644445199</v>
      </c>
      <c r="DK81" s="9">
        <v>-7.5939098662014599</v>
      </c>
      <c r="DL81" s="9">
        <v>-7.5312590861522599</v>
      </c>
      <c r="DM81" s="9">
        <v>-7.4838675634190404</v>
      </c>
      <c r="DN81" s="9">
        <v>1.96886183050871</v>
      </c>
      <c r="DO81" s="9">
        <v>182.198794026005</v>
      </c>
      <c r="DP81" s="9">
        <v>24.546597559672801</v>
      </c>
      <c r="DQ81" s="9">
        <v>18.925250160134201</v>
      </c>
      <c r="DR81" s="9">
        <v>14.7273556200286</v>
      </c>
      <c r="DS81" s="9">
        <v>11.522233769414701</v>
      </c>
      <c r="DT81" s="9">
        <v>9.0094748703329692</v>
      </c>
      <c r="DU81" s="9">
        <v>6.97847681282592</v>
      </c>
      <c r="DV81" s="9">
        <v>5.2821628690729803</v>
      </c>
      <c r="DW81" s="9">
        <v>1.0698933266958699</v>
      </c>
      <c r="DX81" s="9">
        <v>-1.10194672391371</v>
      </c>
      <c r="DY81" s="9">
        <v>-3.3198509306527</v>
      </c>
      <c r="DZ81" s="9">
        <v>-5.1698592470759603</v>
      </c>
      <c r="EA81" s="9">
        <v>-6.7770081608131303</v>
      </c>
      <c r="EB81" s="9">
        <v>-8.1813605835772201</v>
      </c>
      <c r="EC81" s="9">
        <v>-9.4045789331688194</v>
      </c>
      <c r="ED81" s="9">
        <v>-10.464242544996299</v>
      </c>
      <c r="EE81" s="9">
        <v>-11.3753843409282</v>
      </c>
      <c r="EF81" s="9">
        <v>-12.1513712951286</v>
      </c>
      <c r="EG81" s="9">
        <v>-12.8044036695494</v>
      </c>
      <c r="EH81" s="9">
        <v>-13.345791267727</v>
      </c>
      <c r="EI81" s="9">
        <v>-13.786100800605899</v>
      </c>
      <c r="EJ81" s="9">
        <v>-14.135230982485799</v>
      </c>
      <c r="EK81" s="9">
        <v>-14.402449325527201</v>
      </c>
      <c r="EL81" s="9">
        <v>-14.5964106849466</v>
      </c>
      <c r="EM81" s="9">
        <v>8.4521690945495997</v>
      </c>
      <c r="EN81" s="9">
        <v>-8.1212538610287801</v>
      </c>
      <c r="EO81" s="9">
        <v>-8.6831258833274507</v>
      </c>
      <c r="EP81" s="9">
        <v>-9.5262737818759806</v>
      </c>
      <c r="EQ81" s="9">
        <v>-10.136999024214299</v>
      </c>
      <c r="ER81" s="9">
        <v>-10.574014814300901</v>
      </c>
      <c r="ES81" s="9">
        <v>-10.8799694978284</v>
      </c>
      <c r="ET81" s="9">
        <v>-11.086050498524999</v>
      </c>
      <c r="EU81" s="9">
        <v>-11.2152459947007</v>
      </c>
      <c r="EV81" s="9">
        <v>-11.2846575961358</v>
      </c>
      <c r="EW81" s="9">
        <v>-11.0104733891244</v>
      </c>
      <c r="EX81" s="9">
        <v>-10.9958091369353</v>
      </c>
      <c r="EY81" s="9">
        <v>-10.9515280277147</v>
      </c>
      <c r="EZ81" s="9">
        <v>-10.883508302358599</v>
      </c>
      <c r="FA81" s="9">
        <v>-10.796399678113699</v>
      </c>
      <c r="FB81" s="9">
        <v>-10.6939289459525</v>
      </c>
      <c r="FC81" s="9">
        <v>28.834036648790502</v>
      </c>
      <c r="FD81" s="9">
        <v>-4.3273848356964404</v>
      </c>
      <c r="FE81" s="9">
        <v>-4.0620855686415496</v>
      </c>
      <c r="FF81" s="9">
        <v>-5.1383289981436997</v>
      </c>
      <c r="FG81" s="9">
        <v>-5.8897547605817397</v>
      </c>
      <c r="FH81" s="9">
        <v>-6.4090330624809102</v>
      </c>
      <c r="FI81" s="9">
        <v>-6.7619895729739898</v>
      </c>
      <c r="FJ81" s="9">
        <v>-6.9954390666127004</v>
      </c>
      <c r="FK81" s="9">
        <v>-7.1427270455063603</v>
      </c>
      <c r="FL81" s="9">
        <v>-7.22765048988472</v>
      </c>
      <c r="FM81" s="9">
        <v>-7.2672323185139698</v>
      </c>
      <c r="FN81" s="9">
        <v>-7.2736851467930501</v>
      </c>
      <c r="FO81" s="9">
        <v>-7.25580164722692</v>
      </c>
      <c r="FP81" s="9">
        <v>-7.2199393204403099</v>
      </c>
      <c r="FQ81" s="9">
        <v>-7.17071834346382</v>
      </c>
      <c r="FR81" s="9">
        <v>-7.1115164135134004</v>
      </c>
      <c r="FS81" s="9">
        <v>-7.0674645760227897</v>
      </c>
      <c r="FT81" s="9">
        <v>2.3820302675782701</v>
      </c>
      <c r="FU81" s="9">
        <v>182.60882918608601</v>
      </c>
      <c r="FV81" s="9">
        <v>24.953597015260598</v>
      </c>
      <c r="FW81" s="9">
        <v>19.329307936348702</v>
      </c>
      <c r="FX81" s="9">
        <v>15.1285623411615</v>
      </c>
      <c r="FY81" s="9">
        <v>11.9206767988819</v>
      </c>
      <c r="FZ81" s="9">
        <v>9.4052384443452901</v>
      </c>
      <c r="GA81" s="9">
        <v>7.3716421680740503</v>
      </c>
      <c r="GB81" s="9">
        <v>5.6728083647091996</v>
      </c>
      <c r="GC81" s="9">
        <v>1.45809456088115</v>
      </c>
      <c r="GD81" s="9">
        <v>-0.71611680264170996</v>
      </c>
      <c r="GE81" s="9">
        <v>-2.9363219169477102</v>
      </c>
      <c r="GF81" s="9">
        <v>-4.78856317705565</v>
      </c>
      <c r="GG81" s="9">
        <v>-6.3978794148160096</v>
      </c>
      <c r="GH81" s="9">
        <v>-7.8043357931942996</v>
      </c>
      <c r="GI81" s="9">
        <v>-9.0295968923505505</v>
      </c>
      <c r="GJ81" s="9">
        <v>-10.0912441250449</v>
      </c>
      <c r="GK81" s="9">
        <v>-11.004312409194799</v>
      </c>
      <c r="GL81" s="9">
        <v>-11.782170637243</v>
      </c>
      <c r="GM81" s="9">
        <v>-12.437020915018699</v>
      </c>
      <c r="GN81" s="9">
        <v>-12.980174818747701</v>
      </c>
      <c r="GO81" s="9">
        <v>-13.422200763940401</v>
      </c>
      <c r="GP81" s="9">
        <v>-13.7729991042624</v>
      </c>
      <c r="GQ81" s="9">
        <v>-14.041838928829099</v>
      </c>
      <c r="GR81" s="9">
        <v>-14.237376610061601</v>
      </c>
      <c r="GS81" s="9">
        <v>8.8096705473398007</v>
      </c>
      <c r="GT81" s="9">
        <v>-7.7652427358201601</v>
      </c>
    </row>
    <row r="82" spans="1:202" ht="10.199999999999999">
      <c r="A82" s="12">
        <v>34</v>
      </c>
      <c r="B82" s="2" t="s">
        <v>71</v>
      </c>
      <c r="C82" s="9">
        <f t="shared" ref="C82:AH82" si="7">C81*0.1</f>
        <v>-7.3958783667013098E-2</v>
      </c>
      <c r="D82" s="9">
        <f t="shared" si="7"/>
        <v>-0.11534356843516401</v>
      </c>
      <c r="E82" s="9">
        <f t="shared" si="7"/>
        <v>-0.12974113067825702</v>
      </c>
      <c r="F82" s="9">
        <f t="shared" si="7"/>
        <v>-0.16223223791453401</v>
      </c>
      <c r="G82" s="9">
        <f t="shared" si="7"/>
        <v>-0.19986199705982199</v>
      </c>
      <c r="H82" s="9">
        <f t="shared" si="7"/>
        <v>-0.24251100379881102</v>
      </c>
      <c r="I82" s="9">
        <f t="shared" si="7"/>
        <v>-0.28989243371573503</v>
      </c>
      <c r="J82" s="9">
        <f t="shared" si="7"/>
        <v>-0.341599902978585</v>
      </c>
      <c r="K82" s="9">
        <f t="shared" si="7"/>
        <v>-0.68289234447572811</v>
      </c>
      <c r="L82" s="9">
        <f t="shared" si="7"/>
        <v>-0.817203981831641</v>
      </c>
      <c r="M82" s="9">
        <f t="shared" si="7"/>
        <v>-0.98181127278074709</v>
      </c>
      <c r="N82" s="9">
        <f t="shared" si="7"/>
        <v>-1.11992497417966</v>
      </c>
      <c r="O82" s="9">
        <f t="shared" si="7"/>
        <v>-1.2413314976016903</v>
      </c>
      <c r="P82" s="9">
        <f t="shared" si="7"/>
        <v>-1.3481014169665402</v>
      </c>
      <c r="Q82" s="9">
        <f t="shared" si="7"/>
        <v>-1.4410185776729802</v>
      </c>
      <c r="R82" s="9">
        <f t="shared" si="7"/>
        <v>-1.52085044185801</v>
      </c>
      <c r="S82" s="9">
        <f t="shared" si="7"/>
        <v>-1.5883875980963102</v>
      </c>
      <c r="T82" s="9">
        <f t="shared" si="7"/>
        <v>-1.64445105525311</v>
      </c>
      <c r="U82" s="9">
        <f t="shared" si="7"/>
        <v>-1.68988503538041</v>
      </c>
      <c r="V82" s="9">
        <f t="shared" si="7"/>
        <v>-1.72554417325978</v>
      </c>
      <c r="W82" s="9">
        <f t="shared" si="7"/>
        <v>-1.7522796406463002</v>
      </c>
      <c r="X82" s="9">
        <f t="shared" si="7"/>
        <v>-1.7709263982690502</v>
      </c>
      <c r="Y82" s="9">
        <f t="shared" si="7"/>
        <v>-1.7822925266578999</v>
      </c>
      <c r="Z82" s="9">
        <f t="shared" si="7"/>
        <v>-1.7871509115204203</v>
      </c>
      <c r="AA82" s="9">
        <f t="shared" si="7"/>
        <v>0.53150060426732004</v>
      </c>
      <c r="AB82" s="9">
        <f t="shared" si="7"/>
        <v>-1.11273236231123</v>
      </c>
      <c r="AC82" s="9">
        <f t="shared" si="7"/>
        <v>-1.1564445362975</v>
      </c>
      <c r="AD82" s="9">
        <f t="shared" si="7"/>
        <v>-1.2288761933700902</v>
      </c>
      <c r="AE82" s="9">
        <f t="shared" si="7"/>
        <v>-1.2786207261080802</v>
      </c>
      <c r="AF82" s="9">
        <f t="shared" si="7"/>
        <v>-1.3115170254059001</v>
      </c>
      <c r="AG82" s="9">
        <f t="shared" si="7"/>
        <v>-1.3318008668851602</v>
      </c>
      <c r="AH82" s="9">
        <f t="shared" si="7"/>
        <v>-1.3425646144679302</v>
      </c>
      <c r="AI82" s="9">
        <f t="shared" ref="AI82:BN82" si="8">AI81*0.1</f>
        <v>-1.3460828854596603</v>
      </c>
      <c r="AJ82" s="9">
        <f t="shared" si="8"/>
        <v>-1.3440434489632</v>
      </c>
      <c r="AK82" s="9">
        <f t="shared" si="8"/>
        <v>-1.3377111121951202</v>
      </c>
      <c r="AL82" s="9">
        <f t="shared" si="8"/>
        <v>-1.3280442094277802</v>
      </c>
      <c r="AM82" s="9">
        <f t="shared" si="8"/>
        <v>-1.3157775556475602</v>
      </c>
      <c r="AN82" s="9">
        <f t="shared" si="8"/>
        <v>-1.30148166172307</v>
      </c>
      <c r="AO82" s="9">
        <f t="shared" si="8"/>
        <v>-1.2856051351152002</v>
      </c>
      <c r="AP82" s="9">
        <f t="shared" si="8"/>
        <v>-1.26850516021352</v>
      </c>
      <c r="AQ82" s="9">
        <f t="shared" si="8"/>
        <v>2.6908462294809303</v>
      </c>
      <c r="AR82" s="9">
        <f t="shared" si="8"/>
        <v>-0.61902521700977509</v>
      </c>
      <c r="AS82" s="9">
        <f t="shared" si="8"/>
        <v>-0.5864954729485311</v>
      </c>
      <c r="AT82" s="9">
        <f t="shared" si="8"/>
        <v>-0.68837829651781313</v>
      </c>
      <c r="AU82" s="9">
        <f t="shared" si="8"/>
        <v>-0.75802568375323798</v>
      </c>
      <c r="AV82" s="9">
        <f t="shared" si="8"/>
        <v>-0.80469327229687115</v>
      </c>
      <c r="AW82" s="9">
        <f t="shared" si="8"/>
        <v>-0.83495279911199205</v>
      </c>
      <c r="AX82" s="9">
        <f t="shared" si="8"/>
        <v>-0.85347543563970307</v>
      </c>
      <c r="AY82" s="9">
        <f t="shared" si="8"/>
        <v>-0.86358592292828706</v>
      </c>
      <c r="AZ82" s="9">
        <f t="shared" si="8"/>
        <v>-0.86765462136748706</v>
      </c>
      <c r="BA82" s="9">
        <f t="shared" si="8"/>
        <v>-0.86737493295951307</v>
      </c>
      <c r="BB82" s="9">
        <f t="shared" si="8"/>
        <v>-0.86395965474459302</v>
      </c>
      <c r="BC82" s="9">
        <f t="shared" si="8"/>
        <v>-0.85827999371986408</v>
      </c>
      <c r="BD82" s="9">
        <f t="shared" si="8"/>
        <v>-0.85096402396188697</v>
      </c>
      <c r="BE82" s="9">
        <f t="shared" si="8"/>
        <v>-0.84246645253765606</v>
      </c>
      <c r="BF82" s="9">
        <f t="shared" si="8"/>
        <v>-0.83311808595178594</v>
      </c>
      <c r="BG82" s="9">
        <f t="shared" si="8"/>
        <v>-0.82542539594092712</v>
      </c>
      <c r="BH82" s="9">
        <f t="shared" si="8"/>
        <v>0.12267724589133699</v>
      </c>
      <c r="BI82" s="9">
        <f t="shared" si="8"/>
        <v>18.148381966025301</v>
      </c>
      <c r="BJ82" s="9">
        <f t="shared" si="8"/>
        <v>2.3857609832577302</v>
      </c>
      <c r="BK82" s="9">
        <f t="shared" si="8"/>
        <v>1.82611718038837</v>
      </c>
      <c r="BL82" s="9">
        <f t="shared" si="8"/>
        <v>1.4087158038710601</v>
      </c>
      <c r="BM82" s="9">
        <f t="shared" si="8"/>
        <v>1.0904934729879601</v>
      </c>
      <c r="BN82" s="9">
        <f t="shared" si="8"/>
        <v>0.84141363055220408</v>
      </c>
      <c r="BO82" s="9">
        <f t="shared" ref="BO82:CT82" si="9">BO81*0.1</f>
        <v>0.64042027319931405</v>
      </c>
      <c r="BP82" s="9">
        <f t="shared" si="9"/>
        <v>0.472809736961675</v>
      </c>
      <c r="BQ82" s="9">
        <f t="shared" si="9"/>
        <v>5.3521870258091998E-2</v>
      </c>
      <c r="BR82" s="9">
        <f t="shared" si="9"/>
        <v>-0.16180117819100501</v>
      </c>
      <c r="BS82" s="9">
        <f t="shared" si="9"/>
        <v>-0.38180530473973101</v>
      </c>
      <c r="BT82" s="9">
        <f t="shared" si="9"/>
        <v>-0.56509119925408402</v>
      </c>
      <c r="BU82" s="9">
        <f t="shared" si="9"/>
        <v>-0.724159360062677</v>
      </c>
      <c r="BV82" s="9">
        <f t="shared" si="9"/>
        <v>-0.86301307545496597</v>
      </c>
      <c r="BW82" s="9">
        <f t="shared" si="9"/>
        <v>-0.98381572474801104</v>
      </c>
      <c r="BX82" s="9">
        <f t="shared" si="9"/>
        <v>-1.08832251265552</v>
      </c>
      <c r="BY82" s="9">
        <f t="shared" si="9"/>
        <v>-1.1780341297233299</v>
      </c>
      <c r="BZ82" s="9">
        <f t="shared" si="9"/>
        <v>-1.2542847927799601</v>
      </c>
      <c r="CA82" s="9">
        <f t="shared" si="9"/>
        <v>-1.3182921626537603</v>
      </c>
      <c r="CB82" s="9">
        <f t="shared" si="9"/>
        <v>-1.3711849640068401</v>
      </c>
      <c r="CC82" s="9">
        <f t="shared" si="9"/>
        <v>-1.4140177166432801</v>
      </c>
      <c r="CD82" s="9">
        <f t="shared" si="9"/>
        <v>-1.4477782400885</v>
      </c>
      <c r="CE82" s="9">
        <f t="shared" si="9"/>
        <v>-1.4733913282698901</v>
      </c>
      <c r="CF82" s="9">
        <f t="shared" si="9"/>
        <v>-1.4917205995000902</v>
      </c>
      <c r="CG82" s="9">
        <f t="shared" si="9"/>
        <v>0.81416414319402008</v>
      </c>
      <c r="CH82" s="9">
        <f t="shared" si="9"/>
        <v>-0.84218978780477194</v>
      </c>
      <c r="CI82" s="9">
        <f t="shared" si="9"/>
        <v>-0.8974254036383581</v>
      </c>
      <c r="CJ82" s="9">
        <f t="shared" si="9"/>
        <v>-0.98082383728395106</v>
      </c>
      <c r="CK82" s="9">
        <f t="shared" si="9"/>
        <v>-1.04101375803595</v>
      </c>
      <c r="CL82" s="9">
        <f t="shared" si="9"/>
        <v>-1.0838650759880202</v>
      </c>
      <c r="CM82" s="9">
        <f t="shared" si="9"/>
        <v>-1.1136412793697801</v>
      </c>
      <c r="CN82" s="9">
        <f t="shared" si="9"/>
        <v>-1.13345982513787</v>
      </c>
      <c r="CO82" s="9">
        <f t="shared" si="9"/>
        <v>-1.1456183037393302</v>
      </c>
      <c r="CP82" s="9">
        <f t="shared" si="9"/>
        <v>-1.15182570404998</v>
      </c>
      <c r="CQ82" s="9">
        <f t="shared" si="9"/>
        <v>-1.1533665714035599</v>
      </c>
      <c r="CR82" s="9">
        <f t="shared" si="9"/>
        <v>-1.15121770058274</v>
      </c>
      <c r="CS82" s="9">
        <f t="shared" si="9"/>
        <v>-1.1461312450890302</v>
      </c>
      <c r="CT82" s="9">
        <f t="shared" si="9"/>
        <v>-1.13869405311092</v>
      </c>
      <c r="CU82" s="9">
        <f t="shared" ref="CU82:DZ82" si="10">CU81*0.1</f>
        <v>-1.1293701638810201</v>
      </c>
      <c r="CV82" s="9">
        <f t="shared" si="10"/>
        <v>-1.11853136537305</v>
      </c>
      <c r="CW82" s="9">
        <f t="shared" si="10"/>
        <v>2.8348364695760604</v>
      </c>
      <c r="CX82" s="9">
        <f t="shared" si="10"/>
        <v>-0.48075403909764003</v>
      </c>
      <c r="CY82" s="9">
        <f t="shared" si="10"/>
        <v>-0.45369133002065498</v>
      </c>
      <c r="CZ82" s="9">
        <f t="shared" si="10"/>
        <v>-0.56080100385410703</v>
      </c>
      <c r="DA82" s="9">
        <f t="shared" si="10"/>
        <v>-0.63544631264198803</v>
      </c>
      <c r="DB82" s="9">
        <f t="shared" si="10"/>
        <v>-0.68689359648196513</v>
      </c>
      <c r="DC82" s="9">
        <f t="shared" si="10"/>
        <v>-0.72172477132869106</v>
      </c>
      <c r="DD82" s="9">
        <f t="shared" si="10"/>
        <v>-0.74462069190157099</v>
      </c>
      <c r="DE82" s="9">
        <f t="shared" si="10"/>
        <v>-0.75891531259132505</v>
      </c>
      <c r="DF82" s="9">
        <f t="shared" si="10"/>
        <v>-0.76698776127176205</v>
      </c>
      <c r="DG82" s="9">
        <f t="shared" si="10"/>
        <v>-0.77053978415660607</v>
      </c>
      <c r="DH82" s="9">
        <f t="shared" si="10"/>
        <v>-0.77079212048117007</v>
      </c>
      <c r="DI82" s="9">
        <f t="shared" si="10"/>
        <v>-0.76862353747574808</v>
      </c>
      <c r="DJ82" s="9">
        <f t="shared" si="10"/>
        <v>-0.76466930644445208</v>
      </c>
      <c r="DK82" s="9">
        <f t="shared" si="10"/>
        <v>-0.75939098662014604</v>
      </c>
      <c r="DL82" s="9">
        <f t="shared" si="10"/>
        <v>-0.75312590861522599</v>
      </c>
      <c r="DM82" s="9">
        <f t="shared" si="10"/>
        <v>-0.7483867563419041</v>
      </c>
      <c r="DN82" s="9">
        <f t="shared" si="10"/>
        <v>0.19688618305087102</v>
      </c>
      <c r="DO82" s="9">
        <f t="shared" si="10"/>
        <v>18.219879402600501</v>
      </c>
      <c r="DP82" s="9">
        <f t="shared" si="10"/>
        <v>2.4546597559672803</v>
      </c>
      <c r="DQ82" s="9">
        <f t="shared" si="10"/>
        <v>1.8925250160134202</v>
      </c>
      <c r="DR82" s="9">
        <f t="shared" si="10"/>
        <v>1.4727355620028602</v>
      </c>
      <c r="DS82" s="9">
        <f t="shared" si="10"/>
        <v>1.15222337694147</v>
      </c>
      <c r="DT82" s="9">
        <f t="shared" si="10"/>
        <v>0.90094748703329697</v>
      </c>
      <c r="DU82" s="9">
        <f t="shared" si="10"/>
        <v>0.697847681282592</v>
      </c>
      <c r="DV82" s="9">
        <f t="shared" si="10"/>
        <v>0.52821628690729805</v>
      </c>
      <c r="DW82" s="9">
        <f t="shared" si="10"/>
        <v>0.10698933266958699</v>
      </c>
      <c r="DX82" s="9">
        <f t="shared" si="10"/>
        <v>-0.110194672391371</v>
      </c>
      <c r="DY82" s="9">
        <f t="shared" si="10"/>
        <v>-0.33198509306527002</v>
      </c>
      <c r="DZ82" s="9">
        <f t="shared" si="10"/>
        <v>-0.51698592470759608</v>
      </c>
      <c r="EA82" s="9">
        <f t="shared" ref="EA82:FF82" si="11">EA81*0.1</f>
        <v>-0.67770081608131305</v>
      </c>
      <c r="EB82" s="9">
        <f t="shared" si="11"/>
        <v>-0.81813605835772207</v>
      </c>
      <c r="EC82" s="9">
        <f t="shared" si="11"/>
        <v>-0.94045789331688201</v>
      </c>
      <c r="ED82" s="9">
        <f t="shared" si="11"/>
        <v>-1.0464242544996301</v>
      </c>
      <c r="EE82" s="9">
        <f t="shared" si="11"/>
        <v>-1.1375384340928201</v>
      </c>
      <c r="EF82" s="9">
        <f t="shared" si="11"/>
        <v>-1.2151371295128601</v>
      </c>
      <c r="EG82" s="9">
        <f t="shared" si="11"/>
        <v>-1.28044036695494</v>
      </c>
      <c r="EH82" s="9">
        <f t="shared" si="11"/>
        <v>-1.3345791267727001</v>
      </c>
      <c r="EI82" s="9">
        <f t="shared" si="11"/>
        <v>-1.37861008006059</v>
      </c>
      <c r="EJ82" s="9">
        <f t="shared" si="11"/>
        <v>-1.41352309824858</v>
      </c>
      <c r="EK82" s="9">
        <f t="shared" si="11"/>
        <v>-1.4402449325527202</v>
      </c>
      <c r="EL82" s="9">
        <f t="shared" si="11"/>
        <v>-1.4596410684946601</v>
      </c>
      <c r="EM82" s="9">
        <f t="shared" si="11"/>
        <v>0.84521690945495997</v>
      </c>
      <c r="EN82" s="9">
        <f t="shared" si="11"/>
        <v>-0.8121253861028781</v>
      </c>
      <c r="EO82" s="9">
        <f t="shared" si="11"/>
        <v>-0.86831258833274516</v>
      </c>
      <c r="EP82" s="9">
        <f t="shared" si="11"/>
        <v>-0.95262737818759813</v>
      </c>
      <c r="EQ82" s="9">
        <f t="shared" si="11"/>
        <v>-1.0136999024214299</v>
      </c>
      <c r="ER82" s="9">
        <f t="shared" si="11"/>
        <v>-1.0574014814300901</v>
      </c>
      <c r="ES82" s="9">
        <f t="shared" si="11"/>
        <v>-1.0879969497828401</v>
      </c>
      <c r="ET82" s="9">
        <f t="shared" si="11"/>
        <v>-1.1086050498525</v>
      </c>
      <c r="EU82" s="9">
        <f t="shared" si="11"/>
        <v>-1.12152459947007</v>
      </c>
      <c r="EV82" s="9">
        <f t="shared" si="11"/>
        <v>-1.1284657596135801</v>
      </c>
      <c r="EW82" s="9">
        <f t="shared" si="11"/>
        <v>-1.10104733891244</v>
      </c>
      <c r="EX82" s="9">
        <f t="shared" si="11"/>
        <v>-1.0995809136935299</v>
      </c>
      <c r="EY82" s="9">
        <f t="shared" si="11"/>
        <v>-1.0951528027714701</v>
      </c>
      <c r="EZ82" s="9">
        <f t="shared" si="11"/>
        <v>-1.08835083023586</v>
      </c>
      <c r="FA82" s="9">
        <f t="shared" si="11"/>
        <v>-1.0796399678113699</v>
      </c>
      <c r="FB82" s="9">
        <f t="shared" si="11"/>
        <v>-1.06939289459525</v>
      </c>
      <c r="FC82" s="9">
        <f t="shared" si="11"/>
        <v>2.8834036648790504</v>
      </c>
      <c r="FD82" s="9">
        <f t="shared" si="11"/>
        <v>-0.43273848356964406</v>
      </c>
      <c r="FE82" s="9">
        <f t="shared" si="11"/>
        <v>-0.40620855686415497</v>
      </c>
      <c r="FF82" s="9">
        <f t="shared" si="11"/>
        <v>-0.51383289981436997</v>
      </c>
      <c r="FG82" s="9">
        <f t="shared" ref="FG82:GL82" si="12">FG81*0.1</f>
        <v>-0.58897547605817402</v>
      </c>
      <c r="FH82" s="9">
        <f t="shared" si="12"/>
        <v>-0.64090330624809111</v>
      </c>
      <c r="FI82" s="9">
        <f t="shared" si="12"/>
        <v>-0.67619895729739898</v>
      </c>
      <c r="FJ82" s="9">
        <f t="shared" si="12"/>
        <v>-0.69954390666127009</v>
      </c>
      <c r="FK82" s="9">
        <f t="shared" si="12"/>
        <v>-0.71427270455063607</v>
      </c>
      <c r="FL82" s="9">
        <f t="shared" si="12"/>
        <v>-0.72276504898847205</v>
      </c>
      <c r="FM82" s="9">
        <f t="shared" si="12"/>
        <v>-0.72672323185139698</v>
      </c>
      <c r="FN82" s="9">
        <f t="shared" si="12"/>
        <v>-0.72736851467930508</v>
      </c>
      <c r="FO82" s="9">
        <f t="shared" si="12"/>
        <v>-0.72558016472269204</v>
      </c>
      <c r="FP82" s="9">
        <f t="shared" si="12"/>
        <v>-0.72199393204403106</v>
      </c>
      <c r="FQ82" s="9">
        <f t="shared" si="12"/>
        <v>-0.717071834346382</v>
      </c>
      <c r="FR82" s="9">
        <f t="shared" si="12"/>
        <v>-0.71115164135134012</v>
      </c>
      <c r="FS82" s="9">
        <f t="shared" si="12"/>
        <v>-0.70674645760227905</v>
      </c>
      <c r="FT82" s="9">
        <f t="shared" si="12"/>
        <v>0.23820302675782701</v>
      </c>
      <c r="FU82" s="9">
        <f t="shared" si="12"/>
        <v>18.260882918608601</v>
      </c>
      <c r="FV82" s="9">
        <f t="shared" si="12"/>
        <v>2.49535970152606</v>
      </c>
      <c r="FW82" s="9">
        <f t="shared" si="12"/>
        <v>1.9329307936348703</v>
      </c>
      <c r="FX82" s="9">
        <f t="shared" si="12"/>
        <v>1.51285623411615</v>
      </c>
      <c r="FY82" s="9">
        <f t="shared" si="12"/>
        <v>1.19206767988819</v>
      </c>
      <c r="FZ82" s="9">
        <f t="shared" si="12"/>
        <v>0.94052384443452908</v>
      </c>
      <c r="GA82" s="9">
        <f t="shared" si="12"/>
        <v>0.73716421680740507</v>
      </c>
      <c r="GB82" s="9">
        <f t="shared" si="12"/>
        <v>0.56728083647091998</v>
      </c>
      <c r="GC82" s="9">
        <f t="shared" si="12"/>
        <v>0.14580945608811499</v>
      </c>
      <c r="GD82" s="9">
        <f t="shared" si="12"/>
        <v>-7.1611680264171002E-2</v>
      </c>
      <c r="GE82" s="9">
        <f t="shared" si="12"/>
        <v>-0.29363219169477101</v>
      </c>
      <c r="GF82" s="9">
        <f t="shared" si="12"/>
        <v>-0.47885631770556503</v>
      </c>
      <c r="GG82" s="9">
        <f t="shared" si="12"/>
        <v>-0.63978794148160101</v>
      </c>
      <c r="GH82" s="9">
        <f t="shared" si="12"/>
        <v>-0.78043357931943003</v>
      </c>
      <c r="GI82" s="9">
        <f t="shared" si="12"/>
        <v>-0.9029596892350551</v>
      </c>
      <c r="GJ82" s="9">
        <f t="shared" si="12"/>
        <v>-1.00912441250449</v>
      </c>
      <c r="GK82" s="9">
        <f t="shared" si="12"/>
        <v>-1.1004312409194801</v>
      </c>
      <c r="GL82" s="9">
        <f t="shared" si="12"/>
        <v>-1.1782170637243001</v>
      </c>
      <c r="GM82" s="9">
        <f t="shared" ref="GM82:GT82" si="13">GM81*0.1</f>
        <v>-1.2437020915018699</v>
      </c>
      <c r="GN82" s="9">
        <f t="shared" si="13"/>
        <v>-1.2980174818747701</v>
      </c>
      <c r="GO82" s="9">
        <f t="shared" si="13"/>
        <v>-1.3422200763940402</v>
      </c>
      <c r="GP82" s="9">
        <f t="shared" si="13"/>
        <v>-1.37729991042624</v>
      </c>
      <c r="GQ82" s="9">
        <f t="shared" si="13"/>
        <v>-1.40418389288291</v>
      </c>
      <c r="GR82" s="9">
        <f t="shared" si="13"/>
        <v>-1.4237376610061601</v>
      </c>
      <c r="GS82" s="9">
        <f t="shared" si="13"/>
        <v>0.88096705473398007</v>
      </c>
      <c r="GT82" s="9">
        <f t="shared" si="13"/>
        <v>-0.77652427358201603</v>
      </c>
    </row>
    <row r="83" spans="1:202" ht="10.199999999999999">
      <c r="A83" s="12">
        <v>35</v>
      </c>
      <c r="B83" s="2" t="s">
        <v>72</v>
      </c>
      <c r="C83" s="9">
        <v>-0.60440215933678298</v>
      </c>
      <c r="D83" s="9">
        <v>-0.78071346430506405</v>
      </c>
      <c r="E83" s="9">
        <v>-0.75811280128444503</v>
      </c>
      <c r="F83" s="9">
        <v>-0.82819533994206895</v>
      </c>
      <c r="G83" s="9">
        <v>-0.90949930433650195</v>
      </c>
      <c r="H83" s="9">
        <v>-1.0017655169069</v>
      </c>
      <c r="I83" s="9">
        <v>-1.1044124120777501</v>
      </c>
      <c r="J83" s="9">
        <v>-1.21689211400918</v>
      </c>
      <c r="K83" s="9">
        <v>-2.00931426645313</v>
      </c>
      <c r="L83" s="9">
        <v>-2.25591135631131</v>
      </c>
      <c r="M83" s="9">
        <v>-2.5817658121189</v>
      </c>
      <c r="N83" s="9">
        <v>-2.8950791998065002</v>
      </c>
      <c r="O83" s="9">
        <v>-3.1974278939887699</v>
      </c>
      <c r="P83" s="9">
        <v>-3.4903994759055901</v>
      </c>
      <c r="Q83" s="9">
        <v>-3.7753789221870901</v>
      </c>
      <c r="R83" s="9">
        <v>-4.0534904219941499</v>
      </c>
      <c r="S83" s="9">
        <v>-4.3256030620472599</v>
      </c>
      <c r="T83" s="9">
        <v>-4.5923597107406398</v>
      </c>
      <c r="U83" s="9">
        <v>-4.8542115502109802</v>
      </c>
      <c r="V83" s="9">
        <v>-5.1114511108149996</v>
      </c>
      <c r="W83" s="9">
        <v>-5.4801130584363298</v>
      </c>
      <c r="X83" s="9">
        <v>-5.8543755759538101</v>
      </c>
      <c r="Y83" s="9">
        <v>-6.1986767191357304</v>
      </c>
      <c r="Z83" s="9">
        <v>-6.5144773704945997</v>
      </c>
      <c r="AA83" s="9">
        <v>-6.8031332704261498</v>
      </c>
      <c r="AB83" s="9">
        <v>-7.0659290611914098</v>
      </c>
      <c r="AC83" s="9">
        <v>-7.3040994942155404</v>
      </c>
      <c r="AD83" s="9">
        <v>-7.5188421736912501</v>
      </c>
      <c r="AE83" s="9">
        <v>-7.7113247064376598</v>
      </c>
      <c r="AF83" s="9">
        <v>-7.88268818223235</v>
      </c>
      <c r="AG83" s="9">
        <v>-8.0340482932944397</v>
      </c>
      <c r="AH83" s="9">
        <v>-8.16649499005519</v>
      </c>
      <c r="AI83" s="9">
        <v>-8.2810912893558708</v>
      </c>
      <c r="AJ83" s="9">
        <v>-8.3788716563399408</v>
      </c>
      <c r="AK83" s="9">
        <v>-8.4608402445606199</v>
      </c>
      <c r="AL83" s="9">
        <v>-8.5279691822782109</v>
      </c>
      <c r="AM83" s="9">
        <v>-8.5811970244875493</v>
      </c>
      <c r="AN83" s="9">
        <v>-8.6214274418184598</v>
      </c>
      <c r="AO83" s="9">
        <v>-8.6495281834102098</v>
      </c>
      <c r="AP83" s="9">
        <v>-8.6663303271642107</v>
      </c>
      <c r="AQ83" s="9">
        <v>-8.6726278146884503</v>
      </c>
      <c r="AR83" s="9">
        <v>-8.6691772574760009</v>
      </c>
      <c r="AS83" s="9">
        <v>-8.6566979942215898</v>
      </c>
      <c r="AT83" s="9">
        <v>-8.6358723752143192</v>
      </c>
      <c r="AU83" s="9">
        <v>-8.6073462479618197</v>
      </c>
      <c r="AV83" s="9">
        <v>-8.5717296177359295</v>
      </c>
      <c r="AW83" s="9">
        <v>-8.5295974573170898</v>
      </c>
      <c r="AX83" s="9">
        <v>-8.4814906414237807</v>
      </c>
      <c r="AY83" s="9">
        <v>-8.4279169829532208</v>
      </c>
      <c r="AZ83" s="9">
        <v>-8.3693523500020692</v>
      </c>
      <c r="BA83" s="9">
        <v>-8.3062418446402209</v>
      </c>
      <c r="BB83" s="9">
        <v>-8.2390010263939608</v>
      </c>
      <c r="BC83" s="9">
        <v>15.3598654464395</v>
      </c>
      <c r="BD83" s="9">
        <v>-3.0522270902768902</v>
      </c>
      <c r="BE83" s="9">
        <v>-3.25502403031077</v>
      </c>
      <c r="BF83" s="9">
        <v>-4.0366715768859498</v>
      </c>
      <c r="BG83" s="9">
        <v>-4.5857086712276196</v>
      </c>
      <c r="BH83" s="9">
        <v>-4.9686285423938399</v>
      </c>
      <c r="BI83" s="9">
        <v>-5.23256066485256</v>
      </c>
      <c r="BJ83" s="9">
        <v>-5.4109351656775102</v>
      </c>
      <c r="BK83" s="9">
        <v>-5.5274885390647501</v>
      </c>
      <c r="BL83" s="9">
        <v>-5.5990964749433996</v>
      </c>
      <c r="BM83" s="9">
        <v>-5.6377773187050897</v>
      </c>
      <c r="BN83" s="9">
        <v>-5.6521090649682</v>
      </c>
      <c r="BO83" s="9">
        <v>-5.6482316436978097</v>
      </c>
      <c r="BP83" s="9">
        <v>-5.6305559501736404</v>
      </c>
      <c r="BQ83" s="9">
        <v>-5.6022654979973501</v>
      </c>
      <c r="BR83" s="9">
        <v>-5.5550771382267996</v>
      </c>
      <c r="BS83" s="9">
        <v>-5.4819071605225602</v>
      </c>
      <c r="BT83" s="9">
        <v>-5.4056292518992004</v>
      </c>
      <c r="BU83" s="9">
        <v>1.30502610601516</v>
      </c>
      <c r="BV83" s="9">
        <v>125.01323744484399</v>
      </c>
      <c r="BW83" s="9">
        <v>19.590206215135499</v>
      </c>
      <c r="BX83" s="9">
        <v>15.0593571490451</v>
      </c>
      <c r="BY83" s="9">
        <v>11.760513661488799</v>
      </c>
      <c r="BZ83" s="9">
        <v>9.3307819802664707</v>
      </c>
      <c r="CA83" s="9">
        <v>7.5157307941045399</v>
      </c>
      <c r="CB83" s="9">
        <v>6.13569340350855</v>
      </c>
      <c r="CC83" s="9">
        <v>5.06361569665658</v>
      </c>
      <c r="CD83" s="9">
        <v>3.5390198759968499</v>
      </c>
      <c r="CE83" s="9">
        <v>2.72364052832748</v>
      </c>
      <c r="CF83" s="9">
        <v>1.94699070293966</v>
      </c>
      <c r="CG83" s="9">
        <v>1.2686428410816</v>
      </c>
      <c r="CH83" s="9">
        <v>0.66411914989847098</v>
      </c>
      <c r="CI83" s="9">
        <v>0.115529751104449</v>
      </c>
      <c r="CJ83" s="9">
        <v>-0.39014097543503701</v>
      </c>
      <c r="CK83" s="9">
        <v>-0.86233940135757103</v>
      </c>
      <c r="CL83" s="9">
        <v>-1.3079125112513399</v>
      </c>
      <c r="CM83" s="9">
        <v>-1.7318188035517901</v>
      </c>
      <c r="CN83" s="9">
        <v>-2.1376453103801798</v>
      </c>
      <c r="CO83" s="9">
        <v>-2.52798202005338</v>
      </c>
      <c r="CP83" s="9">
        <v>-3.0205642689926799</v>
      </c>
      <c r="CQ83" s="9">
        <v>-3.5108451599447799</v>
      </c>
      <c r="CR83" s="9">
        <v>-3.9642330458339399</v>
      </c>
      <c r="CS83" s="9">
        <v>-4.3829403114160499</v>
      </c>
      <c r="CT83" s="9">
        <v>-4.7689162624037298</v>
      </c>
      <c r="CU83" s="9">
        <v>-5.1239243627058197</v>
      </c>
      <c r="CV83" s="9">
        <v>-5.44959413615525</v>
      </c>
      <c r="CW83" s="9">
        <v>-5.7474557589535999</v>
      </c>
      <c r="CX83" s="9">
        <v>-6.0189627963990802</v>
      </c>
      <c r="CY83" s="9">
        <v>-6.2655068353476704</v>
      </c>
      <c r="CZ83" s="9">
        <v>-6.4884266135022699</v>
      </c>
      <c r="DA83" s="9">
        <v>-6.6890134568459798</v>
      </c>
      <c r="DB83" s="9">
        <v>-6.8685142881006298</v>
      </c>
      <c r="DC83" s="9">
        <v>-7.0281330850799302</v>
      </c>
      <c r="DD83" s="9">
        <v>-7.1690313973185198</v>
      </c>
      <c r="DE83" s="9">
        <v>-7.29232833820826</v>
      </c>
      <c r="DF83" s="9">
        <v>-7.3991003345521902</v>
      </c>
      <c r="DG83" s="9">
        <v>-7.4903808197247299</v>
      </c>
      <c r="DH83" s="9">
        <v>-7.56715998911793</v>
      </c>
      <c r="DI83" s="9">
        <v>-7.63038468917724</v>
      </c>
      <c r="DJ83" s="9">
        <v>-7.6809584784864704</v>
      </c>
      <c r="DK83" s="9">
        <v>-7.71974187673288</v>
      </c>
      <c r="DL83" s="9">
        <v>-7.7475528023516</v>
      </c>
      <c r="DM83" s="9">
        <v>-7.76516718973786</v>
      </c>
      <c r="DN83" s="9">
        <v>-7.7733197709206898</v>
      </c>
      <c r="DO83" s="9">
        <v>-7.7727050031394898</v>
      </c>
      <c r="DP83" s="9">
        <v>-7.7639781222323103</v>
      </c>
      <c r="DQ83" s="9">
        <v>-7.7477563014474304</v>
      </c>
      <c r="DR83" s="9">
        <v>-7.7246198958569297</v>
      </c>
      <c r="DS83" s="9">
        <v>-7.6951137536285898</v>
      </c>
      <c r="DT83" s="9">
        <v>-7.6597485768695801</v>
      </c>
      <c r="DU83" s="9">
        <v>-7.6190023163450897</v>
      </c>
      <c r="DV83" s="9">
        <v>15.954561025743001</v>
      </c>
      <c r="DW83" s="9">
        <v>-2.4816996638624702</v>
      </c>
      <c r="DX83" s="9">
        <v>-2.7075834776056702</v>
      </c>
      <c r="DY83" s="9">
        <v>-3.5112877036699199</v>
      </c>
      <c r="DZ83" s="9">
        <v>-4.08139988414462</v>
      </c>
      <c r="EA83" s="9">
        <v>-4.4844594878206703</v>
      </c>
      <c r="EB83" s="9">
        <v>-4.7676399844702999</v>
      </c>
      <c r="EC83" s="9">
        <v>-4.9644133628429197</v>
      </c>
      <c r="ED83" s="9">
        <v>-5.0985559504053297</v>
      </c>
      <c r="EE83" s="9">
        <v>-5.1869813419008901</v>
      </c>
      <c r="EF83" s="9">
        <v>-5.2417439540308299</v>
      </c>
      <c r="EG83" s="9">
        <v>-5.2714561094346202</v>
      </c>
      <c r="EH83" s="9">
        <v>-5.2822904085336102</v>
      </c>
      <c r="EI83" s="9">
        <v>-5.2786888409603803</v>
      </c>
      <c r="EJ83" s="9">
        <v>-5.2638645159807798</v>
      </c>
      <c r="EK83" s="9">
        <v>-5.22956245520081</v>
      </c>
      <c r="EL83" s="9">
        <v>-5.1687257636369397</v>
      </c>
      <c r="EM83" s="9">
        <v>-5.1042536549252304</v>
      </c>
      <c r="EN83" s="9">
        <v>1.59509908825364</v>
      </c>
      <c r="EO83" s="9">
        <v>125.29248786200201</v>
      </c>
      <c r="EP83" s="9">
        <v>19.859092089813799</v>
      </c>
      <c r="EQ83" s="9">
        <v>15.3183155310128</v>
      </c>
      <c r="ER83" s="9">
        <v>12.009961630349499</v>
      </c>
      <c r="ES83" s="9">
        <v>9.5711175991143698</v>
      </c>
      <c r="ET83" s="9">
        <v>7.7473340165931104</v>
      </c>
      <c r="EU83" s="9">
        <v>6.3589269366353198</v>
      </c>
      <c r="EV83" s="9">
        <v>5.2788258214505897</v>
      </c>
      <c r="EW83" s="9">
        <v>4.0432057896016298</v>
      </c>
      <c r="EX83" s="9">
        <v>3.2204494023873602</v>
      </c>
      <c r="EY83" s="9">
        <v>2.4367240743021501</v>
      </c>
      <c r="EZ83" s="9">
        <v>1.7515887224648099</v>
      </c>
      <c r="FA83" s="9">
        <v>1.1405526692865999</v>
      </c>
      <c r="FB83" s="9">
        <v>0.58571376006939202</v>
      </c>
      <c r="FC83" s="9">
        <v>7.4044677045267002E-2</v>
      </c>
      <c r="FD83" s="9">
        <v>-0.40391209836494701</v>
      </c>
      <c r="FE83" s="9">
        <v>-0.85501417370328103</v>
      </c>
      <c r="FF83" s="9">
        <v>-1.28423017176079</v>
      </c>
      <c r="FG83" s="9">
        <v>-1.6951567745562901</v>
      </c>
      <c r="FH83" s="9">
        <v>-2.0903931687989701</v>
      </c>
      <c r="FI83" s="9">
        <v>-2.5876834596213198</v>
      </c>
      <c r="FJ83" s="9">
        <v>-3.0824891095520601</v>
      </c>
      <c r="FK83" s="9">
        <v>-3.5402264421003302</v>
      </c>
      <c r="FL83" s="9">
        <v>-3.9631154421733701</v>
      </c>
      <c r="FM83" s="9">
        <v>-4.3531126630439196</v>
      </c>
      <c r="FN83" s="9">
        <v>-4.7119884805570402</v>
      </c>
      <c r="FO83" s="9">
        <v>-5.0413790109930199</v>
      </c>
      <c r="FP83" s="9">
        <v>-5.3428207188566299</v>
      </c>
      <c r="FQ83" s="9">
        <v>-5.6177731681976599</v>
      </c>
      <c r="FR83" s="9">
        <v>-5.8676336689505799</v>
      </c>
      <c r="FS83" s="9">
        <v>-6.0937464194228603</v>
      </c>
      <c r="FT83" s="9">
        <v>-6.2974079562819796</v>
      </c>
      <c r="FU83" s="9">
        <v>-6.4798701749540104</v>
      </c>
      <c r="FV83" s="9">
        <v>-6.6423417993335896</v>
      </c>
      <c r="FW83" s="9">
        <v>-6.7859889092152699</v>
      </c>
      <c r="FX83" s="9">
        <v>-6.9119349427051304</v>
      </c>
      <c r="FY83" s="9">
        <v>-7.0212604555487301</v>
      </c>
      <c r="FZ83" s="9">
        <v>-7.1150028235893004</v>
      </c>
      <c r="GA83" s="9">
        <v>-7.1941560070589601</v>
      </c>
      <c r="GB83" s="9">
        <v>-7.2596704480290297</v>
      </c>
      <c r="GC83" s="9">
        <v>-7.3124531395002501</v>
      </c>
      <c r="GD83" s="9">
        <v>-7.3533678819841004</v>
      </c>
      <c r="GE83" s="9">
        <v>-7.3832357283934602</v>
      </c>
      <c r="GF83" s="9">
        <v>-7.4028356081494904</v>
      </c>
      <c r="GG83" s="9">
        <v>-7.4129051154154997</v>
      </c>
      <c r="GH83" s="9">
        <v>-7.4141414429158701</v>
      </c>
      <c r="GI83" s="9">
        <v>-7.4072024412644204</v>
      </c>
      <c r="GJ83" s="9">
        <v>-7.3927077834285901</v>
      </c>
      <c r="GK83" s="9">
        <v>-7.3712402145223397</v>
      </c>
      <c r="GL83" s="9">
        <v>-7.3433468681976803</v>
      </c>
      <c r="GM83" s="9">
        <v>-7.3095406323607897</v>
      </c>
      <c r="GN83" s="9">
        <v>-7.2703015485281099</v>
      </c>
      <c r="GO83" s="9">
        <v>16.301804380980901</v>
      </c>
      <c r="GP83" s="9">
        <v>-2.1358658707766498</v>
      </c>
      <c r="GQ83" s="9">
        <v>-2.36311322749803</v>
      </c>
      <c r="GR83" s="9">
        <v>-3.1681367299948402</v>
      </c>
      <c r="GS83" s="9">
        <v>-3.7395255979845001</v>
      </c>
      <c r="GT83" s="9">
        <v>-4.1438209063366704</v>
      </c>
    </row>
    <row r="84" spans="1:202" ht="10.199999999999999">
      <c r="A84" s="12">
        <v>36</v>
      </c>
      <c r="B84" s="2" t="s">
        <v>73</v>
      </c>
      <c r="C84" s="9">
        <v>12.1801769460803</v>
      </c>
      <c r="D84" s="9">
        <v>10.7420991841419</v>
      </c>
      <c r="E84" s="9">
        <v>10.055044531635501</v>
      </c>
      <c r="F84" s="9">
        <v>9.5525397271438308</v>
      </c>
      <c r="G84" s="9">
        <v>9.27134197117668</v>
      </c>
      <c r="H84" s="9">
        <v>9.1360667689345494</v>
      </c>
      <c r="I84" s="9">
        <v>9.0850710052523507</v>
      </c>
      <c r="J84" s="9">
        <v>9.0675836952266398</v>
      </c>
      <c r="K84" s="9">
        <v>6.7893364976677004</v>
      </c>
      <c r="L84" s="9">
        <v>6.36898932466638</v>
      </c>
      <c r="M84" s="9">
        <v>5.3907170354002298</v>
      </c>
      <c r="N84" s="9">
        <v>4.3798731964700801</v>
      </c>
      <c r="O84" s="9">
        <v>3.3369894259034401</v>
      </c>
      <c r="P84" s="9">
        <v>2.2811384603159999</v>
      </c>
      <c r="Q84" s="9">
        <v>1.2375277380730101</v>
      </c>
      <c r="R84" s="9">
        <v>0.225901005416586</v>
      </c>
      <c r="S84" s="9">
        <v>-0.73892222407153496</v>
      </c>
      <c r="T84" s="9">
        <v>-1.64635252740884</v>
      </c>
      <c r="U84" s="9">
        <v>-2.48933335251157</v>
      </c>
      <c r="V84" s="9">
        <v>-3.26370228537888</v>
      </c>
      <c r="W84" s="9">
        <v>-3.9676323142269201</v>
      </c>
      <c r="X84" s="9">
        <v>-4.6011561953458298</v>
      </c>
      <c r="Y84" s="9">
        <v>-5.1657686998623502</v>
      </c>
      <c r="Z84" s="9">
        <v>-5.6640981203265799</v>
      </c>
      <c r="AA84" s="9">
        <v>19.1223607878797</v>
      </c>
      <c r="AB84" s="9">
        <v>2.34048813211158</v>
      </c>
      <c r="AC84" s="9">
        <v>1.5534003041945099</v>
      </c>
      <c r="AD84" s="9">
        <v>0.47320059115680202</v>
      </c>
      <c r="AE84" s="9">
        <v>-0.38254912520116402</v>
      </c>
      <c r="AF84" s="9">
        <v>-1.0693916621281701</v>
      </c>
      <c r="AG84" s="9">
        <v>-1.6274143520193001</v>
      </c>
      <c r="AH84" s="9">
        <v>-2.0857797434598999</v>
      </c>
      <c r="AI84" s="9">
        <v>-2.4659226538232399</v>
      </c>
      <c r="AJ84" s="9">
        <v>-2.7838054675514599</v>
      </c>
      <c r="AK84" s="9">
        <v>-3.0515085276595002</v>
      </c>
      <c r="AL84" s="9">
        <v>-3.2783511736208899</v>
      </c>
      <c r="AM84" s="9">
        <v>-3.4716815388023101</v>
      </c>
      <c r="AN84" s="9">
        <v>-3.6374326394969798</v>
      </c>
      <c r="AO84" s="9">
        <v>-3.78051361998746</v>
      </c>
      <c r="AP84" s="9">
        <v>-3.9050847688614101</v>
      </c>
      <c r="AQ84" s="9">
        <v>38.030531916236903</v>
      </c>
      <c r="AR84" s="9">
        <v>4.6691229004027397</v>
      </c>
      <c r="AS84" s="9">
        <v>4.7359793557728498</v>
      </c>
      <c r="AT84" s="9">
        <v>3.46365212835539</v>
      </c>
      <c r="AU84" s="9">
        <v>2.5188618331975299</v>
      </c>
      <c r="AV84" s="9">
        <v>1.8091820375158301</v>
      </c>
      <c r="AW84" s="9">
        <v>1.26892895948412</v>
      </c>
      <c r="AX84" s="9">
        <v>0.85134128141677001</v>
      </c>
      <c r="AY84" s="9">
        <v>0.52305092566962896</v>
      </c>
      <c r="AZ84" s="9">
        <v>0.26017371434297498</v>
      </c>
      <c r="BA84" s="9">
        <v>4.5545395384073997E-2</v>
      </c>
      <c r="BB84" s="9">
        <v>-0.133232494031365</v>
      </c>
      <c r="BC84" s="9">
        <v>-0.285174177479323</v>
      </c>
      <c r="BD84" s="9">
        <v>-0.41688636082202202</v>
      </c>
      <c r="BE84" s="9">
        <v>-0.53325874566171505</v>
      </c>
      <c r="BF84" s="9">
        <v>-0.63795220977378297</v>
      </c>
      <c r="BG84" s="9">
        <v>-0.756388602974434</v>
      </c>
      <c r="BH84" s="9">
        <v>8.5317321838177609</v>
      </c>
      <c r="BI84" s="9">
        <v>186.819998604397</v>
      </c>
      <c r="BJ84" s="9">
        <v>29.4356893706445</v>
      </c>
      <c r="BK84" s="9">
        <v>24.234178396065701</v>
      </c>
      <c r="BL84" s="9">
        <v>20.586522497381601</v>
      </c>
      <c r="BM84" s="9">
        <v>18.035913390906099</v>
      </c>
      <c r="BN84" s="9">
        <v>16.252607293722601</v>
      </c>
      <c r="BO84" s="9">
        <v>14.9949985981364</v>
      </c>
      <c r="BP84" s="9">
        <v>14.0849653722927</v>
      </c>
      <c r="BQ84" s="9">
        <v>11.138095124965099</v>
      </c>
      <c r="BR84" s="9">
        <v>10.209217374684799</v>
      </c>
      <c r="BS84" s="9">
        <v>8.8372875744306807</v>
      </c>
      <c r="BT84" s="9">
        <v>7.5156039765828098</v>
      </c>
      <c r="BU84" s="9">
        <v>6.22195523584395</v>
      </c>
      <c r="BV84" s="9">
        <v>4.9592596898993504</v>
      </c>
      <c r="BW84" s="9">
        <v>3.7412327500543499</v>
      </c>
      <c r="BX84" s="9">
        <v>2.5794263081256301</v>
      </c>
      <c r="BY84" s="9">
        <v>1.4828048088450601</v>
      </c>
      <c r="BZ84" s="9">
        <v>0.45775801594698401</v>
      </c>
      <c r="CA84" s="9">
        <v>-0.49168372429708701</v>
      </c>
      <c r="CB84" s="9">
        <v>-1.3635516878521201</v>
      </c>
      <c r="CC84" s="9">
        <v>-2.1576212523483198</v>
      </c>
      <c r="CD84" s="9">
        <v>-2.8751069571827701</v>
      </c>
      <c r="CE84" s="9">
        <v>-3.5183855721876802</v>
      </c>
      <c r="CF84" s="9">
        <v>-4.0907531549749301</v>
      </c>
      <c r="CG84" s="9">
        <v>20.6257814031664</v>
      </c>
      <c r="CH84" s="9">
        <v>3.77769474351846</v>
      </c>
      <c r="CI84" s="9">
        <v>2.9277799846005998</v>
      </c>
      <c r="CJ84" s="9">
        <v>1.7878756870819801</v>
      </c>
      <c r="CK84" s="9">
        <v>0.87532215689073301</v>
      </c>
      <c r="CL84" s="9">
        <v>0.134387178379164</v>
      </c>
      <c r="CM84" s="9">
        <v>-0.47518164266991098</v>
      </c>
      <c r="CN84" s="9">
        <v>-0.98269320219997802</v>
      </c>
      <c r="CO84" s="9">
        <v>-1.4097139998174</v>
      </c>
      <c r="CP84" s="9">
        <v>-1.7723263706419901</v>
      </c>
      <c r="CQ84" s="9">
        <v>-2.0827210179283999</v>
      </c>
      <c r="CR84" s="9">
        <v>-2.3503196284258201</v>
      </c>
      <c r="CS84" s="9">
        <v>-2.5825658455861</v>
      </c>
      <c r="CT84" s="9">
        <v>-2.7854822473542802</v>
      </c>
      <c r="CU84" s="9">
        <v>-2.9640622741665399</v>
      </c>
      <c r="CV84" s="9">
        <v>-3.1225457800399599</v>
      </c>
      <c r="CW84" s="9">
        <v>38.780669975316101</v>
      </c>
      <c r="CX84" s="9">
        <v>5.3883001492439497</v>
      </c>
      <c r="CY84" s="9">
        <v>5.42556826913588</v>
      </c>
      <c r="CZ84" s="9">
        <v>4.1249609509265799</v>
      </c>
      <c r="DA84" s="9">
        <v>3.1531377784545098</v>
      </c>
      <c r="DB84" s="9">
        <v>2.4176142957368998</v>
      </c>
      <c r="DC84" s="9">
        <v>1.8526515344416301</v>
      </c>
      <c r="DD84" s="9">
        <v>1.41143567136032</v>
      </c>
      <c r="DE84" s="9">
        <v>1.0605486613441899</v>
      </c>
      <c r="DF84" s="9">
        <v>0.77605876466591694</v>
      </c>
      <c r="DG84" s="9">
        <v>0.54075644983604998</v>
      </c>
      <c r="DH84" s="9">
        <v>0.34220014156186102</v>
      </c>
      <c r="DI84" s="9">
        <v>0.17133456229538099</v>
      </c>
      <c r="DJ84" s="9">
        <v>2.1513908463940998E-2</v>
      </c>
      <c r="DK84" s="9">
        <v>-0.112188759554255</v>
      </c>
      <c r="DL84" s="9">
        <v>-0.23346978923381101</v>
      </c>
      <c r="DM84" s="9">
        <v>-0.36778481833258297</v>
      </c>
      <c r="DN84" s="9">
        <v>8.9051340739681297</v>
      </c>
      <c r="DO84" s="9">
        <v>187.17884467498899</v>
      </c>
      <c r="DP84" s="9">
        <v>29.780596477978801</v>
      </c>
      <c r="DQ84" s="9">
        <v>24.5657355554088</v>
      </c>
      <c r="DR84" s="9">
        <v>20.905292193831801</v>
      </c>
      <c r="DS84" s="9">
        <v>18.342432826837399</v>
      </c>
      <c r="DT84" s="9">
        <v>16.547389575944699</v>
      </c>
      <c r="DU84" s="9">
        <v>15.2785338677486</v>
      </c>
      <c r="DV84" s="9">
        <v>14.357721880051701</v>
      </c>
      <c r="DW84" s="9">
        <v>11.4005202548454</v>
      </c>
      <c r="DX84" s="9">
        <v>10.461738618176099</v>
      </c>
      <c r="DY84" s="9">
        <v>9.0803134579868896</v>
      </c>
      <c r="DZ84" s="9">
        <v>7.7495249445172796</v>
      </c>
      <c r="EA84" s="9">
        <v>6.4471444908520903</v>
      </c>
      <c r="EB84" s="9">
        <v>5.1760739932799398</v>
      </c>
      <c r="EC84" s="9">
        <v>3.9500131835989301</v>
      </c>
      <c r="ED84" s="9">
        <v>2.7804989995476701</v>
      </c>
      <c r="EE84" s="9">
        <v>1.6764816225279799</v>
      </c>
      <c r="EF84" s="9">
        <v>0.64433721070216099</v>
      </c>
      <c r="EG84" s="9">
        <v>-0.31191686885478798</v>
      </c>
      <c r="EH84" s="9">
        <v>-1.19032427478275</v>
      </c>
      <c r="EI84" s="9">
        <v>-1.9906721992663801</v>
      </c>
      <c r="EJ84" s="9">
        <v>-2.71418645515655</v>
      </c>
      <c r="EK84" s="9">
        <v>-3.3632545703449401</v>
      </c>
      <c r="EL84" s="9">
        <v>-3.94118286956637</v>
      </c>
      <c r="EM84" s="9">
        <v>20.7700099564331</v>
      </c>
      <c r="EN84" s="9">
        <v>3.91679119500282</v>
      </c>
      <c r="EO84" s="9">
        <v>3.06194503518515</v>
      </c>
      <c r="EP84" s="9">
        <v>1.9173015125800701</v>
      </c>
      <c r="EQ84" s="9">
        <v>1.00019279337704</v>
      </c>
      <c r="ER84" s="9">
        <v>0.25487888936533198</v>
      </c>
      <c r="ES84" s="9">
        <v>-0.35890001633674401</v>
      </c>
      <c r="ET84" s="9">
        <v>-0.87045990888146496</v>
      </c>
      <c r="EU84" s="9">
        <v>-1.30137405927755</v>
      </c>
      <c r="EV84" s="9">
        <v>-1.66773127113543</v>
      </c>
      <c r="EW84" s="9">
        <v>-1.9817284274656499</v>
      </c>
      <c r="EX84" s="9">
        <v>-2.2527931195331101</v>
      </c>
      <c r="EY84" s="9">
        <v>-2.48837463291059</v>
      </c>
      <c r="EZ84" s="9">
        <v>-2.69450093749751</v>
      </c>
      <c r="FA84" s="9">
        <v>-2.8761706271587499</v>
      </c>
      <c r="FB84" s="9">
        <v>-3.0376284818969501</v>
      </c>
      <c r="FC84" s="9">
        <v>38.862723529484697</v>
      </c>
      <c r="FD84" s="9">
        <v>5.4675960620803101</v>
      </c>
      <c r="FE84" s="9">
        <v>5.5022083383141798</v>
      </c>
      <c r="FF84" s="9">
        <v>4.1990428573246801</v>
      </c>
      <c r="FG84" s="9">
        <v>3.2247552656521599</v>
      </c>
      <c r="FH84" s="9">
        <v>2.4868573412540802</v>
      </c>
      <c r="FI84" s="9">
        <v>1.9196065131106901</v>
      </c>
      <c r="FJ84" s="9">
        <v>1.47618551120601</v>
      </c>
      <c r="FK84" s="9">
        <v>1.1231729923281799</v>
      </c>
      <c r="FL84" s="9">
        <v>0.83663406063440504</v>
      </c>
      <c r="FM84" s="9">
        <v>0.59935616399289804</v>
      </c>
      <c r="FN84" s="9">
        <v>0.39889483577419199</v>
      </c>
      <c r="FO84" s="9">
        <v>0.226192030523371</v>
      </c>
      <c r="FP84" s="9">
        <v>7.4599294592711002E-2</v>
      </c>
      <c r="FQ84" s="9">
        <v>-6.0812849216492999E-2</v>
      </c>
      <c r="FR84" s="9">
        <v>-0.18374317853973801</v>
      </c>
      <c r="FS84" s="9">
        <v>-0.31964965872252799</v>
      </c>
      <c r="FT84" s="9">
        <v>8.9517334014243399</v>
      </c>
      <c r="FU84" s="9">
        <v>187.223961653152</v>
      </c>
      <c r="FV84" s="9">
        <v>29.8242825430079</v>
      </c>
      <c r="FW84" s="9">
        <v>24.608040182134001</v>
      </c>
      <c r="FX84" s="9">
        <v>20.946262977318501</v>
      </c>
      <c r="FY84" s="9">
        <v>18.382115560318599</v>
      </c>
      <c r="FZ84" s="9">
        <v>16.585828325294202</v>
      </c>
      <c r="GA84" s="9">
        <v>15.315771042651599</v>
      </c>
      <c r="GB84" s="9">
        <v>14.3937983020309</v>
      </c>
      <c r="GC84" s="9">
        <v>11.435475222285399</v>
      </c>
      <c r="GD84" s="9">
        <v>10.4956099684872</v>
      </c>
      <c r="GE84" s="9">
        <v>9.1131376270392401</v>
      </c>
      <c r="GF84" s="9">
        <v>7.7813370234733803</v>
      </c>
      <c r="GG84" s="9">
        <v>6.4779782805158197</v>
      </c>
      <c r="GH84" s="9">
        <v>5.2059620560776096</v>
      </c>
      <c r="GI84" s="9">
        <v>3.9789868933011698</v>
      </c>
      <c r="GJ84" s="9">
        <v>2.8085885888356099</v>
      </c>
      <c r="GK84" s="9">
        <v>1.7037162285026599</v>
      </c>
      <c r="GL84" s="9">
        <v>0.670744918431329</v>
      </c>
      <c r="GM84" s="9">
        <v>-0.28630898466293397</v>
      </c>
      <c r="GN84" s="9">
        <v>-1.1654901098935</v>
      </c>
      <c r="GO84" s="9">
        <v>-1.9665865817386801</v>
      </c>
      <c r="GP84" s="9">
        <v>-2.69082510879206</v>
      </c>
      <c r="GQ84" s="9">
        <v>-3.3405940796920102</v>
      </c>
      <c r="GR84" s="9">
        <v>-3.9192006464087301</v>
      </c>
      <c r="GS84" s="9">
        <v>20.791335705170201</v>
      </c>
      <c r="GT84" s="9">
        <v>3.9374814979925699</v>
      </c>
    </row>
    <row r="85" spans="1:202" ht="10.199999999999999">
      <c r="A85" s="12">
        <v>37</v>
      </c>
      <c r="B85" s="2" t="s">
        <v>74</v>
      </c>
      <c r="C85" s="9">
        <v>9.9097813386797409</v>
      </c>
      <c r="D85" s="9">
        <v>8.5246829914125009</v>
      </c>
      <c r="E85" s="9">
        <v>7.7209297894738</v>
      </c>
      <c r="F85" s="9">
        <v>7.1093502379082496</v>
      </c>
      <c r="G85" s="9">
        <v>6.7009404522941196</v>
      </c>
      <c r="H85" s="9">
        <v>6.4445596026671801</v>
      </c>
      <c r="I85" s="9">
        <v>6.3027904526687397</v>
      </c>
      <c r="J85" s="9">
        <v>6.2476034174414403</v>
      </c>
      <c r="K85" s="9">
        <v>5.8709832714519399</v>
      </c>
      <c r="L85" s="9">
        <v>6.0732089210515401</v>
      </c>
      <c r="M85" s="9">
        <v>6.1991590221005799</v>
      </c>
      <c r="N85" s="9">
        <v>6.3244669386941403</v>
      </c>
      <c r="O85" s="9">
        <v>6.43906433064598</v>
      </c>
      <c r="P85" s="9">
        <v>6.5369640859469298</v>
      </c>
      <c r="Q85" s="9">
        <v>6.6145124344712301</v>
      </c>
      <c r="R85" s="9">
        <v>6.6693966021182698</v>
      </c>
      <c r="S85" s="9">
        <v>6.7000863504467496</v>
      </c>
      <c r="T85" s="9">
        <v>6.7055225415075297</v>
      </c>
      <c r="U85" s="9">
        <v>6.6849469864415596</v>
      </c>
      <c r="V85" s="9">
        <v>6.6378137323603896</v>
      </c>
      <c r="W85" s="9">
        <v>6.51536993586992</v>
      </c>
      <c r="X85" s="9">
        <v>6.3241231130295601</v>
      </c>
      <c r="Y85" s="9">
        <v>6.1060112600691596</v>
      </c>
      <c r="Z85" s="9">
        <v>5.8655301697865001</v>
      </c>
      <c r="AA85" s="9">
        <v>5.6068630504860897</v>
      </c>
      <c r="AB85" s="9">
        <v>5.3338550598308201</v>
      </c>
      <c r="AC85" s="9">
        <v>5.0500053414873101</v>
      </c>
      <c r="AD85" s="9">
        <v>4.7584705353842196</v>
      </c>
      <c r="AE85" s="9">
        <v>4.4620757046897896</v>
      </c>
      <c r="AF85" s="9">
        <v>4.1633299155203698</v>
      </c>
      <c r="AG85" s="9">
        <v>3.8644445722342899</v>
      </c>
      <c r="AH85" s="9">
        <v>3.5673532026649699</v>
      </c>
      <c r="AI85" s="9">
        <v>3.2737317968174802</v>
      </c>
      <c r="AJ85" s="9">
        <v>2.98501908846902</v>
      </c>
      <c r="AK85" s="9">
        <v>2.70243637043037</v>
      </c>
      <c r="AL85" s="9">
        <v>2.4270065765071198</v>
      </c>
      <c r="AM85" s="9">
        <v>2.1595724639780398</v>
      </c>
      <c r="AN85" s="9">
        <v>1.90081380161834</v>
      </c>
      <c r="AO85" s="9">
        <v>1.6512635183605899</v>
      </c>
      <c r="AP85" s="9">
        <v>1.4113228025707301</v>
      </c>
      <c r="AQ85" s="9">
        <v>1.1812751657329601</v>
      </c>
      <c r="AR85" s="9">
        <v>0.96129950037277101</v>
      </c>
      <c r="AS85" s="9">
        <v>0.75148217218516999</v>
      </c>
      <c r="AT85" s="9">
        <v>0.55182819254369697</v>
      </c>
      <c r="AU85" s="9">
        <v>0.36227152069532498</v>
      </c>
      <c r="AV85" s="9">
        <v>0.18268454612534199</v>
      </c>
      <c r="AW85" s="9">
        <v>1.2886801251047001E-2</v>
      </c>
      <c r="AX85" s="9">
        <v>-0.14734704665583701</v>
      </c>
      <c r="AY85" s="9">
        <v>-0.29827987732494698</v>
      </c>
      <c r="AZ85" s="9">
        <v>-0.44020542838696097</v>
      </c>
      <c r="BA85" s="9">
        <v>-0.57344219309870204</v>
      </c>
      <c r="BB85" s="9">
        <v>-0.69832786523368595</v>
      </c>
      <c r="BC85" s="9">
        <v>24.9390094727191</v>
      </c>
      <c r="BD85" s="9">
        <v>6.3681914854553998</v>
      </c>
      <c r="BE85" s="9">
        <v>6.0081655430245302</v>
      </c>
      <c r="BF85" s="9">
        <v>5.0712368504503802</v>
      </c>
      <c r="BG85" s="9">
        <v>4.3691357864775302</v>
      </c>
      <c r="BH85" s="9">
        <v>3.8355997087926701</v>
      </c>
      <c r="BI85" s="9">
        <v>3.4236947516137399</v>
      </c>
      <c r="BJ85" s="9">
        <v>3.1001549285526</v>
      </c>
      <c r="BK85" s="9">
        <v>2.84137969178704</v>
      </c>
      <c r="BL85" s="9">
        <v>2.6306041496315098</v>
      </c>
      <c r="BM85" s="9">
        <v>2.45589843441459</v>
      </c>
      <c r="BN85" s="9">
        <v>2.3087533267086902</v>
      </c>
      <c r="BO85" s="9">
        <v>2.1830803865444</v>
      </c>
      <c r="BP85" s="9">
        <v>2.07450514903099</v>
      </c>
      <c r="BQ85" s="9">
        <v>1.9798675140389499</v>
      </c>
      <c r="BR85" s="9">
        <v>1.9238346981966199</v>
      </c>
      <c r="BS85" s="9">
        <v>1.8967443316099899</v>
      </c>
      <c r="BT85" s="9">
        <v>1.8757081656686501</v>
      </c>
      <c r="BU85" s="9">
        <v>8.4919778978507701</v>
      </c>
      <c r="BV85" s="9">
        <v>127.77700573591601</v>
      </c>
      <c r="BW85" s="9">
        <v>22.425722583195</v>
      </c>
      <c r="BX85" s="9">
        <v>18.018059900667499</v>
      </c>
      <c r="BY85" s="9">
        <v>14.8911142947378</v>
      </c>
      <c r="BZ85" s="9">
        <v>12.6786977958427</v>
      </c>
      <c r="CA85" s="9">
        <v>11.122574114024101</v>
      </c>
      <c r="CB85" s="9">
        <v>10.0388253066088</v>
      </c>
      <c r="CC85" s="9">
        <v>9.2957711203190705</v>
      </c>
      <c r="CD85" s="9">
        <v>8.4120481373382692</v>
      </c>
      <c r="CE85" s="9">
        <v>8.2360169365870206</v>
      </c>
      <c r="CF85" s="9">
        <v>8.0757936896984592</v>
      </c>
      <c r="CG85" s="9">
        <v>7.9809685853226204</v>
      </c>
      <c r="CH85" s="9">
        <v>7.9230121884000901</v>
      </c>
      <c r="CI85" s="9">
        <v>7.8828398988493404</v>
      </c>
      <c r="CJ85" s="9">
        <v>7.8474952548927499</v>
      </c>
      <c r="CK85" s="9">
        <v>7.8080481638094401</v>
      </c>
      <c r="CL85" s="9">
        <v>7.7582518591612502</v>
      </c>
      <c r="CM85" s="9">
        <v>7.69367658553442</v>
      </c>
      <c r="CN85" s="9">
        <v>7.6111469959185998</v>
      </c>
      <c r="CO85" s="9">
        <v>7.5083758464909902</v>
      </c>
      <c r="CP85" s="9">
        <v>7.3353485000466101</v>
      </c>
      <c r="CQ85" s="9">
        <v>7.0976512426150604</v>
      </c>
      <c r="CR85" s="9">
        <v>6.8365430886653096</v>
      </c>
      <c r="CS85" s="9">
        <v>6.55601350686152</v>
      </c>
      <c r="CT85" s="9">
        <v>6.2598627634385098</v>
      </c>
      <c r="CU85" s="9">
        <v>5.9516415487846404</v>
      </c>
      <c r="CV85" s="9">
        <v>5.6346182699281702</v>
      </c>
      <c r="CW85" s="9">
        <v>5.3117650060733697</v>
      </c>
      <c r="CX85" s="9">
        <v>4.9857559674310998</v>
      </c>
      <c r="CY85" s="9">
        <v>4.6589742062835802</v>
      </c>
      <c r="CZ85" s="9">
        <v>4.3335236314557797</v>
      </c>
      <c r="DA85" s="9">
        <v>4.0112442767874699</v>
      </c>
      <c r="DB85" s="9">
        <v>3.6937294010788699</v>
      </c>
      <c r="DC85" s="9">
        <v>3.38234343686507</v>
      </c>
      <c r="DD85" s="9">
        <v>3.07824011555212</v>
      </c>
      <c r="DE85" s="9">
        <v>2.7823803157320302</v>
      </c>
      <c r="DF85" s="9">
        <v>2.4955493367052801</v>
      </c>
      <c r="DG85" s="9">
        <v>2.21837340895968</v>
      </c>
      <c r="DH85" s="9">
        <v>1.95133533064866</v>
      </c>
      <c r="DI85" s="9">
        <v>1.69478917325498</v>
      </c>
      <c r="DJ85" s="9">
        <v>1.44897403706682</v>
      </c>
      <c r="DK85" s="9">
        <v>1.2140268627642501</v>
      </c>
      <c r="DL85" s="9">
        <v>0.98999432237088103</v>
      </c>
      <c r="DM85" s="9">
        <v>0.77684382385823603</v>
      </c>
      <c r="DN85" s="9">
        <v>0.57447367023559204</v>
      </c>
      <c r="DO85" s="9">
        <v>0.38272241755497399</v>
      </c>
      <c r="DP85" s="9">
        <v>0.20137747764897901</v>
      </c>
      <c r="DQ85" s="9">
        <v>3.0183011374331999E-2</v>
      </c>
      <c r="DR85" s="9">
        <v>-0.13115284291099499</v>
      </c>
      <c r="DS85" s="9">
        <v>-0.28295136255627101</v>
      </c>
      <c r="DT85" s="9">
        <v>-0.42555721451191098</v>
      </c>
      <c r="DU85" s="9">
        <v>-0.55933297115675396</v>
      </c>
      <c r="DV85" s="9">
        <v>25.069569635112099</v>
      </c>
      <c r="DW85" s="9">
        <v>6.4907497854069804</v>
      </c>
      <c r="DX85" s="9">
        <v>6.1231334737509702</v>
      </c>
      <c r="DY85" s="9">
        <v>5.17900558120754</v>
      </c>
      <c r="DZ85" s="9">
        <v>4.4700771621409903</v>
      </c>
      <c r="EA85" s="9">
        <v>3.9300671997337502</v>
      </c>
      <c r="EB85" s="9">
        <v>3.5120243564612901</v>
      </c>
      <c r="EC85" s="9">
        <v>3.1826660322639602</v>
      </c>
      <c r="ED85" s="9">
        <v>2.91837588130472</v>
      </c>
      <c r="EE85" s="9">
        <v>2.7023739892698799</v>
      </c>
      <c r="EF85" s="9">
        <v>2.52271620300146</v>
      </c>
      <c r="EG85" s="9">
        <v>2.3708797183962398</v>
      </c>
      <c r="EH85" s="9">
        <v>2.2407631771023699</v>
      </c>
      <c r="EI85" s="9">
        <v>2.12797982934035</v>
      </c>
      <c r="EJ85" s="9">
        <v>2.02935789241557</v>
      </c>
      <c r="EK85" s="9">
        <v>1.9695534730911499</v>
      </c>
      <c r="EL85" s="9">
        <v>1.93889363615188</v>
      </c>
      <c r="EM85" s="9">
        <v>1.9144800854480499</v>
      </c>
      <c r="EN85" s="9">
        <v>8.5275549632622294</v>
      </c>
      <c r="EO85" s="9">
        <v>127.809561390322</v>
      </c>
      <c r="EP85" s="9">
        <v>22.455421628100801</v>
      </c>
      <c r="EQ85" s="9">
        <v>18.045058919051101</v>
      </c>
      <c r="ER85" s="9">
        <v>14.915562053601899</v>
      </c>
      <c r="ES85" s="9">
        <v>12.7007356290227</v>
      </c>
      <c r="ET85" s="9">
        <v>11.1423362862233</v>
      </c>
      <c r="EU85" s="9">
        <v>10.0564393595859</v>
      </c>
      <c r="EV85" s="9">
        <v>9.3113582021091901</v>
      </c>
      <c r="EW85" s="9">
        <v>8.4257233153429407</v>
      </c>
      <c r="EX85" s="9">
        <v>8.2478894953282307</v>
      </c>
      <c r="EY85" s="9">
        <v>8.0859674139922202</v>
      </c>
      <c r="EZ85" s="9">
        <v>7.9895420295897397</v>
      </c>
      <c r="FA85" s="9">
        <v>7.93007893279706</v>
      </c>
      <c r="FB85" s="9">
        <v>7.8884887928675802</v>
      </c>
      <c r="FC85" s="9">
        <v>7.8518106490430499</v>
      </c>
      <c r="FD85" s="9">
        <v>7.8111101299774797</v>
      </c>
      <c r="FE85" s="9">
        <v>7.7601364001913398</v>
      </c>
      <c r="FF85" s="9">
        <v>7.6944558345709604</v>
      </c>
      <c r="FG85" s="9">
        <v>7.6108894060084999</v>
      </c>
      <c r="FH85" s="9">
        <v>7.5071463709256898</v>
      </c>
      <c r="FI85" s="9">
        <v>7.3332087638981998</v>
      </c>
      <c r="FJ85" s="9">
        <v>7.0946597058991596</v>
      </c>
      <c r="FK85" s="9">
        <v>6.8327552015414499</v>
      </c>
      <c r="FL85" s="9">
        <v>6.5514818572616704</v>
      </c>
      <c r="FM85" s="9">
        <v>6.2546372174954499</v>
      </c>
      <c r="FN85" s="9">
        <v>5.9457693844128201</v>
      </c>
      <c r="FO85" s="9">
        <v>5.6281443038929604</v>
      </c>
      <c r="FP85" s="9">
        <v>5.30473171486772</v>
      </c>
      <c r="FQ85" s="9">
        <v>4.9782036022628198</v>
      </c>
      <c r="FR85" s="9">
        <v>4.6509409024618202</v>
      </c>
      <c r="FS85" s="9">
        <v>4.3250455124507701</v>
      </c>
      <c r="FT85" s="9">
        <v>4.0023555532239499</v>
      </c>
      <c r="FU85" s="9">
        <v>3.6844624649116202</v>
      </c>
      <c r="FV85" s="9">
        <v>3.3727289509713501</v>
      </c>
      <c r="FW85" s="9">
        <v>3.0683070989657102</v>
      </c>
      <c r="FX85" s="9">
        <v>2.77215622473144</v>
      </c>
      <c r="FY85" s="9">
        <v>2.4850601419587002</v>
      </c>
      <c r="FZ85" s="9">
        <v>2.2076436689194101</v>
      </c>
      <c r="GA85" s="9">
        <v>1.9403882613777399</v>
      </c>
      <c r="GB85" s="9">
        <v>1.68364671486036</v>
      </c>
      <c r="GC85" s="9">
        <v>1.43765691690442</v>
      </c>
      <c r="GD85" s="9">
        <v>1.2025546555734301</v>
      </c>
      <c r="GE85" s="9">
        <v>0.97838550748778597</v>
      </c>
      <c r="GF85" s="9">
        <v>0.76511583965045205</v>
      </c>
      <c r="GG85" s="9">
        <v>0.56264296589339002</v>
      </c>
      <c r="GH85" s="9">
        <v>0.37080450236777901</v>
      </c>
      <c r="GI85" s="9">
        <v>0.18938696788947301</v>
      </c>
      <c r="GJ85" s="9">
        <v>1.8133674906536001E-2</v>
      </c>
      <c r="GK85" s="9">
        <v>-0.143248044189004</v>
      </c>
      <c r="GL85" s="9">
        <v>-0.295080232329755</v>
      </c>
      <c r="GM85" s="9">
        <v>-0.43770828362696301</v>
      </c>
      <c r="GN85" s="9">
        <v>-0.57149546106257199</v>
      </c>
      <c r="GO85" s="9">
        <v>25.057405847146601</v>
      </c>
      <c r="GP85" s="9">
        <v>6.4785941993880796</v>
      </c>
      <c r="GQ85" s="9">
        <v>6.1109949984492102</v>
      </c>
      <c r="GR85" s="9">
        <v>5.1668925641177701</v>
      </c>
      <c r="GS85" s="9">
        <v>4.4579974179883601</v>
      </c>
      <c r="GT85" s="9">
        <v>3.9180280375956098</v>
      </c>
    </row>
    <row r="86" spans="1:202" ht="10.199999999999999">
      <c r="A86" s="12">
        <v>38</v>
      </c>
      <c r="B86" s="2" t="s">
        <v>75</v>
      </c>
      <c r="C86" s="9">
        <v>7.5935252488436698</v>
      </c>
      <c r="D86" s="9">
        <v>5.8993029674968804</v>
      </c>
      <c r="E86" s="9">
        <v>4.8036233242833397</v>
      </c>
      <c r="F86" s="9">
        <v>3.7615847064965102</v>
      </c>
      <c r="G86" s="9">
        <v>2.8360959261963901</v>
      </c>
      <c r="H86" s="9">
        <v>1.98112891342537</v>
      </c>
      <c r="I86" s="9">
        <v>1.1660653669629699</v>
      </c>
      <c r="J86" s="9">
        <v>0.37119981003707198</v>
      </c>
      <c r="K86" s="9">
        <v>-3.2729507994181102</v>
      </c>
      <c r="L86" s="9">
        <v>-4.8127563666192001</v>
      </c>
      <c r="M86" s="9">
        <v>-6.62956427742738</v>
      </c>
      <c r="N86" s="9">
        <v>-8.1616251784483804</v>
      </c>
      <c r="O86" s="9">
        <v>-9.5112174584642801</v>
      </c>
      <c r="P86" s="9">
        <v>-10.702235206685501</v>
      </c>
      <c r="Q86" s="9">
        <v>-11.744835067974099</v>
      </c>
      <c r="R86" s="9">
        <v>-12.648391422545499</v>
      </c>
      <c r="S86" s="9">
        <v>-13.4220696367708</v>
      </c>
      <c r="T86" s="9">
        <v>-14.0750251235617</v>
      </c>
      <c r="U86" s="9">
        <v>-14.616420593656301</v>
      </c>
      <c r="V86" s="9">
        <v>-15.0553613451562</v>
      </c>
      <c r="W86" s="9">
        <v>-15.4008013886829</v>
      </c>
      <c r="X86" s="9">
        <v>-15.661447824943901</v>
      </c>
      <c r="Y86" s="9">
        <v>-15.845676794372199</v>
      </c>
      <c r="Z86" s="9">
        <v>-15.9614664497206</v>
      </c>
      <c r="AA86" s="9">
        <v>7.1609900227764998</v>
      </c>
      <c r="AB86" s="9">
        <v>-9.3424396573000195</v>
      </c>
      <c r="AC86" s="9">
        <v>-9.8378707970461896</v>
      </c>
      <c r="AD86" s="9">
        <v>-10.6178580867448</v>
      </c>
      <c r="AE86" s="9">
        <v>-11.168474366501901</v>
      </c>
      <c r="AF86" s="9">
        <v>-11.5482367154366</v>
      </c>
      <c r="AG86" s="9">
        <v>-11.799622000680101</v>
      </c>
      <c r="AH86" s="9">
        <v>-11.953665176891199</v>
      </c>
      <c r="AI86" s="9">
        <v>-12.0332168994992</v>
      </c>
      <c r="AJ86" s="9">
        <v>-12.0552532547356</v>
      </c>
      <c r="AK86" s="9">
        <v>-12.0325152123261</v>
      </c>
      <c r="AL86" s="9">
        <v>-11.974673990787901</v>
      </c>
      <c r="AM86" s="9">
        <v>-11.8891609865835</v>
      </c>
      <c r="AN86" s="9">
        <v>-11.7817602566803</v>
      </c>
      <c r="AO86" s="9">
        <v>-11.657032810250399</v>
      </c>
      <c r="AP86" s="9">
        <v>-11.5186216613927</v>
      </c>
      <c r="AQ86" s="9">
        <v>28.043685226993102</v>
      </c>
      <c r="AR86" s="9">
        <v>-5.0849189409035596</v>
      </c>
      <c r="AS86" s="9">
        <v>-4.7882550249183096</v>
      </c>
      <c r="AT86" s="9">
        <v>-5.8345187439150603</v>
      </c>
      <c r="AU86" s="9">
        <v>-6.5572853616648397</v>
      </c>
      <c r="AV86" s="9">
        <v>-7.0491638705023396</v>
      </c>
      <c r="AW86" s="9">
        <v>-7.3759217054685804</v>
      </c>
      <c r="AX86" s="9">
        <v>-7.5843182247442398</v>
      </c>
      <c r="AY86" s="9">
        <v>-7.7076461824739804</v>
      </c>
      <c r="AZ86" s="9">
        <v>-7.7696523409417599</v>
      </c>
      <c r="BA86" s="9">
        <v>-7.7873118019425096</v>
      </c>
      <c r="BB86" s="9">
        <v>-7.772791643972</v>
      </c>
      <c r="BC86" s="9">
        <v>-7.7348411690051497</v>
      </c>
      <c r="BD86" s="9">
        <v>-7.6797765663002799</v>
      </c>
      <c r="BE86" s="9">
        <v>-7.6121786593758802</v>
      </c>
      <c r="BF86" s="9">
        <v>-7.5353876539058398</v>
      </c>
      <c r="BG86" s="9">
        <v>-7.4744988748892798</v>
      </c>
      <c r="BH86" s="9">
        <v>1.9911148117464099</v>
      </c>
      <c r="BI86" s="9">
        <v>182.23334690716001</v>
      </c>
      <c r="BJ86" s="9">
        <v>24.592893153999501</v>
      </c>
      <c r="BK86" s="9">
        <v>18.982757188713599</v>
      </c>
      <c r="BL86" s="9">
        <v>14.7955674767343</v>
      </c>
      <c r="BM86" s="9">
        <v>11.6006673459258</v>
      </c>
      <c r="BN86" s="9">
        <v>9.0976694382134493</v>
      </c>
      <c r="BO86" s="9">
        <v>7.0759929598469604</v>
      </c>
      <c r="BP86" s="9">
        <v>5.3885814871031599</v>
      </c>
      <c r="BQ86" s="9">
        <v>1.1848146486175499</v>
      </c>
      <c r="BR86" s="9">
        <v>-0.97890404067318004</v>
      </c>
      <c r="BS86" s="9">
        <v>-3.1890506762656701</v>
      </c>
      <c r="BT86" s="9">
        <v>-5.0316484893109497</v>
      </c>
      <c r="BU86" s="9">
        <v>-6.6317180349503104</v>
      </c>
      <c r="BV86" s="9">
        <v>-8.0293070442073802</v>
      </c>
      <c r="BW86" s="9">
        <v>-9.2460634697427793</v>
      </c>
      <c r="BX86" s="9">
        <v>-10.299552862899001</v>
      </c>
      <c r="BY86" s="9">
        <v>-11.2047950097636</v>
      </c>
      <c r="BZ86" s="9">
        <v>-11.9751443658198</v>
      </c>
      <c r="CA86" s="9">
        <v>-12.622789261775001</v>
      </c>
      <c r="CB86" s="9">
        <v>-13.159028129146</v>
      </c>
      <c r="CC86" s="9">
        <v>-13.594416839245</v>
      </c>
      <c r="CD86" s="9">
        <v>-13.9388437735993</v>
      </c>
      <c r="CE86" s="9">
        <v>-14.201566594175199</v>
      </c>
      <c r="CF86" s="9">
        <v>-14.391230765472701</v>
      </c>
      <c r="CG86" s="9">
        <v>8.6614568210145002</v>
      </c>
      <c r="CH86" s="9">
        <v>-7.9080391720894001</v>
      </c>
      <c r="CI86" s="9">
        <v>-8.4661569365265095</v>
      </c>
      <c r="CJ86" s="9">
        <v>-9.3057155197116792</v>
      </c>
      <c r="CK86" s="9">
        <v>-9.9130089868575304</v>
      </c>
      <c r="CL86" s="9">
        <v>-10.3467434822544</v>
      </c>
      <c r="CM86" s="9">
        <v>-10.6495606182896</v>
      </c>
      <c r="CN86" s="9">
        <v>-10.852641396242101</v>
      </c>
      <c r="CO86" s="9">
        <v>-10.9789678680738</v>
      </c>
      <c r="CP86" s="9">
        <v>-11.0456357992775</v>
      </c>
      <c r="CQ86" s="9">
        <v>-11.0654962619738</v>
      </c>
      <c r="CR86" s="9">
        <v>-11.048322577002599</v>
      </c>
      <c r="CS86" s="9">
        <v>-11.001641418206599</v>
      </c>
      <c r="CT86" s="9">
        <v>-10.931326183135001</v>
      </c>
      <c r="CU86" s="9">
        <v>-10.842021967097001</v>
      </c>
      <c r="CV86" s="9">
        <v>-10.7374511501054</v>
      </c>
      <c r="CW86" s="9">
        <v>28.792523232414901</v>
      </c>
      <c r="CX86" s="9">
        <v>-4.3669767430369104</v>
      </c>
      <c r="CY86" s="9">
        <v>-4.0998394099811097</v>
      </c>
      <c r="CZ86" s="9">
        <v>-5.1743245548483996</v>
      </c>
      <c r="DA86" s="9">
        <v>-5.9240683182371798</v>
      </c>
      <c r="DB86" s="9">
        <v>-6.4417375690191099</v>
      </c>
      <c r="DC86" s="9">
        <v>-6.7931547894120197</v>
      </c>
      <c r="DD86" s="9">
        <v>-7.0251317107565896</v>
      </c>
      <c r="DE86" s="9">
        <v>-7.1710109289575197</v>
      </c>
      <c r="DF86" s="9">
        <v>-7.2545866486690196</v>
      </c>
      <c r="DG86" s="9">
        <v>-7.2928791376382298</v>
      </c>
      <c r="DH86" s="9">
        <v>-7.2980984790190799</v>
      </c>
      <c r="DI86" s="9">
        <v>-7.2790349263387304</v>
      </c>
      <c r="DJ86" s="9">
        <v>-7.2420436692671997</v>
      </c>
      <c r="DK86" s="9">
        <v>-7.1917426769086497</v>
      </c>
      <c r="DL86" s="9">
        <v>-7.1315075368240901</v>
      </c>
      <c r="DM86" s="9">
        <v>-7.0864672785327301</v>
      </c>
      <c r="DN86" s="9">
        <v>2.3639731230257301</v>
      </c>
      <c r="DO86" s="9">
        <v>182.59167657782501</v>
      </c>
      <c r="DP86" s="9">
        <v>24.937309681402699</v>
      </c>
      <c r="DQ86" s="9">
        <v>19.313848297122099</v>
      </c>
      <c r="DR86" s="9">
        <v>15.113894424796801</v>
      </c>
      <c r="DS86" s="9">
        <v>11.9067661708886</v>
      </c>
      <c r="DT86" s="9">
        <v>9.3920521400154708</v>
      </c>
      <c r="DU86" s="9">
        <v>7.3591486280601801</v>
      </c>
      <c r="DV86" s="9">
        <v>5.6609773735330799</v>
      </c>
      <c r="DW86" s="9">
        <v>1.4468971882352599</v>
      </c>
      <c r="DX86" s="9">
        <v>-0.72670825793130001</v>
      </c>
      <c r="DY86" s="9">
        <v>-2.9463339804214601</v>
      </c>
      <c r="DZ86" s="9">
        <v>-4.7980212497028898</v>
      </c>
      <c r="EA86" s="9">
        <v>-6.40680782185225</v>
      </c>
      <c r="EB86" s="9">
        <v>-7.8127578306413703</v>
      </c>
      <c r="EC86" s="9">
        <v>-9.0375348715220607</v>
      </c>
      <c r="ED86" s="9">
        <v>-10.0987194150346</v>
      </c>
      <c r="EE86" s="9">
        <v>-11.0113454774604</v>
      </c>
      <c r="EF86" s="9">
        <v>-11.7887810883754</v>
      </c>
      <c r="EG86" s="9">
        <v>-12.4432275277779</v>
      </c>
      <c r="EH86" s="9">
        <v>-12.9859955814497</v>
      </c>
      <c r="EI86" s="9">
        <v>-13.427652908267399</v>
      </c>
      <c r="EJ86" s="9">
        <v>-13.778099137572299</v>
      </c>
      <c r="EK86" s="9">
        <v>-14.046602665031701</v>
      </c>
      <c r="EL86" s="9">
        <v>-14.241819199128299</v>
      </c>
      <c r="EM86" s="9">
        <v>8.8055345911702094</v>
      </c>
      <c r="EN86" s="9">
        <v>-7.76908596456048</v>
      </c>
      <c r="EO86" s="9">
        <v>-8.33212796769965</v>
      </c>
      <c r="EP86" s="9">
        <v>-9.1764189718833702</v>
      </c>
      <c r="EQ86" s="9">
        <v>-9.7882611641574702</v>
      </c>
      <c r="ER86" s="9">
        <v>-10.2263684443652</v>
      </c>
      <c r="ES86" s="9">
        <v>-10.533389831398599</v>
      </c>
      <c r="ET86" s="9">
        <v>-10.740513400393599</v>
      </c>
      <c r="EU86" s="9">
        <v>-10.870727960130401</v>
      </c>
      <c r="EV86" s="9">
        <v>-10.941135730737599</v>
      </c>
      <c r="EW86" s="9">
        <v>-10.9645939509294</v>
      </c>
      <c r="EX86" s="9">
        <v>-10.9508818335573</v>
      </c>
      <c r="EY86" s="9">
        <v>-10.907531682706299</v>
      </c>
      <c r="EZ86" s="9">
        <v>-10.8404222765946</v>
      </c>
      <c r="FA86" s="9">
        <v>-10.7542038532397</v>
      </c>
      <c r="FB86" s="9">
        <v>-10.6526037084554</v>
      </c>
      <c r="FC86" s="9">
        <v>28.874510422915201</v>
      </c>
      <c r="FD86" s="9">
        <v>-4.28774387568546</v>
      </c>
      <c r="FE86" s="9">
        <v>-4.0232592340134703</v>
      </c>
      <c r="FF86" s="9">
        <v>-5.1002995470004402</v>
      </c>
      <c r="FG86" s="9">
        <v>-5.8525048846621504</v>
      </c>
      <c r="FH86" s="9">
        <v>-6.3725458744434098</v>
      </c>
      <c r="FI86" s="9">
        <v>-6.72624859413739</v>
      </c>
      <c r="FJ86" s="9">
        <v>-6.9604282151356101</v>
      </c>
      <c r="FK86" s="9">
        <v>-7.1084306249870099</v>
      </c>
      <c r="FL86" s="9">
        <v>-7.1940531783633297</v>
      </c>
      <c r="FM86" s="9">
        <v>-7.2343191578610302</v>
      </c>
      <c r="FN86" s="9">
        <v>-7.2414415324674097</v>
      </c>
      <c r="FO86" s="9">
        <v>-7.2242133183883803</v>
      </c>
      <c r="FP86" s="9">
        <v>-7.18899235040218</v>
      </c>
      <c r="FQ86" s="9">
        <v>-7.14039913047145</v>
      </c>
      <c r="FR86" s="9">
        <v>-7.0818116718355704</v>
      </c>
      <c r="FS86" s="9">
        <v>-7.0383613273429404</v>
      </c>
      <c r="FT86" s="9">
        <v>2.4105447024826998</v>
      </c>
      <c r="FU86" s="9">
        <v>182.63676719538799</v>
      </c>
      <c r="FV86" s="9">
        <v>24.9809707038625</v>
      </c>
      <c r="FW86" s="9">
        <v>19.356129133406501</v>
      </c>
      <c r="FX86" s="9">
        <v>15.1548426073646</v>
      </c>
      <c r="FY86" s="9">
        <v>11.946427433497</v>
      </c>
      <c r="FZ86" s="9">
        <v>9.4304704920357096</v>
      </c>
      <c r="GA86" s="9">
        <v>7.3963664255004504</v>
      </c>
      <c r="GB86" s="9">
        <v>5.6970353869226598</v>
      </c>
      <c r="GC86" s="9">
        <v>1.4818346675151299</v>
      </c>
      <c r="GD86" s="9">
        <v>-0.69285352137241996</v>
      </c>
      <c r="GE86" s="9">
        <v>-2.9135255944336498</v>
      </c>
      <c r="GF86" s="9">
        <v>-4.7662241646580901</v>
      </c>
      <c r="GG86" s="9">
        <v>-6.3759882764042803</v>
      </c>
      <c r="GH86" s="9">
        <v>-7.7828832998486597</v>
      </c>
      <c r="GI86" s="9">
        <v>-9.0085740172245199</v>
      </c>
      <c r="GJ86" s="9">
        <v>-10.0706420383811</v>
      </c>
      <c r="GK86" s="9">
        <v>-10.984122473488499</v>
      </c>
      <c r="GL86" s="9">
        <v>-11.762384402548699</v>
      </c>
      <c r="GM86" s="9">
        <v>-12.4176301143935</v>
      </c>
      <c r="GN86" s="9">
        <v>-12.9611713638275</v>
      </c>
      <c r="GO86" s="9">
        <v>-13.4035767406434</v>
      </c>
      <c r="GP86" s="9">
        <v>-13.7547467686164</v>
      </c>
      <c r="GQ86" s="9">
        <v>-14.023950702916901</v>
      </c>
      <c r="GR86" s="9">
        <v>-14.219845078082001</v>
      </c>
      <c r="GS86" s="9">
        <v>8.8268526429016791</v>
      </c>
      <c r="GT86" s="9">
        <v>-7.7484029737261197</v>
      </c>
    </row>
    <row r="87" spans="1:202" ht="10.199999999999999">
      <c r="A87" s="12">
        <v>39</v>
      </c>
      <c r="B87" s="2" t="s">
        <v>76</v>
      </c>
      <c r="C87" s="9">
        <v>7.7431696666260601</v>
      </c>
      <c r="D87" s="9">
        <v>6.2776869274609703</v>
      </c>
      <c r="E87" s="9">
        <v>5.3424172518173796</v>
      </c>
      <c r="F87" s="9">
        <v>4.5509031136471201</v>
      </c>
      <c r="G87" s="9">
        <v>3.91742257955777</v>
      </c>
      <c r="H87" s="9">
        <v>3.3946281165044501</v>
      </c>
      <c r="I87" s="9">
        <v>2.9493425868254501</v>
      </c>
      <c r="J87" s="9">
        <v>2.5581519139805402</v>
      </c>
      <c r="K87" s="9">
        <v>1.5339163462440699</v>
      </c>
      <c r="L87" s="9">
        <v>1.0902791146231301</v>
      </c>
      <c r="M87" s="9">
        <v>0.59350651035832702</v>
      </c>
      <c r="N87" s="9">
        <v>0.12920532761492301</v>
      </c>
      <c r="O87" s="9">
        <v>-0.30864955451825399</v>
      </c>
      <c r="P87" s="9">
        <v>-0.72485856874591903</v>
      </c>
      <c r="Q87" s="9">
        <v>-1.12314232382248</v>
      </c>
      <c r="R87" s="9">
        <v>-1.50633720814049</v>
      </c>
      <c r="S87" s="9">
        <v>-1.8765806852431799</v>
      </c>
      <c r="T87" s="9">
        <v>-2.2354673302943802</v>
      </c>
      <c r="U87" s="9">
        <v>-2.5841734135942902</v>
      </c>
      <c r="V87" s="9">
        <v>-2.92355374515919</v>
      </c>
      <c r="W87" s="9">
        <v>-3.3700877100086299</v>
      </c>
      <c r="X87" s="9">
        <v>-3.8183127658570402</v>
      </c>
      <c r="Y87" s="9">
        <v>-4.2329636236392396</v>
      </c>
      <c r="Z87" s="9">
        <v>-4.6157514501131303</v>
      </c>
      <c r="AA87" s="9">
        <v>-4.9682474924452098</v>
      </c>
      <c r="AB87" s="9">
        <v>-5.2919254186670601</v>
      </c>
      <c r="AC87" s="9">
        <v>-5.5881884852182102</v>
      </c>
      <c r="AD87" s="9">
        <v>-5.8583865841565999</v>
      </c>
      <c r="AE87" s="9">
        <v>-6.1038265207652298</v>
      </c>
      <c r="AF87" s="9">
        <v>-6.3257777859561104</v>
      </c>
      <c r="AG87" s="9">
        <v>-6.5254753729059001</v>
      </c>
      <c r="AH87" s="9">
        <v>-6.70412070550005</v>
      </c>
      <c r="AI87" s="9">
        <v>-6.8628814154353099</v>
      </c>
      <c r="AJ87" s="9">
        <v>-7.0028904747827498</v>
      </c>
      <c r="AK87" s="9">
        <v>-7.12524502918669</v>
      </c>
      <c r="AL87" s="9">
        <v>-7.2310051627258103</v>
      </c>
      <c r="AM87" s="9">
        <v>-7.3211927445739802</v>
      </c>
      <c r="AN87" s="9">
        <v>-7.3967904503864403</v>
      </c>
      <c r="AO87" s="9">
        <v>-7.4587410110545198</v>
      </c>
      <c r="AP87" s="9">
        <v>-7.5079467133561799</v>
      </c>
      <c r="AQ87" s="9">
        <v>-7.5452691578071001</v>
      </c>
      <c r="AR87" s="9">
        <v>-7.5715292660251299</v>
      </c>
      <c r="AS87" s="9">
        <v>-7.5875075217061703</v>
      </c>
      <c r="AT87" s="9">
        <v>-7.5939444242238299</v>
      </c>
      <c r="AU87" s="9">
        <v>-7.5915411312841501</v>
      </c>
      <c r="AV87" s="9">
        <v>-7.5809602660329301</v>
      </c>
      <c r="AW87" s="9">
        <v>-7.5628268641927496</v>
      </c>
      <c r="AX87" s="9">
        <v>-7.53772943772349</v>
      </c>
      <c r="AY87" s="9">
        <v>-7.5062211329282897</v>
      </c>
      <c r="AZ87" s="9">
        <v>-7.4688209626163804</v>
      </c>
      <c r="BA87" s="9">
        <v>-7.4260150938254901</v>
      </c>
      <c r="BB87" s="9">
        <v>-7.3782581745066604</v>
      </c>
      <c r="BC87" s="9">
        <v>16.2019079273228</v>
      </c>
      <c r="BD87" s="9">
        <v>-2.2281368763012899</v>
      </c>
      <c r="BE87" s="9">
        <v>-2.4481717051641798</v>
      </c>
      <c r="BF87" s="9">
        <v>-3.2463748743247201</v>
      </c>
      <c r="BG87" s="9">
        <v>-3.8113159020757101</v>
      </c>
      <c r="BH87" s="9">
        <v>-4.2095171352072498</v>
      </c>
      <c r="BI87" s="9">
        <v>-4.4881357782423397</v>
      </c>
      <c r="BJ87" s="9">
        <v>-4.6806283687152499</v>
      </c>
      <c r="BK87" s="9">
        <v>-4.8107565563783901</v>
      </c>
      <c r="BL87" s="9">
        <v>-4.8954199932847997</v>
      </c>
      <c r="BM87" s="9">
        <v>-4.9466598519341902</v>
      </c>
      <c r="BN87" s="9">
        <v>-4.9730758745529897</v>
      </c>
      <c r="BO87" s="9">
        <v>-4.9808287119752901</v>
      </c>
      <c r="BP87" s="9">
        <v>-4.9743490037555</v>
      </c>
      <c r="BQ87" s="9">
        <v>-4.9568390788349701</v>
      </c>
      <c r="BR87" s="9">
        <v>-4.9200337199745103</v>
      </c>
      <c r="BS87" s="9">
        <v>-4.8568663079563699</v>
      </c>
      <c r="BT87" s="9">
        <v>-4.7902268212596502</v>
      </c>
      <c r="BU87" s="9">
        <v>1.9111387277805001</v>
      </c>
      <c r="BV87" s="9">
        <v>125.610394063863</v>
      </c>
      <c r="BW87" s="9">
        <v>20.178726519243401</v>
      </c>
      <c r="BX87" s="9">
        <v>15.639547363011101</v>
      </c>
      <c r="BY87" s="9">
        <v>12.3326671704767</v>
      </c>
      <c r="BZ87" s="9">
        <v>9.8951799231063102</v>
      </c>
      <c r="CA87" s="9">
        <v>8.0726426278613506</v>
      </c>
      <c r="CB87" s="9">
        <v>6.68537744076552</v>
      </c>
      <c r="CC87" s="9">
        <v>5.6063196168581699</v>
      </c>
      <c r="CD87" s="9">
        <v>4.0749812121303899</v>
      </c>
      <c r="CE87" s="9">
        <v>3.25308713015861</v>
      </c>
      <c r="CF87" s="9">
        <v>2.4701411779562101</v>
      </c>
      <c r="CG87" s="9">
        <v>1.78570697424341</v>
      </c>
      <c r="CH87" s="9">
        <v>1.1752983032358699</v>
      </c>
      <c r="CI87" s="9">
        <v>0.62101724415646997</v>
      </c>
      <c r="CJ87" s="9">
        <v>0.10984049659904201</v>
      </c>
      <c r="CK87" s="9">
        <v>-0.36768564644930701</v>
      </c>
      <c r="CL87" s="9">
        <v>-0.81841517652867701</v>
      </c>
      <c r="CM87" s="9">
        <v>-1.2473132862674801</v>
      </c>
      <c r="CN87" s="9">
        <v>-1.65797340411725</v>
      </c>
      <c r="CO87" s="9">
        <v>-2.0529916310285801</v>
      </c>
      <c r="CP87" s="9">
        <v>-2.55010914583195</v>
      </c>
      <c r="CQ87" s="9">
        <v>-3.0447846362715301</v>
      </c>
      <c r="CR87" s="9">
        <v>-3.5024317950430901</v>
      </c>
      <c r="CS87" s="9">
        <v>-3.92526811303809</v>
      </c>
      <c r="CT87" s="9">
        <v>-4.3152477794927897</v>
      </c>
      <c r="CU87" s="9">
        <v>-4.6741389297132399</v>
      </c>
      <c r="CV87" s="9">
        <v>-5.0035755567773501</v>
      </c>
      <c r="CW87" s="9">
        <v>-5.3050921134674498</v>
      </c>
      <c r="CX87" s="9">
        <v>-5.5801462580239196</v>
      </c>
      <c r="CY87" s="9">
        <v>-5.8301334951929098</v>
      </c>
      <c r="CZ87" s="9">
        <v>-6.0563963136844103</v>
      </c>
      <c r="DA87" s="9">
        <v>-6.2602296313775598</v>
      </c>
      <c r="DB87" s="9">
        <v>-6.4428838111739202</v>
      </c>
      <c r="DC87" s="9">
        <v>-6.6055661263866998</v>
      </c>
      <c r="DD87" s="9">
        <v>-6.7494412840649298</v>
      </c>
      <c r="DE87" s="9">
        <v>-6.87563142350088</v>
      </c>
      <c r="DF87" s="9">
        <v>-6.9852158718467399</v>
      </c>
      <c r="DG87" s="9">
        <v>-7.0792308430451003</v>
      </c>
      <c r="DH87" s="9">
        <v>-7.1586691987664501</v>
      </c>
      <c r="DI87" s="9">
        <v>-7.22448034267192</v>
      </c>
      <c r="DJ87" s="9">
        <v>-7.2775702864732503</v>
      </c>
      <c r="DK87" s="9">
        <v>-7.3188019036336502</v>
      </c>
      <c r="DL87" s="9">
        <v>-7.3489953715204601</v>
      </c>
      <c r="DM87" s="9">
        <v>-7.3689287929092897</v>
      </c>
      <c r="DN87" s="9">
        <v>-7.3793389817438797</v>
      </c>
      <c r="DO87" s="9">
        <v>-7.3809223946033002</v>
      </c>
      <c r="DP87" s="9">
        <v>-7.3743361877948201</v>
      </c>
      <c r="DQ87" s="9">
        <v>-7.3601993796933201</v>
      </c>
      <c r="DR87" s="9">
        <v>-7.33909409851434</v>
      </c>
      <c r="DS87" s="9">
        <v>-7.3115668967856902</v>
      </c>
      <c r="DT87" s="9">
        <v>-7.2781301152386897</v>
      </c>
      <c r="DU87" s="9">
        <v>-7.2392632804297401</v>
      </c>
      <c r="DV87" s="9">
        <v>16.3324680897158</v>
      </c>
      <c r="DW87" s="9">
        <v>-2.1055785763497101</v>
      </c>
      <c r="DX87" s="9">
        <v>-2.3332037744377399</v>
      </c>
      <c r="DY87" s="9">
        <v>-3.1386061435675598</v>
      </c>
      <c r="DZ87" s="9">
        <v>-3.7103745264122501</v>
      </c>
      <c r="EA87" s="9">
        <v>-4.1150496442661604</v>
      </c>
      <c r="EB87" s="9">
        <v>-4.39980617339479</v>
      </c>
      <c r="EC87" s="9">
        <v>-4.5981172650038902</v>
      </c>
      <c r="ED87" s="9">
        <v>-4.7337603668607304</v>
      </c>
      <c r="EE87" s="9">
        <v>-4.8236501536464296</v>
      </c>
      <c r="EF87" s="9">
        <v>-4.8798420833473104</v>
      </c>
      <c r="EG87" s="9">
        <v>-4.9109494828654201</v>
      </c>
      <c r="EH87" s="9">
        <v>-4.9231459214173201</v>
      </c>
      <c r="EI87" s="9">
        <v>-4.9208743234461503</v>
      </c>
      <c r="EJ87" s="9">
        <v>-4.9073487004583498</v>
      </c>
      <c r="EK87" s="9">
        <v>-4.8743149450799796</v>
      </c>
      <c r="EL87" s="9">
        <v>-4.8147170034144899</v>
      </c>
      <c r="EM87" s="9">
        <v>-4.7514549014802503</v>
      </c>
      <c r="EN87" s="9">
        <v>1.9467157931919601</v>
      </c>
      <c r="EO87" s="9">
        <v>125.642949718268</v>
      </c>
      <c r="EP87" s="9">
        <v>20.208425564149302</v>
      </c>
      <c r="EQ87" s="9">
        <v>15.666546381394699</v>
      </c>
      <c r="ER87" s="9">
        <v>12.357114929340799</v>
      </c>
      <c r="ES87" s="9">
        <v>9.9172177562863695</v>
      </c>
      <c r="ET87" s="9">
        <v>8.0924048000605602</v>
      </c>
      <c r="EU87" s="9">
        <v>6.7029914937426396</v>
      </c>
      <c r="EV87" s="9">
        <v>5.6219066986482904</v>
      </c>
      <c r="EW87" s="9">
        <v>4.0886563901350597</v>
      </c>
      <c r="EX87" s="9">
        <v>3.2649596888998298</v>
      </c>
      <c r="EY87" s="9">
        <v>2.4803149022499702</v>
      </c>
      <c r="EZ87" s="9">
        <v>1.7942804185105199</v>
      </c>
      <c r="FA87" s="9">
        <v>1.18236504763283</v>
      </c>
      <c r="FB87" s="9">
        <v>0.62666613817470596</v>
      </c>
      <c r="FC87" s="9">
        <v>0.11415589074933</v>
      </c>
      <c r="FD87" s="9">
        <v>-0.36462368028127801</v>
      </c>
      <c r="FE87" s="9">
        <v>-0.81653063549859195</v>
      </c>
      <c r="FF87" s="9">
        <v>-1.2465340372309399</v>
      </c>
      <c r="FG87" s="9">
        <v>-1.6582309940273501</v>
      </c>
      <c r="FH87" s="9">
        <v>-2.0542211065938898</v>
      </c>
      <c r="FI87" s="9">
        <v>-2.5522488819803599</v>
      </c>
      <c r="FJ87" s="9">
        <v>-3.04777617298743</v>
      </c>
      <c r="FK87" s="9">
        <v>-3.5062196821669702</v>
      </c>
      <c r="FL87" s="9">
        <v>-3.92979976263794</v>
      </c>
      <c r="FM87" s="9">
        <v>-4.3204733254358496</v>
      </c>
      <c r="FN87" s="9">
        <v>-4.6800110940850503</v>
      </c>
      <c r="FO87" s="9">
        <v>-5.0100495228125599</v>
      </c>
      <c r="FP87" s="9">
        <v>-5.3121254046731003</v>
      </c>
      <c r="FQ87" s="9">
        <v>-5.5876986231921997</v>
      </c>
      <c r="FR87" s="9">
        <v>-5.83816679901466</v>
      </c>
      <c r="FS87" s="9">
        <v>-6.0648744326894297</v>
      </c>
      <c r="FT87" s="9">
        <v>-6.2691183549410701</v>
      </c>
      <c r="FU87" s="9">
        <v>-6.4521507473411699</v>
      </c>
      <c r="FV87" s="9">
        <v>-6.6151806122804198</v>
      </c>
      <c r="FW87" s="9">
        <v>-6.7593743006513396</v>
      </c>
      <c r="FX87" s="9">
        <v>-6.8858555145014799</v>
      </c>
      <c r="FY87" s="9">
        <v>-6.9957050665933203</v>
      </c>
      <c r="FZ87" s="9">
        <v>-7.0899605830853698</v>
      </c>
      <c r="GA87" s="9">
        <v>-7.1696162680373696</v>
      </c>
      <c r="GB87" s="9">
        <v>-7.2356228010665502</v>
      </c>
      <c r="GC87" s="9">
        <v>-7.2888874066356504</v>
      </c>
      <c r="GD87" s="9">
        <v>-7.3302741108244698</v>
      </c>
      <c r="GE87" s="9">
        <v>-7.3606041864035499</v>
      </c>
      <c r="GF87" s="9">
        <v>-7.3806567771170704</v>
      </c>
      <c r="GG87" s="9">
        <v>-7.3911696860860898</v>
      </c>
      <c r="GH87" s="9">
        <v>-7.3928403097905004</v>
      </c>
      <c r="GI87" s="9">
        <v>-7.3863266975543302</v>
      </c>
      <c r="GJ87" s="9">
        <v>-7.3722487161611197</v>
      </c>
      <c r="GK87" s="9">
        <v>-7.3511892997923498</v>
      </c>
      <c r="GL87" s="9">
        <v>-7.3236957665591698</v>
      </c>
      <c r="GM87" s="9">
        <v>-7.2902811843537396</v>
      </c>
      <c r="GN87" s="9">
        <v>-7.2514257703355502</v>
      </c>
      <c r="GO87" s="9">
        <v>16.320304301750301</v>
      </c>
      <c r="GP87" s="9">
        <v>-2.1177341623686101</v>
      </c>
      <c r="GQ87" s="9">
        <v>-2.3453422497394998</v>
      </c>
      <c r="GR87" s="9">
        <v>-3.1507191606573302</v>
      </c>
      <c r="GS87" s="9">
        <v>-3.7224542705648802</v>
      </c>
      <c r="GT87" s="9">
        <v>-4.1270888064043101</v>
      </c>
    </row>
    <row r="88" spans="1:202" ht="10.199999999999999">
      <c r="A88" s="12">
        <v>40</v>
      </c>
      <c r="B88" s="2" t="s">
        <v>77</v>
      </c>
      <c r="C88" s="9">
        <v>-2.0812279970213501</v>
      </c>
      <c r="D88" s="9">
        <v>-2.4303377472071701</v>
      </c>
      <c r="E88" s="9">
        <v>-2.2929429687742</v>
      </c>
      <c r="F88" s="9">
        <v>-2.1366193175338299</v>
      </c>
      <c r="G88" s="9">
        <v>-1.8944729887245</v>
      </c>
      <c r="H88" s="9">
        <v>-1.60420767194581</v>
      </c>
      <c r="I88" s="9">
        <v>-1.3029449631242001</v>
      </c>
      <c r="J88" s="9">
        <v>-1.0262322979973699</v>
      </c>
      <c r="K88" s="9">
        <v>-1.92132733504276</v>
      </c>
      <c r="L88" s="9">
        <v>-1.62212501859748</v>
      </c>
      <c r="M88" s="9">
        <v>-1.36766102345128</v>
      </c>
      <c r="N88" s="9">
        <v>-1.1594135187630701</v>
      </c>
      <c r="O88" s="9">
        <v>-0.99706235545377198</v>
      </c>
      <c r="P88" s="9">
        <v>-1.14081020195097</v>
      </c>
      <c r="Q88" s="9">
        <v>-1.38602459628518</v>
      </c>
      <c r="R88" s="9">
        <v>-1.67086377101168</v>
      </c>
      <c r="S88" s="9">
        <v>-1.9889516438922901</v>
      </c>
      <c r="T88" s="9">
        <v>-2.3337936350104398</v>
      </c>
      <c r="U88" s="9">
        <v>-2.6991332836251098</v>
      </c>
      <c r="V88" s="9">
        <v>-3.0791394255867699</v>
      </c>
      <c r="W88" s="9">
        <v>-3.4684991245700201</v>
      </c>
      <c r="X88" s="9">
        <v>-3.8624564833345301</v>
      </c>
      <c r="Y88" s="9">
        <v>-4.2568198635294898</v>
      </c>
      <c r="Z88" s="9">
        <v>-4.6479506463234701</v>
      </c>
      <c r="AA88" s="9">
        <v>-5.0327413984628597</v>
      </c>
      <c r="AB88" s="9">
        <v>-5.4085882386592603</v>
      </c>
      <c r="AC88" s="9">
        <v>-5.7733603547702304</v>
      </c>
      <c r="AD88" s="9">
        <v>-6.1253684877252503</v>
      </c>
      <c r="AE88" s="9">
        <v>-6.4633334882826103</v>
      </c>
      <c r="AF88" s="9">
        <v>-6.7863556035816801</v>
      </c>
      <c r="AG88" s="9">
        <v>-7.0938848650774897</v>
      </c>
      <c r="AH88" s="9">
        <v>-7.3856927682217401</v>
      </c>
      <c r="AI88" s="9">
        <v>-7.6618453205517101</v>
      </c>
      <c r="AJ88" s="9">
        <v>-7.9226774647171396</v>
      </c>
      <c r="AK88" s="9">
        <v>-8.1687688414775597</v>
      </c>
      <c r="AL88" s="9">
        <v>-8.4009208347134603</v>
      </c>
      <c r="AM88" s="9">
        <v>-8.6201348294087303</v>
      </c>
      <c r="AN88" s="9">
        <v>-8.8275916100066105</v>
      </c>
      <c r="AO88" s="9">
        <v>-9.0246318277722697</v>
      </c>
      <c r="AP88" s="9">
        <v>-9.2127374695144404</v>
      </c>
      <c r="AQ88" s="9">
        <v>-9.3935142653554102</v>
      </c>
      <c r="AR88" s="9">
        <v>-9.5686749791195105</v>
      </c>
      <c r="AS88" s="9">
        <v>-9.7400235308266101</v>
      </c>
      <c r="AT88" s="9">
        <v>-9.8631637998578707</v>
      </c>
      <c r="AU88" s="9">
        <v>-9.7550856119066207</v>
      </c>
      <c r="AV88" s="9">
        <v>-9.6450126990944103</v>
      </c>
      <c r="AW88" s="9">
        <v>-9.5333741032953299</v>
      </c>
      <c r="AX88" s="9">
        <v>-9.4205563467942497</v>
      </c>
      <c r="AY88" s="9">
        <v>-9.3069066254936406</v>
      </c>
      <c r="AZ88" s="9">
        <v>50.521931558895197</v>
      </c>
      <c r="BA88" s="9">
        <v>-6.56834017185313</v>
      </c>
      <c r="BB88" s="9">
        <v>-5.5621666845014204</v>
      </c>
      <c r="BC88" s="9">
        <v>-5.7126093340766202</v>
      </c>
      <c r="BD88" s="9">
        <v>-5.8577818932880099</v>
      </c>
      <c r="BE88" s="9">
        <v>-5.9983268869384601</v>
      </c>
      <c r="BF88" s="9">
        <v>-6.1348904834907598</v>
      </c>
      <c r="BG88" s="9">
        <v>-6.26811832936394</v>
      </c>
      <c r="BH88" s="9">
        <v>-6.3986516156797997</v>
      </c>
      <c r="BI88" s="9">
        <v>-6.45066832631559</v>
      </c>
      <c r="BJ88" s="9">
        <v>-6.3876151996548698</v>
      </c>
      <c r="BK88" s="9">
        <v>-6.3232247031378099</v>
      </c>
      <c r="BL88" s="9">
        <v>-6.2576603780630897</v>
      </c>
      <c r="BM88" s="9">
        <v>-6.1910707755104601</v>
      </c>
      <c r="BN88" s="9">
        <v>-6.1235905821697196</v>
      </c>
      <c r="BO88" s="9">
        <v>-6.0553416725075504</v>
      </c>
      <c r="BP88" s="9">
        <v>-5.9864340912806497</v>
      </c>
      <c r="BQ88" s="9">
        <v>-5.91696697018312</v>
      </c>
      <c r="BR88" s="9">
        <v>-5.8255667504385498</v>
      </c>
      <c r="BS88" s="9">
        <v>-5.7160197811992699</v>
      </c>
      <c r="BT88" s="9">
        <v>-5.6086908349172804</v>
      </c>
      <c r="BU88" s="9">
        <v>1.47446719250606</v>
      </c>
      <c r="BV88" s="9">
        <v>267.85272535024598</v>
      </c>
      <c r="BW88" s="9">
        <v>2.8039083542976102</v>
      </c>
      <c r="BX88" s="9">
        <v>2.61495202586759</v>
      </c>
      <c r="BY88" s="9">
        <v>2.5681250003007499</v>
      </c>
      <c r="BZ88" s="9">
        <v>2.6162821062833799</v>
      </c>
      <c r="CA88" s="9">
        <v>2.7212856997830501</v>
      </c>
      <c r="CB88" s="9">
        <v>2.8456013298201501</v>
      </c>
      <c r="CC88" s="9">
        <v>2.9532887651765898</v>
      </c>
      <c r="CD88" s="9">
        <v>1.8967166232597099</v>
      </c>
      <c r="CE88" s="9">
        <v>2.0416343678043201</v>
      </c>
      <c r="CF88" s="9">
        <v>2.14866797168956</v>
      </c>
      <c r="CG88" s="9">
        <v>2.2160173047007699</v>
      </c>
      <c r="CH88" s="9">
        <v>2.2436961398791002</v>
      </c>
      <c r="CI88" s="9">
        <v>1.97121025148985</v>
      </c>
      <c r="CJ88" s="9">
        <v>1.60291463461979</v>
      </c>
      <c r="CK88" s="9">
        <v>1.20038698803941</v>
      </c>
      <c r="CL88" s="9">
        <v>0.76975206559961395</v>
      </c>
      <c r="CM88" s="9">
        <v>0.31726523378299398</v>
      </c>
      <c r="CN88" s="9">
        <v>-0.15104473951712999</v>
      </c>
      <c r="CO88" s="9">
        <v>-0.62956342735366</v>
      </c>
      <c r="CP88" s="9">
        <v>-1.1131842119369599</v>
      </c>
      <c r="CQ88" s="9">
        <v>-1.5973476063027301</v>
      </c>
      <c r="CR88" s="9">
        <v>-2.0780489592729898</v>
      </c>
      <c r="CS88" s="9">
        <v>-2.5518276772477502</v>
      </c>
      <c r="CT88" s="9">
        <v>-3.0157458286232002</v>
      </c>
      <c r="CU88" s="9">
        <v>-3.4673609268703598</v>
      </c>
      <c r="CV88" s="9">
        <v>-3.9046958438155701</v>
      </c>
      <c r="CW88" s="9">
        <v>-4.3262076700977401</v>
      </c>
      <c r="CX88" s="9">
        <v>-4.7307566298605597</v>
      </c>
      <c r="CY88" s="9">
        <v>-5.1175757075677701</v>
      </c>
      <c r="CZ88" s="9">
        <v>-5.4862413594063302</v>
      </c>
      <c r="DA88" s="9">
        <v>-5.8366455004754698</v>
      </c>
      <c r="DB88" s="9">
        <v>-6.1689688452158702</v>
      </c>
      <c r="DC88" s="9">
        <v>-6.4836556083616497</v>
      </c>
      <c r="DD88" s="9">
        <v>-6.7813895321635798</v>
      </c>
      <c r="DE88" s="9">
        <v>-7.0630711826064498</v>
      </c>
      <c r="DF88" s="9">
        <v>-7.32979644622419</v>
      </c>
      <c r="DG88" s="9">
        <v>-7.5828361555287103</v>
      </c>
      <c r="DH88" s="9">
        <v>-7.8236167722690304</v>
      </c>
      <c r="DI88" s="9">
        <v>-8.0537020614271508</v>
      </c>
      <c r="DJ88" s="9">
        <v>-8.2747756941667099</v>
      </c>
      <c r="DK88" s="9">
        <v>-8.4886247238050299</v>
      </c>
      <c r="DL88" s="9">
        <v>-8.6971238847704999</v>
      </c>
      <c r="DM88" s="9">
        <v>-8.8559445635644103</v>
      </c>
      <c r="DN88" s="9">
        <v>-8.7821409452695498</v>
      </c>
      <c r="DO88" s="9">
        <v>-8.7049981253935904</v>
      </c>
      <c r="DP88" s="9">
        <v>-8.6250036574779205</v>
      </c>
      <c r="DQ88" s="9">
        <v>-8.5425998609663001</v>
      </c>
      <c r="DR88" s="9">
        <v>-8.4581871448977406</v>
      </c>
      <c r="DS88" s="9">
        <v>51.342540235807597</v>
      </c>
      <c r="DT88" s="9">
        <v>-5.7747645083767303</v>
      </c>
      <c r="DU88" s="9">
        <v>-4.7945924258499497</v>
      </c>
      <c r="DV88" s="9">
        <v>-4.9700489303670796</v>
      </c>
      <c r="DW88" s="9">
        <v>-5.1392898319934304</v>
      </c>
      <c r="DX88" s="9">
        <v>-5.3029977680926104</v>
      </c>
      <c r="DY88" s="9">
        <v>-5.4618571867541297</v>
      </c>
      <c r="DZ88" s="9">
        <v>-5.6165502684687798</v>
      </c>
      <c r="EA88" s="9">
        <v>-5.7677530759927702</v>
      </c>
      <c r="EB88" s="9">
        <v>-5.8396768814674296</v>
      </c>
      <c r="EC88" s="9">
        <v>-5.7958002033858804</v>
      </c>
      <c r="ED88" s="9">
        <v>-5.7498858526980801</v>
      </c>
      <c r="EE88" s="9">
        <v>-5.70212634568687</v>
      </c>
      <c r="EF88" s="9">
        <v>-5.65269790465564</v>
      </c>
      <c r="EG88" s="9">
        <v>-5.60176164537629</v>
      </c>
      <c r="EH88" s="9">
        <v>-5.5494646878839697</v>
      </c>
      <c r="EI88" s="9">
        <v>-5.4959411947742298</v>
      </c>
      <c r="EJ88" s="9">
        <v>-5.4413133409305701</v>
      </c>
      <c r="EK88" s="9">
        <v>-5.3642295866257097</v>
      </c>
      <c r="EL88" s="9">
        <v>-5.2684973239855797</v>
      </c>
      <c r="EM88" s="9">
        <v>-5.17450143810062</v>
      </c>
      <c r="EN88" s="9">
        <v>1.8957859492942699</v>
      </c>
      <c r="EO88" s="9">
        <v>268.26161750691699</v>
      </c>
      <c r="EP88" s="9">
        <v>3.20080037625155</v>
      </c>
      <c r="EQ88" s="9">
        <v>3.0002535724094601</v>
      </c>
      <c r="ER88" s="9">
        <v>2.9422296573341802</v>
      </c>
      <c r="ES88" s="9">
        <v>2.9795680850000501</v>
      </c>
      <c r="ET88" s="9">
        <v>3.0741165029826001</v>
      </c>
      <c r="EU88" s="9">
        <v>3.1883263874146799</v>
      </c>
      <c r="EV88" s="9">
        <v>3.2862440403581701</v>
      </c>
      <c r="EW88" s="9">
        <v>2.5168937521502799</v>
      </c>
      <c r="EX88" s="9">
        <v>2.65267552685747</v>
      </c>
      <c r="EY88" s="9">
        <v>2.7508720882516302</v>
      </c>
      <c r="EZ88" s="9">
        <v>2.8096719978053599</v>
      </c>
      <c r="FA88" s="9">
        <v>2.8290781994935301</v>
      </c>
      <c r="FB88" s="9">
        <v>2.5485860958945001</v>
      </c>
      <c r="FC88" s="9">
        <v>2.1725407469615701</v>
      </c>
      <c r="FD88" s="9">
        <v>1.7625103330496501</v>
      </c>
      <c r="FE88" s="9">
        <v>1.3246104874189</v>
      </c>
      <c r="FF88" s="9">
        <v>0.86508783578895099</v>
      </c>
      <c r="FG88" s="9">
        <v>0.38996276797387902</v>
      </c>
      <c r="FH88" s="9">
        <v>-9.5158320807467001E-2</v>
      </c>
      <c r="FI88" s="9">
        <v>-0.58517651370365198</v>
      </c>
      <c r="FJ88" s="9">
        <v>-1.0755397087248599</v>
      </c>
      <c r="FK88" s="9">
        <v>-1.56225033783147</v>
      </c>
      <c r="FL88" s="9">
        <v>-2.04185460218824</v>
      </c>
      <c r="FM88" s="9">
        <v>-2.5114210894123801</v>
      </c>
      <c r="FN88" s="9">
        <v>-2.9685135688797599</v>
      </c>
      <c r="FO88" s="9">
        <v>-3.4111609166600498</v>
      </c>
      <c r="FP88" s="9">
        <v>-3.8378259870831299</v>
      </c>
      <c r="FQ88" s="9">
        <v>-4.2473745380215799</v>
      </c>
      <c r="FR88" s="9">
        <v>-4.6390448678020402</v>
      </c>
      <c r="FS88" s="9">
        <v>-5.0124185362344198</v>
      </c>
      <c r="FT88" s="9">
        <v>-5.3673923609793697</v>
      </c>
      <c r="FU88" s="9">
        <v>-5.7041517667298001</v>
      </c>
      <c r="FV88" s="9">
        <v>-6.0231454945096896</v>
      </c>
      <c r="FW88" s="9">
        <v>-6.3250616368580497</v>
      </c>
      <c r="FX88" s="9">
        <v>-6.6108049416393397</v>
      </c>
      <c r="FY88" s="9">
        <v>-6.8814753161019198</v>
      </c>
      <c r="FZ88" s="9">
        <v>-7.13834745921669</v>
      </c>
      <c r="GA88" s="9">
        <v>-7.3828515515290096</v>
      </c>
      <c r="GB88" s="9">
        <v>-7.6165549354451096</v>
      </c>
      <c r="GC88" s="9">
        <v>-7.8411447241835104</v>
      </c>
      <c r="GD88" s="9">
        <v>-8.0584112834760599</v>
      </c>
      <c r="GE88" s="9">
        <v>-8.2702325359930509</v>
      </c>
      <c r="GF88" s="9">
        <v>-8.43228293752456</v>
      </c>
      <c r="GG88" s="9">
        <v>-8.3616196284715407</v>
      </c>
      <c r="GH88" s="9">
        <v>-8.2875305504463199</v>
      </c>
      <c r="GI88" s="9">
        <v>-8.2105059984237396</v>
      </c>
      <c r="GJ88" s="9">
        <v>-8.1309909329473804</v>
      </c>
      <c r="GK88" s="9">
        <v>-8.0493883079650796</v>
      </c>
      <c r="GL88" s="9">
        <v>51.7486051689283</v>
      </c>
      <c r="GM88" s="9">
        <v>-5.37135965601367</v>
      </c>
      <c r="GN88" s="9">
        <v>-4.3937761105673703</v>
      </c>
      <c r="GO88" s="9">
        <v>-4.5717518064717204</v>
      </c>
      <c r="GP88" s="9">
        <v>-4.7434446736800604</v>
      </c>
      <c r="GQ88" s="9">
        <v>-4.9095393944991903</v>
      </c>
      <c r="GR88" s="9">
        <v>-5.0707223900288101</v>
      </c>
      <c r="GS88" s="9">
        <v>-5.2276777447159501</v>
      </c>
      <c r="GT88" s="9">
        <v>-5.3810833589717904</v>
      </c>
    </row>
    <row r="89" spans="1:202" ht="10.199999999999999">
      <c r="A89" s="12">
        <v>41</v>
      </c>
      <c r="B89" s="2" t="s">
        <v>78</v>
      </c>
      <c r="C89" s="9">
        <v>7.52316785311689</v>
      </c>
      <c r="D89" s="9">
        <v>7.2977300235600397</v>
      </c>
      <c r="E89" s="9">
        <v>7.4659017293734804</v>
      </c>
      <c r="F89" s="9">
        <v>7.5953247698731401</v>
      </c>
      <c r="G89" s="9">
        <v>7.7837943864583403</v>
      </c>
      <c r="H89" s="9">
        <v>8.0208554678472304</v>
      </c>
      <c r="I89" s="9">
        <v>8.2958237910051196</v>
      </c>
      <c r="J89" s="9">
        <v>8.5973021297999903</v>
      </c>
      <c r="K89" s="9">
        <v>8.3855152135402093</v>
      </c>
      <c r="L89" s="9">
        <v>8.7475999080337097</v>
      </c>
      <c r="M89" s="9">
        <v>9.0840716300241304</v>
      </c>
      <c r="N89" s="9">
        <v>9.3965480404083692</v>
      </c>
      <c r="O89" s="9">
        <v>9.6870494579331599</v>
      </c>
      <c r="P89" s="9">
        <v>9.9573488056866601</v>
      </c>
      <c r="Q89" s="9">
        <v>10.2088107186194</v>
      </c>
      <c r="R89" s="9">
        <v>10.4423957644334</v>
      </c>
      <c r="S89" s="9">
        <v>10.658715528282601</v>
      </c>
      <c r="T89" s="9">
        <v>10.858098124443901</v>
      </c>
      <c r="U89" s="9">
        <v>11.040650536146799</v>
      </c>
      <c r="V89" s="9">
        <v>11.2063140269935</v>
      </c>
      <c r="W89" s="9">
        <v>11.3549123556938</v>
      </c>
      <c r="X89" s="9">
        <v>11.4861936066282</v>
      </c>
      <c r="Y89" s="9">
        <v>11.3457968071751</v>
      </c>
      <c r="Z89" s="9">
        <v>11.4572639335332</v>
      </c>
      <c r="AA89" s="9">
        <v>11.533246161045801</v>
      </c>
      <c r="AB89" s="9">
        <v>11.551779167198699</v>
      </c>
      <c r="AC89" s="9">
        <v>11.499598757792601</v>
      </c>
      <c r="AD89" s="9">
        <v>11.4294727693384</v>
      </c>
      <c r="AE89" s="9">
        <v>11.3431686372983</v>
      </c>
      <c r="AF89" s="9">
        <v>11.242406143626001</v>
      </c>
      <c r="AG89" s="9">
        <v>11.128843988547899</v>
      </c>
      <c r="AH89" s="9">
        <v>11.0040700574349</v>
      </c>
      <c r="AI89" s="9">
        <v>10.8695945830646</v>
      </c>
      <c r="AJ89" s="9">
        <v>10.7268455915518</v>
      </c>
      <c r="AK89" s="9">
        <v>10.5771661578856</v>
      </c>
      <c r="AL89" s="9">
        <v>10.4218130996026</v>
      </c>
      <c r="AM89" s="9">
        <v>10.261956814677699</v>
      </c>
      <c r="AN89" s="9">
        <v>10.0986820291811</v>
      </c>
      <c r="AO89" s="9">
        <v>9.9329892662761896</v>
      </c>
      <c r="AP89" s="9">
        <v>9.76579688418426</v>
      </c>
      <c r="AQ89" s="9">
        <v>9.5979435591981499</v>
      </c>
      <c r="AR89" s="9">
        <v>9.4301911124400402</v>
      </c>
      <c r="AS89" s="9">
        <v>9.2632275972345699</v>
      </c>
      <c r="AT89" s="9">
        <v>9.0976705785590308</v>
      </c>
      <c r="AU89" s="9">
        <v>8.9340705479188607</v>
      </c>
      <c r="AV89" s="9">
        <v>8.7729144266772199</v>
      </c>
      <c r="AW89" s="9">
        <v>8.6146291188000799</v>
      </c>
      <c r="AX89" s="9">
        <v>8.4595850805157191</v>
      </c>
      <c r="AY89" s="9">
        <v>8.3080998798241392</v>
      </c>
      <c r="AZ89" s="9">
        <v>8.1604417232619593</v>
      </c>
      <c r="BA89" s="9">
        <v>8.0168329311393194</v>
      </c>
      <c r="BB89" s="9">
        <v>7.8774533456152502</v>
      </c>
      <c r="BC89" s="9">
        <v>7.7424436586037899</v>
      </c>
      <c r="BD89" s="9">
        <v>7.6119086488547403</v>
      </c>
      <c r="BE89" s="9">
        <v>7.4859203193890398</v>
      </c>
      <c r="BF89" s="9">
        <v>7.3645209281689503</v>
      </c>
      <c r="BG89" s="9">
        <v>7.2477259062866697</v>
      </c>
      <c r="BH89" s="9">
        <v>7.1355266591798401</v>
      </c>
      <c r="BI89" s="9">
        <v>7.0278932474129299</v>
      </c>
      <c r="BJ89" s="9">
        <v>6.9247769445373804</v>
      </c>
      <c r="BK89" s="9">
        <v>6.8261126703022299</v>
      </c>
      <c r="BL89" s="9">
        <v>6.7318212982113304</v>
      </c>
      <c r="BM89" s="9">
        <v>6.6418118370494099</v>
      </c>
      <c r="BN89" s="9">
        <v>6.5559834865407298</v>
      </c>
      <c r="BO89" s="9">
        <v>6.4742275677843697</v>
      </c>
      <c r="BP89" s="9">
        <v>6.3964293295582104</v>
      </c>
      <c r="BQ89" s="9">
        <v>6.3224696319567197</v>
      </c>
      <c r="BR89" s="9">
        <v>6.2888763640511502</v>
      </c>
      <c r="BS89" s="9">
        <v>6.2720614533401502</v>
      </c>
      <c r="BT89" s="9">
        <v>6.2564889159897703</v>
      </c>
      <c r="BU89" s="9">
        <v>12.2521947322934</v>
      </c>
      <c r="BV89" s="9">
        <v>180.95223775688399</v>
      </c>
      <c r="BW89" s="9">
        <v>11.1722036276841</v>
      </c>
      <c r="BX89" s="9">
        <v>11.0653180818344</v>
      </c>
      <c r="BY89" s="9">
        <v>11.041555566862</v>
      </c>
      <c r="BZ89" s="9">
        <v>11.083866638136501</v>
      </c>
      <c r="CA89" s="9">
        <v>11.181460158853501</v>
      </c>
      <c r="CB89" s="9">
        <v>11.32333230119</v>
      </c>
      <c r="CC89" s="9">
        <v>11.4977818435739</v>
      </c>
      <c r="CD89" s="9">
        <v>11.164744358155801</v>
      </c>
      <c r="CE89" s="9">
        <v>11.411081659112901</v>
      </c>
      <c r="CF89" s="9">
        <v>11.637047520731899</v>
      </c>
      <c r="CG89" s="9">
        <v>11.8440107088598</v>
      </c>
      <c r="CH89" s="9">
        <v>12.033754765699401</v>
      </c>
      <c r="CI89" s="9">
        <v>12.207827358625901</v>
      </c>
      <c r="CJ89" s="9">
        <v>12.3673788197045</v>
      </c>
      <c r="CK89" s="9">
        <v>12.5131658267685</v>
      </c>
      <c r="CL89" s="9">
        <v>12.6456059750998</v>
      </c>
      <c r="CM89" s="9">
        <v>12.7648428015323</v>
      </c>
      <c r="CN89" s="9">
        <v>12.8708076609032</v>
      </c>
      <c r="CO89" s="9">
        <v>12.9632746970761</v>
      </c>
      <c r="CP89" s="9">
        <v>13.041908639118599</v>
      </c>
      <c r="CQ89" s="9">
        <v>13.1063062340587</v>
      </c>
      <c r="CR89" s="9">
        <v>12.9019624861238</v>
      </c>
      <c r="CS89" s="9">
        <v>12.952282303212099</v>
      </c>
      <c r="CT89" s="9">
        <v>12.96978640567</v>
      </c>
      <c r="CU89" s="9">
        <v>12.932386304662399</v>
      </c>
      <c r="CV89" s="9">
        <v>12.8266996197928</v>
      </c>
      <c r="CW89" s="9">
        <v>12.705381688224399</v>
      </c>
      <c r="CX89" s="9">
        <v>12.570092854163899</v>
      </c>
      <c r="CY89" s="9">
        <v>12.422450951438201</v>
      </c>
      <c r="CZ89" s="9">
        <v>12.2640176234222</v>
      </c>
      <c r="DA89" s="9">
        <v>12.0962883505143</v>
      </c>
      <c r="DB89" s="9">
        <v>11.920685384838899</v>
      </c>
      <c r="DC89" s="9">
        <v>11.738552979868</v>
      </c>
      <c r="DD89" s="9">
        <v>11.5511544403378</v>
      </c>
      <c r="DE89" s="9">
        <v>11.3596706204625</v>
      </c>
      <c r="DF89" s="9">
        <v>11.1651995760175</v>
      </c>
      <c r="DG89" s="9">
        <v>10.9687571353653</v>
      </c>
      <c r="DH89" s="9">
        <v>10.7712782005402</v>
      </c>
      <c r="DI89" s="9">
        <v>10.573618625585199</v>
      </c>
      <c r="DJ89" s="9">
        <v>10.3765575478127</v>
      </c>
      <c r="DK89" s="9">
        <v>10.180800070292999</v>
      </c>
      <c r="DL89" s="9">
        <v>9.98698021206968</v>
      </c>
      <c r="DM89" s="9">
        <v>9.7956640572105904</v>
      </c>
      <c r="DN89" s="9">
        <v>9.6073530457085905</v>
      </c>
      <c r="DO89" s="9">
        <v>9.4224873589406499</v>
      </c>
      <c r="DP89" s="9">
        <v>9.2414493603447401</v>
      </c>
      <c r="DQ89" s="9">
        <v>9.0645670585253502</v>
      </c>
      <c r="DR89" s="9">
        <v>8.8921175654499809</v>
      </c>
      <c r="DS89" s="9">
        <v>8.7243305268820706</v>
      </c>
      <c r="DT89" s="9">
        <v>8.5613915060202803</v>
      </c>
      <c r="DU89" s="9">
        <v>8.4034453044758202</v>
      </c>
      <c r="DV89" s="9">
        <v>8.2505992073573395</v>
      </c>
      <c r="DW89" s="9">
        <v>8.1029261415951996</v>
      </c>
      <c r="DX89" s="9">
        <v>7.9604677384842999</v>
      </c>
      <c r="DY89" s="9">
        <v>7.82323729313371</v>
      </c>
      <c r="DZ89" s="9">
        <v>7.6912226149256604</v>
      </c>
      <c r="EA89" s="9">
        <v>7.5643887643191299</v>
      </c>
      <c r="EB89" s="9">
        <v>7.4426806723730703</v>
      </c>
      <c r="EC89" s="9">
        <v>7.3260256403463204</v>
      </c>
      <c r="ED89" s="9">
        <v>7.2143357174974501</v>
      </c>
      <c r="EE89" s="9">
        <v>7.1075099559399399</v>
      </c>
      <c r="EF89" s="9">
        <v>7.0054365420411804</v>
      </c>
      <c r="EG89" s="9">
        <v>6.9079948044016097</v>
      </c>
      <c r="EH89" s="9">
        <v>6.8150570989374204</v>
      </c>
      <c r="EI89" s="9">
        <v>6.7264905720438</v>
      </c>
      <c r="EJ89" s="9">
        <v>6.6421588031948096</v>
      </c>
      <c r="EK89" s="9">
        <v>6.5985731835646497</v>
      </c>
      <c r="EL89" s="9">
        <v>6.5721298883397603</v>
      </c>
      <c r="EM89" s="9">
        <v>6.5472778916270897</v>
      </c>
      <c r="EN89" s="9">
        <v>12.5340388083</v>
      </c>
      <c r="EO89" s="9">
        <v>181.22545777222899</v>
      </c>
      <c r="EP89" s="9">
        <v>11.4371073148045</v>
      </c>
      <c r="EQ89" s="9">
        <v>11.322200651911301</v>
      </c>
      <c r="ER89" s="9">
        <v>11.2907002675495</v>
      </c>
      <c r="ES89" s="9">
        <v>11.3255452850764</v>
      </c>
      <c r="ET89" s="9">
        <v>11.4159336422432</v>
      </c>
      <c r="EU89" s="9">
        <v>11.5508510686126</v>
      </c>
      <c r="EV89" s="9">
        <v>11.718586360236101</v>
      </c>
      <c r="EW89" s="9">
        <v>11.6757341070387</v>
      </c>
      <c r="EX89" s="9">
        <v>11.9158098750045</v>
      </c>
      <c r="EY89" s="9">
        <v>12.135727273263701</v>
      </c>
      <c r="EZ89" s="9">
        <v>12.336846721350399</v>
      </c>
      <c r="FA89" s="9">
        <v>12.520943777764201</v>
      </c>
      <c r="FB89" s="9">
        <v>12.689558471987</v>
      </c>
      <c r="FC89" s="9">
        <v>12.843833828009799</v>
      </c>
      <c r="FD89" s="9">
        <v>12.984519530185301</v>
      </c>
      <c r="FE89" s="9">
        <v>13.112026480412601</v>
      </c>
      <c r="FF89" s="9">
        <v>13.226491808440899</v>
      </c>
      <c r="FG89" s="9">
        <v>13.3278407351781</v>
      </c>
      <c r="FH89" s="9">
        <v>13.415841531202</v>
      </c>
      <c r="FI89" s="9">
        <v>13.4901533010213</v>
      </c>
      <c r="FJ89" s="9">
        <v>13.550367404484399</v>
      </c>
      <c r="FK89" s="9">
        <v>13.341973685211</v>
      </c>
      <c r="FL89" s="9">
        <v>13.3883721067699</v>
      </c>
      <c r="FM89" s="9">
        <v>13.402078651652101</v>
      </c>
      <c r="FN89" s="9">
        <v>13.3610002903013</v>
      </c>
      <c r="FO89" s="9">
        <v>13.251750289838601</v>
      </c>
      <c r="FP89" s="9">
        <v>13.126979814706999</v>
      </c>
      <c r="FQ89" s="9">
        <v>12.9883452080804</v>
      </c>
      <c r="FR89" s="9">
        <v>12.837460466747</v>
      </c>
      <c r="FS89" s="9">
        <v>12.6758835537058</v>
      </c>
      <c r="FT89" s="9">
        <v>12.505106418655499</v>
      </c>
      <c r="FU89" s="9">
        <v>12.326547926040501</v>
      </c>
      <c r="FV89" s="9">
        <v>12.141549078326401</v>
      </c>
      <c r="FW89" s="9">
        <v>11.9513700598699</v>
      </c>
      <c r="FX89" s="9">
        <v>11.757188729366501</v>
      </c>
      <c r="FY89" s="9">
        <v>11.560100266439999</v>
      </c>
      <c r="FZ89" s="9">
        <v>11.3611177374286</v>
      </c>
      <c r="GA89" s="9">
        <v>11.161173391473801</v>
      </c>
      <c r="GB89" s="9">
        <v>10.9611205340964</v>
      </c>
      <c r="GC89" s="9">
        <v>10.7617358539145</v>
      </c>
      <c r="GD89" s="9">
        <v>10.5637221008007</v>
      </c>
      <c r="GE89" s="9">
        <v>10.3677110319673</v>
      </c>
      <c r="GF89" s="9">
        <v>10.174266557076701</v>
      </c>
      <c r="GG89" s="9">
        <v>9.9838880253841005</v>
      </c>
      <c r="GH89" s="9">
        <v>9.7970136076107597</v>
      </c>
      <c r="GI89" s="9">
        <v>9.6140237332001206</v>
      </c>
      <c r="GJ89" s="9">
        <v>9.4352445501592008</v>
      </c>
      <c r="GK89" s="9">
        <v>9.2609513801401793</v>
      </c>
      <c r="GL89" s="9">
        <v>9.0913721459007402</v>
      </c>
      <c r="GM89" s="9">
        <v>8.9266907521060599</v>
      </c>
      <c r="GN89" s="9">
        <v>8.7670504035978407</v>
      </c>
      <c r="GO89" s="9">
        <v>8.6125568478937709</v>
      </c>
      <c r="GP89" s="9">
        <v>8.46328153104343</v>
      </c>
      <c r="GQ89" s="9">
        <v>8.3192646578140206</v>
      </c>
      <c r="GR89" s="9">
        <v>8.1805181488893695</v>
      </c>
      <c r="GS89" s="9">
        <v>8.0470284891792296</v>
      </c>
      <c r="GT89" s="9">
        <v>7.9187594625697102</v>
      </c>
    </row>
    <row r="90" spans="1:202" ht="10.199999999999999">
      <c r="A90" s="12">
        <v>42</v>
      </c>
      <c r="B90" s="2" t="s">
        <v>79</v>
      </c>
      <c r="C90" s="9">
        <v>-0.89122046050065196</v>
      </c>
      <c r="D90" s="9">
        <v>-1.4963379446616401</v>
      </c>
      <c r="E90" s="9">
        <v>-1.79857286637394</v>
      </c>
      <c r="F90" s="9">
        <v>-2.2376600402775999</v>
      </c>
      <c r="G90" s="9">
        <v>-2.7126988356472701</v>
      </c>
      <c r="H90" s="9">
        <v>-3.2233562825242998</v>
      </c>
      <c r="I90" s="9">
        <v>-3.7669930251775399</v>
      </c>
      <c r="J90" s="9">
        <v>-4.3400123231268202</v>
      </c>
      <c r="K90" s="9">
        <v>-5.95208191133894</v>
      </c>
      <c r="L90" s="9">
        <v>-6.2522885486543602</v>
      </c>
      <c r="M90" s="9">
        <v>-6.5069730160077999</v>
      </c>
      <c r="N90" s="9">
        <v>-6.7353693673794801</v>
      </c>
      <c r="O90" s="9">
        <v>-6.9485137146754896</v>
      </c>
      <c r="P90" s="9">
        <v>-7.5947759552862202</v>
      </c>
      <c r="Q90" s="9">
        <v>-8.2002983606738393</v>
      </c>
      <c r="R90" s="9">
        <v>-8.7258667227423992</v>
      </c>
      <c r="S90" s="9">
        <v>-9.1834891784462904</v>
      </c>
      <c r="T90" s="9">
        <v>-9.5820474560393691</v>
      </c>
      <c r="U90" s="9">
        <v>-9.9284077548403999</v>
      </c>
      <c r="V90" s="9">
        <v>-10.228091615621199</v>
      </c>
      <c r="W90" s="9">
        <v>-10.4856934700592</v>
      </c>
      <c r="X90" s="9">
        <v>-10.705146872744701</v>
      </c>
      <c r="Y90" s="9">
        <v>-10.889897694543601</v>
      </c>
      <c r="Z90" s="9">
        <v>-11.043018796371101</v>
      </c>
      <c r="AA90" s="9">
        <v>-11.167287237775</v>
      </c>
      <c r="AB90" s="9">
        <v>-11.2652371716572</v>
      </c>
      <c r="AC90" s="9">
        <v>-11.3391967984758</v>
      </c>
      <c r="AD90" s="9">
        <v>-11.3913147919382</v>
      </c>
      <c r="AE90" s="9">
        <v>-11.4235797342225</v>
      </c>
      <c r="AF90" s="9">
        <v>-11.4378348923114</v>
      </c>
      <c r="AG90" s="9">
        <v>-11.435789879636401</v>
      </c>
      <c r="AH90" s="9">
        <v>-11.4190302275261</v>
      </c>
      <c r="AI90" s="9">
        <v>-11.3890255454616</v>
      </c>
      <c r="AJ90" s="9">
        <v>-11.3471367180119</v>
      </c>
      <c r="AK90" s="9">
        <v>-11.2946224315272</v>
      </c>
      <c r="AL90" s="9">
        <v>-11.2326452199915</v>
      </c>
      <c r="AM90" s="9">
        <v>-11.162277150232599</v>
      </c>
      <c r="AN90" s="9">
        <v>-11.0845052208537</v>
      </c>
      <c r="AO90" s="9">
        <v>-11.0002365194172</v>
      </c>
      <c r="AP90" s="9">
        <v>-10.9103031631027</v>
      </c>
      <c r="AQ90" s="9">
        <v>-10.815467036187</v>
      </c>
      <c r="AR90" s="9">
        <v>-10.7164243306065</v>
      </c>
      <c r="AS90" s="9">
        <v>-10.613809891926801</v>
      </c>
      <c r="AT90" s="9">
        <v>-10.5082013712864</v>
      </c>
      <c r="AU90" s="9">
        <v>-10.4001231833352</v>
      </c>
      <c r="AV90" s="9">
        <v>-10.290050270523</v>
      </c>
      <c r="AW90" s="9">
        <v>-10.1784116747239</v>
      </c>
      <c r="AX90" s="9">
        <v>-10.065593918222801</v>
      </c>
      <c r="AY90" s="9">
        <v>-9.9519441969222004</v>
      </c>
      <c r="AZ90" s="9">
        <v>50.827984807137398</v>
      </c>
      <c r="BA90" s="9">
        <v>-8.8204010181607195</v>
      </c>
      <c r="BB90" s="9">
        <v>-7.6070743839635604</v>
      </c>
      <c r="BC90" s="9">
        <v>-7.5532492191067098</v>
      </c>
      <c r="BD90" s="9">
        <v>-7.4967225569677103</v>
      </c>
      <c r="BE90" s="9">
        <v>-7.4377858228414802</v>
      </c>
      <c r="BF90" s="9">
        <v>-7.3767059458087703</v>
      </c>
      <c r="BG90" s="9">
        <v>-7.3137270757663702</v>
      </c>
      <c r="BH90" s="9">
        <v>-7.2490722001623098</v>
      </c>
      <c r="BI90" s="9">
        <v>-7.1829446643341104</v>
      </c>
      <c r="BJ90" s="9">
        <v>-7.1155295993438896</v>
      </c>
      <c r="BK90" s="9">
        <v>-7.0469952614138096</v>
      </c>
      <c r="BL90" s="9">
        <v>-6.9774942869967198</v>
      </c>
      <c r="BM90" s="9">
        <v>-6.9071648675688397</v>
      </c>
      <c r="BN90" s="9">
        <v>-6.8361318481966</v>
      </c>
      <c r="BO90" s="9">
        <v>-6.76450775380453</v>
      </c>
      <c r="BP90" s="9">
        <v>-6.6923937470841999</v>
      </c>
      <c r="BQ90" s="9">
        <v>-6.6198805217679304</v>
      </c>
      <c r="BR90" s="9">
        <v>-6.52558650301554</v>
      </c>
      <c r="BS90" s="9">
        <v>-6.4132904247188396</v>
      </c>
      <c r="BT90" s="9">
        <v>-6.3033498248323001</v>
      </c>
      <c r="BU90" s="9">
        <v>0.78228927351536803</v>
      </c>
      <c r="BV90" s="9">
        <v>268.997949556582</v>
      </c>
      <c r="BW90" s="9">
        <v>3.6953639931683102</v>
      </c>
      <c r="BX90" s="9">
        <v>3.06890517277676</v>
      </c>
      <c r="BY90" s="9">
        <v>2.4286881698404499</v>
      </c>
      <c r="BZ90" s="9">
        <v>1.76157995702991</v>
      </c>
      <c r="CA90" s="9">
        <v>1.0674846019904001</v>
      </c>
      <c r="CB90" s="9">
        <v>0.34863340491334799</v>
      </c>
      <c r="CC90" s="9">
        <v>-0.39176512966364102</v>
      </c>
      <c r="CD90" s="9">
        <v>-2.16374812926172</v>
      </c>
      <c r="CE90" s="9">
        <v>-2.6167538296665498</v>
      </c>
      <c r="CF90" s="9">
        <v>-3.01745745491024</v>
      </c>
      <c r="CG90" s="9">
        <v>-3.3854113062567701</v>
      </c>
      <c r="CH90" s="9">
        <v>-3.73195434356668</v>
      </c>
      <c r="CI90" s="9">
        <v>-4.5057446698582604</v>
      </c>
      <c r="CJ90" s="9">
        <v>-5.23319883938108</v>
      </c>
      <c r="CK90" s="9">
        <v>-5.8753636878229099</v>
      </c>
      <c r="CL90" s="9">
        <v>-6.4444958068794103</v>
      </c>
      <c r="CM90" s="9">
        <v>-6.9497134082747101</v>
      </c>
      <c r="CN90" s="9">
        <v>-7.3981077907097497</v>
      </c>
      <c r="CO90" s="9">
        <v>-7.7954147683665402</v>
      </c>
      <c r="CP90" s="9">
        <v>-8.1464327508557108</v>
      </c>
      <c r="CQ90" s="9">
        <v>-8.4552894794709506</v>
      </c>
      <c r="CR90" s="9">
        <v>-8.7256156998573093</v>
      </c>
      <c r="CS90" s="9">
        <v>-8.9606602913869899</v>
      </c>
      <c r="CT90" s="9">
        <v>-9.1633679088223605</v>
      </c>
      <c r="CU90" s="9">
        <v>-9.3364322887110394</v>
      </c>
      <c r="CV90" s="9">
        <v>-9.4823335949217107</v>
      </c>
      <c r="CW90" s="9">
        <v>-9.6033652163412704</v>
      </c>
      <c r="CX90" s="9">
        <v>-9.7016535557294503</v>
      </c>
      <c r="CY90" s="9">
        <v>-9.7791731422300394</v>
      </c>
      <c r="CZ90" s="9">
        <v>-9.8377586126012293</v>
      </c>
      <c r="DA90" s="9">
        <v>-9.8791145864839898</v>
      </c>
      <c r="DB90" s="9">
        <v>-9.9048241154947405</v>
      </c>
      <c r="DC90" s="9">
        <v>-9.9163561547569099</v>
      </c>
      <c r="DD90" s="9">
        <v>-9.9150723506586491</v>
      </c>
      <c r="DE90" s="9">
        <v>-9.9022333349076899</v>
      </c>
      <c r="DF90" s="9">
        <v>-9.8790046457200695</v>
      </c>
      <c r="DG90" s="9">
        <v>-9.8464623511142406</v>
      </c>
      <c r="DH90" s="9">
        <v>-9.8055984194155297</v>
      </c>
      <c r="DI90" s="9">
        <v>-9.7573258627417694</v>
      </c>
      <c r="DJ90" s="9">
        <v>-9.7024836673383703</v>
      </c>
      <c r="DK90" s="9">
        <v>-9.6418415175151395</v>
      </c>
      <c r="DL90" s="9">
        <v>-9.57610431598264</v>
      </c>
      <c r="DM90" s="9">
        <v>-9.5059165015993301</v>
      </c>
      <c r="DN90" s="9">
        <v>-9.4318661649741493</v>
      </c>
      <c r="DO90" s="9">
        <v>-9.3544889626843908</v>
      </c>
      <c r="DP90" s="9">
        <v>-9.2742718314756107</v>
      </c>
      <c r="DQ90" s="9">
        <v>-9.1916565048355299</v>
      </c>
      <c r="DR90" s="9">
        <v>-9.1070428351449397</v>
      </c>
      <c r="DS90" s="9">
        <v>51.644966271172002</v>
      </c>
      <c r="DT90" s="9">
        <v>-8.0302712069181492</v>
      </c>
      <c r="DU90" s="9">
        <v>-6.8427736849342198</v>
      </c>
      <c r="DV90" s="9">
        <v>-6.8137986970381901</v>
      </c>
      <c r="DW90" s="9">
        <v>-6.7811848832321102</v>
      </c>
      <c r="DX90" s="9">
        <v>-6.74526337217665</v>
      </c>
      <c r="DY90" s="9">
        <v>-6.7063389838441099</v>
      </c>
      <c r="DZ90" s="9">
        <v>-6.6646920329045702</v>
      </c>
      <c r="EA90" s="9">
        <v>-6.6205800276069899</v>
      </c>
      <c r="EB90" s="9">
        <v>-6.5742392682610804</v>
      </c>
      <c r="EC90" s="9">
        <v>-6.5258863494112704</v>
      </c>
      <c r="ED90" s="9">
        <v>-6.4757195699936201</v>
      </c>
      <c r="EE90" s="9">
        <v>-6.4239202556890698</v>
      </c>
      <c r="EF90" s="9">
        <v>-6.3706539977291596</v>
      </c>
      <c r="EG90" s="9">
        <v>-6.3160718123675501</v>
      </c>
      <c r="EH90" s="9">
        <v>-6.2603112250970998</v>
      </c>
      <c r="EI90" s="9">
        <v>-6.2034972836981304</v>
      </c>
      <c r="EJ90" s="9">
        <v>-6.1457435039797099</v>
      </c>
      <c r="EK90" s="9">
        <v>-6.0656901200938202</v>
      </c>
      <c r="EL90" s="9">
        <v>-5.9671367093517098</v>
      </c>
      <c r="EM90" s="9">
        <v>-5.8704607327698701</v>
      </c>
      <c r="EN90" s="9">
        <v>1.2023727407870499</v>
      </c>
      <c r="EO90" s="9">
        <v>269.40566818821299</v>
      </c>
      <c r="EP90" s="9">
        <v>4.0911411663335899</v>
      </c>
      <c r="EQ90" s="9">
        <v>3.4531476129694001</v>
      </c>
      <c r="ER90" s="9">
        <v>2.8017866758421102</v>
      </c>
      <c r="ES90" s="9">
        <v>2.1239100922663998</v>
      </c>
      <c r="ET90" s="9">
        <v>1.4194073538837699</v>
      </c>
      <c r="EU90" s="9">
        <v>0.69049581376702196</v>
      </c>
      <c r="EV90" s="9">
        <v>-5.9629370785873097E-2</v>
      </c>
      <c r="EW90" s="9">
        <v>-1.5443495408597701</v>
      </c>
      <c r="EX90" s="9">
        <v>-2.0064522840775898</v>
      </c>
      <c r="EY90" s="9">
        <v>-2.4159559711391601</v>
      </c>
      <c r="EZ90" s="9">
        <v>-2.7924241143036101</v>
      </c>
      <c r="FA90" s="9">
        <v>-3.1472064100461101</v>
      </c>
      <c r="FB90" s="9">
        <v>-3.9289712452427801</v>
      </c>
      <c r="FC90" s="9">
        <v>-4.66414502583903</v>
      </c>
      <c r="FD90" s="9">
        <v>-5.3137840266724101</v>
      </c>
      <c r="FE90" s="9">
        <v>-5.8901538847268702</v>
      </c>
      <c r="FF90" s="9">
        <v>-6.40238148095216</v>
      </c>
      <c r="FG90" s="9">
        <v>-6.8575664241679801</v>
      </c>
      <c r="FH90" s="9">
        <v>-7.2614524957221303</v>
      </c>
      <c r="FI90" s="9">
        <v>-7.6188457448290796</v>
      </c>
      <c r="FJ90" s="9">
        <v>-7.9338812394894296</v>
      </c>
      <c r="FK90" s="9">
        <v>-8.2101967531323208</v>
      </c>
      <c r="FL90" s="9">
        <v>-8.4510479073081903</v>
      </c>
      <c r="FM90" s="9">
        <v>-8.6593858260432199</v>
      </c>
      <c r="FN90" s="9">
        <v>-8.8379104543305296</v>
      </c>
      <c r="FO90" s="9">
        <v>-8.9891079151957793</v>
      </c>
      <c r="FP90" s="9">
        <v>-9.1152773183847504</v>
      </c>
      <c r="FQ90" s="9">
        <v>-9.2185505596956698</v>
      </c>
      <c r="FR90" s="9">
        <v>-9.3009074434792893</v>
      </c>
      <c r="FS90" s="9">
        <v>-9.3641876733934701</v>
      </c>
      <c r="FT90" s="9">
        <v>-9.4101007367538401</v>
      </c>
      <c r="FU90" s="9">
        <v>-9.4402343622863398</v>
      </c>
      <c r="FV90" s="9">
        <v>-9.4560619999187203</v>
      </c>
      <c r="FW90" s="9">
        <v>-9.4589496164162501</v>
      </c>
      <c r="FX90" s="9">
        <v>-9.4501619969505395</v>
      </c>
      <c r="FY90" s="9">
        <v>-9.4308686734572298</v>
      </c>
      <c r="FZ90" s="9">
        <v>-9.4021495547686609</v>
      </c>
      <c r="GA90" s="9">
        <v>-9.3650003036436402</v>
      </c>
      <c r="GB90" s="9">
        <v>-9.3203374864795094</v>
      </c>
      <c r="GC90" s="9">
        <v>-9.2690035095889307</v>
      </c>
      <c r="GD90" s="9">
        <v>-9.2117713488082398</v>
      </c>
      <c r="GE90" s="9">
        <v>-9.1493490752461604</v>
      </c>
      <c r="GF90" s="9">
        <v>-9.08238417819841</v>
      </c>
      <c r="GG90" s="9">
        <v>-9.0114676856831206</v>
      </c>
      <c r="GH90" s="9">
        <v>-8.9371380833687404</v>
      </c>
      <c r="GI90" s="9">
        <v>-8.8598850332714694</v>
      </c>
      <c r="GJ90" s="9">
        <v>-8.7801528946241607</v>
      </c>
      <c r="GK90" s="9">
        <v>-8.6983440501294496</v>
      </c>
      <c r="GL90" s="9">
        <v>52.050936154971502</v>
      </c>
      <c r="GM90" s="9">
        <v>-7.6269566514103202</v>
      </c>
      <c r="GN90" s="9">
        <v>-6.4420431516641203</v>
      </c>
      <c r="GO90" s="9">
        <v>-6.4155830660546904</v>
      </c>
      <c r="GP90" s="9">
        <v>-6.3854171431850002</v>
      </c>
      <c r="GQ90" s="9">
        <v>-6.35187854593618</v>
      </c>
      <c r="GR90" s="9">
        <v>-6.31527405710409</v>
      </c>
      <c r="GS90" s="9">
        <v>-6.2758858856377797</v>
      </c>
      <c r="GT90" s="9">
        <v>-6.2339733682477396</v>
      </c>
    </row>
    <row r="91" spans="1:202" ht="10.199999999999999">
      <c r="A91" s="12">
        <v>43</v>
      </c>
      <c r="B91" s="2" t="s">
        <v>80</v>
      </c>
      <c r="C91" s="9">
        <v>-0.833462787818673</v>
      </c>
      <c r="D91" s="9">
        <v>-1.19603262664461</v>
      </c>
      <c r="E91" s="9">
        <v>-1.2563881585374399</v>
      </c>
      <c r="F91" s="9">
        <v>-1.43913106689236</v>
      </c>
      <c r="G91" s="9">
        <v>-1.63702749567626</v>
      </c>
      <c r="H91" s="9">
        <v>-1.8497120906295801</v>
      </c>
      <c r="I91" s="9">
        <v>-2.0759982192470599</v>
      </c>
      <c r="J91" s="9">
        <v>-2.3147151762815898</v>
      </c>
      <c r="K91" s="9">
        <v>-3.0136405551075298</v>
      </c>
      <c r="L91" s="9">
        <v>-3.0890994330317101</v>
      </c>
      <c r="M91" s="9">
        <v>-3.1535377336328398</v>
      </c>
      <c r="N91" s="9">
        <v>-3.2142360027635601</v>
      </c>
      <c r="O91" s="9">
        <v>-3.27509891757783</v>
      </c>
      <c r="P91" s="9">
        <v>-3.33822119732142</v>
      </c>
      <c r="Q91" s="9">
        <v>-3.4046907101588801</v>
      </c>
      <c r="R91" s="9">
        <v>-3.4750169661527601</v>
      </c>
      <c r="S91" s="9">
        <v>-3.5493679858887899</v>
      </c>
      <c r="T91" s="9">
        <v>-3.62770530981012</v>
      </c>
      <c r="U91" s="9">
        <v>-3.70986296836415</v>
      </c>
      <c r="V91" s="9">
        <v>-3.7955946813676</v>
      </c>
      <c r="W91" s="9">
        <v>-3.8846025762252698</v>
      </c>
      <c r="X91" s="9">
        <v>-3.97655492246207</v>
      </c>
      <c r="Y91" s="9">
        <v>-4.4275872370933103</v>
      </c>
      <c r="Z91" s="9">
        <v>-4.5789429892475102</v>
      </c>
      <c r="AA91" s="9">
        <v>-4.7215506093935602</v>
      </c>
      <c r="AB91" s="9">
        <v>-4.88075490412107</v>
      </c>
      <c r="AC91" s="9">
        <v>-5.0730190233928099</v>
      </c>
      <c r="AD91" s="9">
        <v>-5.24860471679784</v>
      </c>
      <c r="AE91" s="9">
        <v>-5.4086135014701204</v>
      </c>
      <c r="AF91" s="9">
        <v>-5.5540405238773802</v>
      </c>
      <c r="AG91" s="9">
        <v>-5.6857933087413404</v>
      </c>
      <c r="AH91" s="9">
        <v>-5.80470606640902</v>
      </c>
      <c r="AI91" s="9">
        <v>-5.9115507068786304</v>
      </c>
      <c r="AJ91" s="9">
        <v>-6.0070453929809897</v>
      </c>
      <c r="AK91" s="9">
        <v>-6.0918612428768002</v>
      </c>
      <c r="AL91" s="9">
        <v>-6.1666276331818297</v>
      </c>
      <c r="AM91" s="9">
        <v>-6.2319364391774803</v>
      </c>
      <c r="AN91" s="9">
        <v>-6.2883454645182901</v>
      </c>
      <c r="AO91" s="9">
        <v>-6.3363812508529298</v>
      </c>
      <c r="AP91" s="9">
        <v>-6.3765414115847703</v>
      </c>
      <c r="AQ91" s="9">
        <v>-6.4092965993721496</v>
      </c>
      <c r="AR91" s="9">
        <v>-6.4350921908704297</v>
      </c>
      <c r="AS91" s="9">
        <v>-6.4543497523774196</v>
      </c>
      <c r="AT91" s="9">
        <v>-6.4674683350005804</v>
      </c>
      <c r="AU91" s="9">
        <v>-6.4748256364273997</v>
      </c>
      <c r="AV91" s="9">
        <v>-6.4767790575606998</v>
      </c>
      <c r="AW91" s="9">
        <v>-6.4736666755240799</v>
      </c>
      <c r="AX91" s="9">
        <v>-6.4658081493598001</v>
      </c>
      <c r="AY91" s="9">
        <v>-6.45350557074224</v>
      </c>
      <c r="AZ91" s="9">
        <v>-6.4370442690205696</v>
      </c>
      <c r="BA91" s="9">
        <v>-6.4166935775306104</v>
      </c>
      <c r="BB91" s="9">
        <v>-6.39270756635681</v>
      </c>
      <c r="BC91" s="9">
        <v>-6.3653257454231902</v>
      </c>
      <c r="BD91" s="9">
        <v>-6.3347737406895899</v>
      </c>
      <c r="BE91" s="9">
        <v>-6.30126394556269</v>
      </c>
      <c r="BF91" s="9">
        <v>-6.26499614901899</v>
      </c>
      <c r="BG91" s="9">
        <v>-6.22615814154058</v>
      </c>
      <c r="BH91" s="9">
        <v>-6.1849262996678798</v>
      </c>
      <c r="BI91" s="9">
        <v>-6.1414661497993404</v>
      </c>
      <c r="BJ91" s="9">
        <v>-6.0959329116763801</v>
      </c>
      <c r="BK91" s="9">
        <v>-6.0484720219506301</v>
      </c>
      <c r="BL91" s="9">
        <v>-5.9992196381612102</v>
      </c>
      <c r="BM91" s="9">
        <v>-5.9483031234202297</v>
      </c>
      <c r="BN91" s="9">
        <v>-5.8958415121051102</v>
      </c>
      <c r="BO91" s="9">
        <v>-5.8419459568705498</v>
      </c>
      <c r="BP91" s="9">
        <v>-5.7867201572889</v>
      </c>
      <c r="BQ91" s="9">
        <v>-5.7302607704595498</v>
      </c>
      <c r="BR91" s="9">
        <v>-5.6551665612933597</v>
      </c>
      <c r="BS91" s="9">
        <v>-5.5655826483672701</v>
      </c>
      <c r="BT91" s="9">
        <v>-5.4770112270440903</v>
      </c>
      <c r="BU91" s="9">
        <v>0.62061901143375298</v>
      </c>
      <c r="BV91" s="9">
        <v>172.59560711594801</v>
      </c>
      <c r="BW91" s="9">
        <v>2.6784409774794899</v>
      </c>
      <c r="BX91" s="9">
        <v>2.3430281939235198</v>
      </c>
      <c r="BY91" s="9">
        <v>2.0070997300964599</v>
      </c>
      <c r="BZ91" s="9">
        <v>1.6630447560019199</v>
      </c>
      <c r="CA91" s="9">
        <v>1.31089260037675</v>
      </c>
      <c r="CB91" s="9">
        <v>0.95151029093787298</v>
      </c>
      <c r="CC91" s="9">
        <v>0.58576453749234103</v>
      </c>
      <c r="CD91" s="9">
        <v>-0.23441141049196301</v>
      </c>
      <c r="CE91" s="9">
        <v>-0.425617681952493</v>
      </c>
      <c r="CF91" s="9">
        <v>-0.60056184292512005</v>
      </c>
      <c r="CG91" s="9">
        <v>-0.76677333431219896</v>
      </c>
      <c r="CH91" s="9">
        <v>-0.92839360981159802</v>
      </c>
      <c r="CI91" s="9">
        <v>-1.0877426443821101</v>
      </c>
      <c r="CJ91" s="9">
        <v>-1.24612260907382</v>
      </c>
      <c r="CK91" s="9">
        <v>-1.4042469038176</v>
      </c>
      <c r="CL91" s="9">
        <v>-1.5624775390715799</v>
      </c>
      <c r="CM91" s="9">
        <v>-1.72096063272169</v>
      </c>
      <c r="CN91" s="9">
        <v>-1.87970584360778</v>
      </c>
      <c r="CO91" s="9">
        <v>-2.0386340112850001</v>
      </c>
      <c r="CP91" s="9">
        <v>-2.1976062928004301</v>
      </c>
      <c r="CQ91" s="9">
        <v>-2.3564422950315298</v>
      </c>
      <c r="CR91" s="9">
        <v>-2.8714215581446099</v>
      </c>
      <c r="CS91" s="9">
        <v>-3.0839246195686698</v>
      </c>
      <c r="CT91" s="9">
        <v>-3.2850103647693301</v>
      </c>
      <c r="CU91" s="9">
        <v>-3.5001477666573599</v>
      </c>
      <c r="CV91" s="9">
        <v>-3.74591816139261</v>
      </c>
      <c r="CW91" s="9">
        <v>-3.9726957979117499</v>
      </c>
      <c r="CX91" s="9">
        <v>-4.1816892846045004</v>
      </c>
      <c r="CY91" s="9">
        <v>-4.3739957160652603</v>
      </c>
      <c r="CZ91" s="9">
        <v>-4.5506196738670601</v>
      </c>
      <c r="DA91" s="9">
        <v>-4.7124877733296398</v>
      </c>
      <c r="DB91" s="9">
        <v>-4.8604599051042401</v>
      </c>
      <c r="DC91" s="9">
        <v>-4.99533800466478</v>
      </c>
      <c r="DD91" s="9">
        <v>-5.1178729604245499</v>
      </c>
      <c r="DE91" s="9">
        <v>-5.2287701123219898</v>
      </c>
      <c r="DF91" s="9">
        <v>-5.3286936778377401</v>
      </c>
      <c r="DG91" s="9">
        <v>-5.4182703583340501</v>
      </c>
      <c r="DH91" s="9">
        <v>-5.4980923165888704</v>
      </c>
      <c r="DI91" s="9">
        <v>-5.5687196701838602</v>
      </c>
      <c r="DJ91" s="9">
        <v>-5.6306826107576402</v>
      </c>
      <c r="DK91" s="9">
        <v>-5.68448323301745</v>
      </c>
      <c r="DL91" s="9">
        <v>-5.7305971375423104</v>
      </c>
      <c r="DM91" s="9">
        <v>-5.7694748563490297</v>
      </c>
      <c r="DN91" s="9">
        <v>-5.8015431386376699</v>
      </c>
      <c r="DO91" s="9">
        <v>-5.8272061252972698</v>
      </c>
      <c r="DP91" s="9">
        <v>-5.8468464339794197</v>
      </c>
      <c r="DQ91" s="9">
        <v>-5.8608261713501797</v>
      </c>
      <c r="DR91" s="9">
        <v>-5.8694878851164001</v>
      </c>
      <c r="DS91" s="9">
        <v>-5.8731554654004601</v>
      </c>
      <c r="DT91" s="9">
        <v>-5.8721350026496504</v>
      </c>
      <c r="DU91" s="9">
        <v>-5.8667156074962401</v>
      </c>
      <c r="DV91" s="9">
        <v>-5.8571701966696503</v>
      </c>
      <c r="DW91" s="9">
        <v>-5.8437562479491403</v>
      </c>
      <c r="DX91" s="9">
        <v>-5.8267165264674299</v>
      </c>
      <c r="DY91" s="9">
        <v>-5.8062797840542402</v>
      </c>
      <c r="DZ91" s="9">
        <v>-5.7826614329015902</v>
      </c>
      <c r="EA91" s="9">
        <v>-5.75606419452859</v>
      </c>
      <c r="EB91" s="9">
        <v>-5.7266787248391999</v>
      </c>
      <c r="EC91" s="9">
        <v>-5.6946842158674302</v>
      </c>
      <c r="ED91" s="9">
        <v>-5.6602489747554099</v>
      </c>
      <c r="EE91" s="9">
        <v>-5.6235309804325899</v>
      </c>
      <c r="EF91" s="9">
        <v>-5.5846784184284504</v>
      </c>
      <c r="EG91" s="9">
        <v>-5.5438301942442196</v>
      </c>
      <c r="EH91" s="9">
        <v>-5.5011164257175</v>
      </c>
      <c r="EI91" s="9">
        <v>-5.4566589148033096</v>
      </c>
      <c r="EJ91" s="9">
        <v>-5.4105715992214503</v>
      </c>
      <c r="EK91" s="9">
        <v>-5.3454697417798496</v>
      </c>
      <c r="EL91" s="9">
        <v>-5.2655142133676698</v>
      </c>
      <c r="EM91" s="9">
        <v>-5.18622225140677</v>
      </c>
      <c r="EN91" s="9">
        <v>0.90246308744028902</v>
      </c>
      <c r="EO91" s="9">
        <v>172.86882713129299</v>
      </c>
      <c r="EP91" s="9">
        <v>2.9433446645998198</v>
      </c>
      <c r="EQ91" s="9">
        <v>2.5999107640003398</v>
      </c>
      <c r="ER91" s="9">
        <v>2.2562444307840601</v>
      </c>
      <c r="ES91" s="9">
        <v>1.9047234029418101</v>
      </c>
      <c r="ET91" s="9">
        <v>1.5453660837663801</v>
      </c>
      <c r="EU91" s="9">
        <v>1.17902905836038</v>
      </c>
      <c r="EV91" s="9">
        <v>0.80656905415452995</v>
      </c>
      <c r="EW91" s="9">
        <v>0.27657833839092999</v>
      </c>
      <c r="EX91" s="9">
        <v>7.9110533939070998E-2</v>
      </c>
      <c r="EY91" s="9">
        <v>-0.101882090393257</v>
      </c>
      <c r="EZ91" s="9">
        <v>-0.27393732182144898</v>
      </c>
      <c r="FA91" s="9">
        <v>-0.441204597746851</v>
      </c>
      <c r="FB91" s="9">
        <v>-0.60601153102107297</v>
      </c>
      <c r="FC91" s="9">
        <v>-0.76966760076853102</v>
      </c>
      <c r="FD91" s="9">
        <v>-0.93289320040091195</v>
      </c>
      <c r="FE91" s="9">
        <v>-1.0960570337587401</v>
      </c>
      <c r="FF91" s="9">
        <v>-1.2593116258131201</v>
      </c>
      <c r="FG91" s="9">
        <v>-1.42267276933289</v>
      </c>
      <c r="FH91" s="9">
        <v>-1.5860671771591399</v>
      </c>
      <c r="FI91" s="9">
        <v>-1.74936163089775</v>
      </c>
      <c r="FJ91" s="9">
        <v>-1.91238112460579</v>
      </c>
      <c r="FK91" s="9">
        <v>-2.4314103590573102</v>
      </c>
      <c r="FL91" s="9">
        <v>-2.6478348160107599</v>
      </c>
      <c r="FM91" s="9">
        <v>-2.8527181187872901</v>
      </c>
      <c r="FN91" s="9">
        <v>-3.0715337810184602</v>
      </c>
      <c r="FO91" s="9">
        <v>-3.3208674913467999</v>
      </c>
      <c r="FP91" s="9">
        <v>-3.55109767142921</v>
      </c>
      <c r="FQ91" s="9">
        <v>-3.763436930688</v>
      </c>
      <c r="FR91" s="9">
        <v>-3.9589862007563901</v>
      </c>
      <c r="FS91" s="9">
        <v>-4.1387537435835</v>
      </c>
      <c r="FT91" s="9">
        <v>-4.3036697051884296</v>
      </c>
      <c r="FU91" s="9">
        <v>-4.4545973639026801</v>
      </c>
      <c r="FV91" s="9">
        <v>-4.5923419062063298</v>
      </c>
      <c r="FW91" s="9">
        <v>-4.7176573408925204</v>
      </c>
      <c r="FX91" s="9">
        <v>-4.8312520034179398</v>
      </c>
      <c r="FY91" s="9">
        <v>-4.9337929874151296</v>
      </c>
      <c r="FZ91" s="9">
        <v>-5.0259097562708703</v>
      </c>
      <c r="GA91" s="9">
        <v>-5.1081971256553196</v>
      </c>
      <c r="GB91" s="9">
        <v>-5.1812177616726398</v>
      </c>
      <c r="GC91" s="9">
        <v>-5.24550430465586</v>
      </c>
      <c r="GD91" s="9">
        <v>-5.3015612025097303</v>
      </c>
      <c r="GE91" s="9">
        <v>-5.3498663176447003</v>
      </c>
      <c r="GF91" s="9">
        <v>-5.3908723564829097</v>
      </c>
      <c r="GG91" s="9">
        <v>-5.4250081589621599</v>
      </c>
      <c r="GH91" s="9">
        <v>-5.45267987662716</v>
      </c>
      <c r="GI91" s="9">
        <v>-5.4742720611240401</v>
      </c>
      <c r="GJ91" s="9">
        <v>-5.4901486797163299</v>
      </c>
      <c r="GK91" s="9">
        <v>-5.5006540704261901</v>
      </c>
      <c r="GL91" s="9">
        <v>-5.5061138463817896</v>
      </c>
      <c r="GM91" s="9">
        <v>-5.5068357565638699</v>
      </c>
      <c r="GN91" s="9">
        <v>-5.5031105083742302</v>
      </c>
      <c r="GO91" s="9">
        <v>-5.4952125561332199</v>
      </c>
      <c r="GP91" s="9">
        <v>-5.4834008585009002</v>
      </c>
      <c r="GQ91" s="9">
        <v>-5.4679196071377101</v>
      </c>
      <c r="GR91" s="9">
        <v>-5.44899892829857</v>
      </c>
      <c r="GS91" s="9">
        <v>-5.4268555586480201</v>
      </c>
      <c r="GT91" s="9">
        <v>-5.4016934962780301</v>
      </c>
    </row>
    <row r="92" spans="1:202" ht="10.199999999999999">
      <c r="A92" s="12">
        <v>44</v>
      </c>
      <c r="B92" s="2" t="s">
        <v>81</v>
      </c>
      <c r="C92" s="9">
        <v>2.5167186737348799</v>
      </c>
      <c r="D92" s="9">
        <v>1.97908396539794</v>
      </c>
      <c r="E92" s="9">
        <v>1.9368545471182099</v>
      </c>
      <c r="F92" s="9">
        <v>1.9220201682275699</v>
      </c>
      <c r="G92" s="9">
        <v>2.0010615597946102</v>
      </c>
      <c r="H92" s="9">
        <v>2.1358824078261298</v>
      </c>
      <c r="I92" s="9">
        <v>2.2889879229453198</v>
      </c>
      <c r="J92" s="9">
        <v>2.4244759393856201</v>
      </c>
      <c r="K92" s="9">
        <v>1.3947516128350099</v>
      </c>
      <c r="L92" s="9">
        <v>1.5655994839702101</v>
      </c>
      <c r="M92" s="9">
        <v>1.69767920410689</v>
      </c>
      <c r="N92" s="9">
        <v>1.78922298293744</v>
      </c>
      <c r="O92" s="9">
        <v>1.84027565213458</v>
      </c>
      <c r="P92" s="9">
        <v>1.5903728179797101</v>
      </c>
      <c r="Q92" s="9">
        <v>1.24389813314897</v>
      </c>
      <c r="R92" s="9">
        <v>0.86245682940896096</v>
      </c>
      <c r="S92" s="9">
        <v>0.45220011660253201</v>
      </c>
      <c r="T92" s="9">
        <v>1.9408785650041002E-2</v>
      </c>
      <c r="U92" s="9">
        <v>-0.42986395926027898</v>
      </c>
      <c r="V92" s="9">
        <v>-0.88998020156130497</v>
      </c>
      <c r="W92" s="9">
        <v>-1.35581074090269</v>
      </c>
      <c r="X92" s="9">
        <v>-1.8227743769690301</v>
      </c>
      <c r="Y92" s="9">
        <v>-2.2868455782748001</v>
      </c>
      <c r="Z92" s="9">
        <v>-2.7445436693950902</v>
      </c>
      <c r="AA92" s="9">
        <v>-3.1929114023533902</v>
      </c>
      <c r="AB92" s="9">
        <v>-3.62948770812935</v>
      </c>
      <c r="AC92" s="9">
        <v>-4.0522775797602302</v>
      </c>
      <c r="AD92" s="9">
        <v>-4.4597209039464598</v>
      </c>
      <c r="AE92" s="9">
        <v>-4.85066134815834</v>
      </c>
      <c r="AF92" s="9">
        <v>-5.2243159610733301</v>
      </c>
      <c r="AG92" s="9">
        <v>-5.5802458587533703</v>
      </c>
      <c r="AH92" s="9">
        <v>-5.9183281877071199</v>
      </c>
      <c r="AI92" s="9">
        <v>-6.2387294422409196</v>
      </c>
      <c r="AJ92" s="9">
        <v>-6.5418801433331</v>
      </c>
      <c r="AK92" s="9">
        <v>-6.8284508447343404</v>
      </c>
      <c r="AL92" s="9">
        <v>-7.0993294089732499</v>
      </c>
      <c r="AM92" s="9">
        <v>-7.3555994848294102</v>
      </c>
      <c r="AN92" s="9">
        <v>-7.5985201142502499</v>
      </c>
      <c r="AO92" s="9">
        <v>-7.8295063978904098</v>
      </c>
      <c r="AP92" s="9">
        <v>-8.0501111521444404</v>
      </c>
      <c r="AQ92" s="9">
        <v>-8.2620074958543892</v>
      </c>
      <c r="AR92" s="9">
        <v>-8.4669723107304602</v>
      </c>
      <c r="AS92" s="9">
        <v>-8.6668705254153995</v>
      </c>
      <c r="AT92" s="9">
        <v>-8.8173640721824391</v>
      </c>
      <c r="AU92" s="9">
        <v>-8.7354980197804597</v>
      </c>
      <c r="AV92" s="9">
        <v>-8.6505486721876999</v>
      </c>
      <c r="AW92" s="9">
        <v>-8.5629951036792598</v>
      </c>
      <c r="AX92" s="9">
        <v>-8.4732714546777892</v>
      </c>
      <c r="AY92" s="9">
        <v>-8.3817702439288997</v>
      </c>
      <c r="AZ92" s="9">
        <v>51.425821886252301</v>
      </c>
      <c r="BA92" s="9">
        <v>-5.6848345081613498</v>
      </c>
      <c r="BB92" s="9">
        <v>-4.6982233870301702</v>
      </c>
      <c r="BC92" s="9">
        <v>-4.8674433228020302</v>
      </c>
      <c r="BD92" s="9">
        <v>-5.0306435221378099</v>
      </c>
      <c r="BE92" s="9">
        <v>-5.1885002479517697</v>
      </c>
      <c r="BF92" s="9">
        <v>-5.3416917942564002</v>
      </c>
      <c r="BG92" s="9">
        <v>-5.4908943996037998</v>
      </c>
      <c r="BH92" s="9">
        <v>-5.6367783890496499</v>
      </c>
      <c r="BI92" s="9">
        <v>-5.7035494936918703</v>
      </c>
      <c r="BJ92" s="9">
        <v>-5.6546808803614796</v>
      </c>
      <c r="BK92" s="9">
        <v>-5.6039301907440899</v>
      </c>
      <c r="BL92" s="9">
        <v>-5.5514849475516703</v>
      </c>
      <c r="BM92" s="9">
        <v>-5.4975165487736604</v>
      </c>
      <c r="BN92" s="9">
        <v>-5.44218144894411</v>
      </c>
      <c r="BO92" s="9">
        <v>-5.3856222640007196</v>
      </c>
      <c r="BP92" s="9">
        <v>-5.3279688038808102</v>
      </c>
      <c r="BQ92" s="9">
        <v>-5.2693390367722399</v>
      </c>
      <c r="BR92" s="9">
        <v>-5.1883773569529898</v>
      </c>
      <c r="BS92" s="9">
        <v>-5.0888872261995202</v>
      </c>
      <c r="BT92" s="9">
        <v>-4.9912497300393301</v>
      </c>
      <c r="BU92" s="9">
        <v>2.0825666832385998</v>
      </c>
      <c r="BV92" s="9">
        <v>268.45181823416999</v>
      </c>
      <c r="BW92" s="9">
        <v>3.3943154987434099</v>
      </c>
      <c r="BX92" s="9">
        <v>3.1969808134120701</v>
      </c>
      <c r="BY92" s="9">
        <v>3.1420699522870601</v>
      </c>
      <c r="BZ92" s="9">
        <v>3.18242547617458</v>
      </c>
      <c r="CA92" s="9">
        <v>3.2798980378371501</v>
      </c>
      <c r="CB92" s="9">
        <v>3.39694202050087</v>
      </c>
      <c r="CC92" s="9">
        <v>3.4976065386436801</v>
      </c>
      <c r="CD92" s="9">
        <v>2.4342500422156799</v>
      </c>
      <c r="CE92" s="9">
        <v>2.5726122909112901</v>
      </c>
      <c r="CF92" s="9">
        <v>2.6733099947095802</v>
      </c>
      <c r="CG92" s="9">
        <v>2.7345341804552201</v>
      </c>
      <c r="CH92" s="9">
        <v>2.7562901780689999</v>
      </c>
      <c r="CI92" s="9">
        <v>2.4780756993667401</v>
      </c>
      <c r="CJ92" s="9">
        <v>2.1042380394478601</v>
      </c>
      <c r="CK92" s="9">
        <v>1.69634754224281</v>
      </c>
      <c r="CL92" s="9">
        <v>1.26052193544464</v>
      </c>
      <c r="CM92" s="9">
        <v>0.80300987240234201</v>
      </c>
      <c r="CN92" s="9">
        <v>0.32983370600961398</v>
      </c>
      <c r="CO92" s="9">
        <v>-0.15339826781319599</v>
      </c>
      <c r="CP92" s="9">
        <v>-0.64158529179824197</v>
      </c>
      <c r="CQ92" s="9">
        <v>-1.1301734818071301</v>
      </c>
      <c r="CR92" s="9">
        <v>-1.6151635439749099</v>
      </c>
      <c r="CS92" s="9">
        <v>-2.0931000080894702</v>
      </c>
      <c r="CT92" s="9">
        <v>-2.5610498430319502</v>
      </c>
      <c r="CU92" s="9">
        <v>-3.0165752503398302</v>
      </c>
      <c r="CV92" s="9">
        <v>-3.4577035874608799</v>
      </c>
      <c r="CW92" s="9">
        <v>-3.88289623769812</v>
      </c>
      <c r="CX92" s="9">
        <v>-4.2910175339280201</v>
      </c>
      <c r="CY92" s="9">
        <v>-4.6813043940027796</v>
      </c>
      <c r="CZ92" s="9">
        <v>-5.0533370403234299</v>
      </c>
      <c r="DA92" s="9">
        <v>-5.4070109948021701</v>
      </c>
      <c r="DB92" s="9">
        <v>-5.7425104266878098</v>
      </c>
      <c r="DC92" s="9">
        <v>-6.0602828605557297</v>
      </c>
      <c r="DD92" s="9">
        <v>-6.3610152102283504</v>
      </c>
      <c r="DE92" s="9">
        <v>-6.6456110813657698</v>
      </c>
      <c r="DF92" s="9">
        <v>-6.9151692743464102</v>
      </c>
      <c r="DG92" s="9">
        <v>-7.1709634154686102</v>
      </c>
      <c r="DH92" s="9">
        <v>-7.4144226457041196</v>
      </c>
      <c r="DI92" s="9">
        <v>-7.6471132999238502</v>
      </c>
      <c r="DJ92" s="9">
        <v>-7.8707215148248002</v>
      </c>
      <c r="DK92" s="9">
        <v>-8.0870367096412092</v>
      </c>
      <c r="DL92" s="9">
        <v>-8.2979358896135391</v>
      </c>
      <c r="DM92" s="9">
        <v>-8.4590926212458193</v>
      </c>
      <c r="DN92" s="9">
        <v>-8.3875631829040405</v>
      </c>
      <c r="DO92" s="9">
        <v>-8.3126346805537104</v>
      </c>
      <c r="DP92" s="9">
        <v>-8.2347965990772405</v>
      </c>
      <c r="DQ92" s="9">
        <v>-8.15449311367402</v>
      </c>
      <c r="DR92" s="9">
        <v>-8.0721264169168396</v>
      </c>
      <c r="DS92" s="9">
        <v>51.726607521758702</v>
      </c>
      <c r="DT92" s="9">
        <v>-5.3926397357219198</v>
      </c>
      <c r="DU92" s="9">
        <v>-4.4143608232467102</v>
      </c>
      <c r="DV92" s="9">
        <v>-4.5916626797681204</v>
      </c>
      <c r="DW92" s="9">
        <v>-4.7627025828967398</v>
      </c>
      <c r="DX92" s="9">
        <v>-4.9281645824030997</v>
      </c>
      <c r="DY92" s="9">
        <v>-5.0887344860409698</v>
      </c>
      <c r="DZ92" s="9">
        <v>-5.2450957835057199</v>
      </c>
      <c r="EA92" s="9">
        <v>-5.3979257984744597</v>
      </c>
      <c r="EB92" s="9">
        <v>-5.4714370177997296</v>
      </c>
      <c r="EC92" s="9">
        <v>-5.4291091304532504</v>
      </c>
      <c r="ED92" s="9">
        <v>-5.3847060755158802</v>
      </c>
      <c r="EE92" s="9">
        <v>-5.3384214568507202</v>
      </c>
      <c r="EF92" s="9">
        <v>-5.2904325455044399</v>
      </c>
      <c r="EG92" s="9">
        <v>-5.24090146878937</v>
      </c>
      <c r="EH92" s="9">
        <v>-5.1899763226369098</v>
      </c>
      <c r="EI92" s="9">
        <v>-5.1377922113812504</v>
      </c>
      <c r="EJ92" s="9">
        <v>-5.0844722189051303</v>
      </c>
      <c r="EK92" s="9">
        <v>-5.0086656830940903</v>
      </c>
      <c r="EL92" s="9">
        <v>-4.9141808435915699</v>
      </c>
      <c r="EM92" s="9">
        <v>-4.8214034041420897</v>
      </c>
      <c r="EN92" s="9">
        <v>2.2476937225528699</v>
      </c>
      <c r="EO92" s="9">
        <v>268.61236244080999</v>
      </c>
      <c r="EP92" s="9">
        <v>3.5504091532056501</v>
      </c>
      <c r="EQ92" s="9">
        <v>3.3487521604149602</v>
      </c>
      <c r="ER92" s="9">
        <v>3.2896433334388102</v>
      </c>
      <c r="ES92" s="9">
        <v>3.3259214578703902</v>
      </c>
      <c r="ET92" s="9">
        <v>3.4194335345742402</v>
      </c>
      <c r="EU92" s="9">
        <v>3.53263041379138</v>
      </c>
      <c r="EV92" s="9">
        <v>3.6295577916976902</v>
      </c>
      <c r="EW92" s="9">
        <v>2.5625708105596998</v>
      </c>
      <c r="EX92" s="9">
        <v>2.6974060290999602</v>
      </c>
      <c r="EY92" s="9">
        <v>2.7946770592822299</v>
      </c>
      <c r="EZ92" s="9">
        <v>2.8525719292821199</v>
      </c>
      <c r="FA92" s="9">
        <v>2.87109306622646</v>
      </c>
      <c r="FB92" s="9">
        <v>2.5897353716739002</v>
      </c>
      <c r="FC92" s="9">
        <v>2.2128434197929301</v>
      </c>
      <c r="FD92" s="9">
        <v>1.8019849198208899</v>
      </c>
      <c r="FE92" s="9">
        <v>1.3632750480242799</v>
      </c>
      <c r="FF92" s="9">
        <v>0.90295998673331201</v>
      </c>
      <c r="FG92" s="9">
        <v>0.427059695479311</v>
      </c>
      <c r="FH92" s="9">
        <v>-5.88198481711419E-2</v>
      </c>
      <c r="FI92" s="9">
        <v>-0.54958013284445495</v>
      </c>
      <c r="FJ92" s="9">
        <v>-1.04066945029081</v>
      </c>
      <c r="FK92" s="9">
        <v>-1.52809061489104</v>
      </c>
      <c r="FL92" s="9">
        <v>-2.0083901993114899</v>
      </c>
      <c r="FM92" s="9">
        <v>-2.4786371521359198</v>
      </c>
      <c r="FN92" s="9">
        <v>-2.9363955935397499</v>
      </c>
      <c r="FO92" s="9">
        <v>-3.37969474057777</v>
      </c>
      <c r="FP92" s="9">
        <v>-3.8069977790887299</v>
      </c>
      <c r="FQ92" s="9">
        <v>-4.2171707893021102</v>
      </c>
      <c r="FR92" s="9">
        <v>-4.60945238306038</v>
      </c>
      <c r="FS92" s="9">
        <v>-4.98342442514664</v>
      </c>
      <c r="FT92" s="9">
        <v>-5.33898402993829</v>
      </c>
      <c r="FU92" s="9">
        <v>-5.6763169108633198</v>
      </c>
      <c r="FV92" s="9">
        <v>-5.9958720899629503</v>
      </c>
      <c r="FW92" s="9">
        <v>-6.2983379333286704</v>
      </c>
      <c r="FX92" s="9">
        <v>-6.5846194551560604</v>
      </c>
      <c r="FY92" s="9">
        <v>-6.85581682203662</v>
      </c>
      <c r="FZ92" s="9">
        <v>-7.1132049855211097</v>
      </c>
      <c r="GA92" s="9">
        <v>-7.35821437218695</v>
      </c>
      <c r="GB92" s="9">
        <v>-7.5924125641321503</v>
      </c>
      <c r="GC92" s="9">
        <v>-7.8174869081260301</v>
      </c>
      <c r="GD92" s="9">
        <v>-8.0352279975019201</v>
      </c>
      <c r="GE92" s="9">
        <v>-8.2475139767667596</v>
      </c>
      <c r="GF92" s="9">
        <v>-8.4100195179598192</v>
      </c>
      <c r="GG92" s="9">
        <v>-8.3398019723145396</v>
      </c>
      <c r="GH92" s="9">
        <v>-8.2661494870234193</v>
      </c>
      <c r="GI92" s="9">
        <v>-8.18955255754741</v>
      </c>
      <c r="GJ92" s="9">
        <v>-8.1104563399744904</v>
      </c>
      <c r="GK92" s="9">
        <v>-8.0292639790020104</v>
      </c>
      <c r="GL92" s="9">
        <v>51.768327631679099</v>
      </c>
      <c r="GM92" s="9">
        <v>-5.35203084325659</v>
      </c>
      <c r="GN92" s="9">
        <v>-4.3748329087787203</v>
      </c>
      <c r="GO92" s="9">
        <v>-4.5531863495604101</v>
      </c>
      <c r="GP92" s="9">
        <v>-4.7252492643524802</v>
      </c>
      <c r="GQ92" s="9">
        <v>-4.8917065002402396</v>
      </c>
      <c r="GR92" s="9">
        <v>-5.0532446391966896</v>
      </c>
      <c r="GS92" s="9">
        <v>-5.2105479227468701</v>
      </c>
      <c r="GT92" s="9">
        <v>-5.3642944046904804</v>
      </c>
    </row>
    <row r="93" spans="1:202" ht="10.199999999999999">
      <c r="A93" s="12">
        <v>45</v>
      </c>
      <c r="B93" s="2" t="s">
        <v>82</v>
      </c>
      <c r="C93" s="9">
        <v>12.116136590542499</v>
      </c>
      <c r="D93" s="9">
        <v>11.702219587963601</v>
      </c>
      <c r="E93" s="9">
        <v>11.690816189075299</v>
      </c>
      <c r="F93" s="9">
        <v>11.649133279141401</v>
      </c>
      <c r="G93" s="9">
        <v>11.674552726856</v>
      </c>
      <c r="H93" s="9">
        <v>11.756226516589701</v>
      </c>
      <c r="I93" s="9">
        <v>11.8830969698956</v>
      </c>
      <c r="J93" s="9">
        <v>12.0434118856344</v>
      </c>
      <c r="K93" s="9">
        <v>11.6970585783295</v>
      </c>
      <c r="L93" s="9">
        <v>11.930853184974501</v>
      </c>
      <c r="M93" s="9">
        <v>12.1450062488559</v>
      </c>
      <c r="N93" s="9">
        <v>12.3408456236143</v>
      </c>
      <c r="O93" s="9">
        <v>12.5201161371683</v>
      </c>
      <c r="P93" s="9">
        <v>12.6843288258529</v>
      </c>
      <c r="Q93" s="9">
        <v>12.8345993651341</v>
      </c>
      <c r="R93" s="9">
        <v>12.971651647464601</v>
      </c>
      <c r="S93" s="9">
        <v>13.0958722560355</v>
      </c>
      <c r="T93" s="9">
        <v>13.2073753959802</v>
      </c>
      <c r="U93" s="9">
        <v>13.306064682697199</v>
      </c>
      <c r="V93" s="9">
        <v>13.3916880292744</v>
      </c>
      <c r="W93" s="9">
        <v>13.463885363368201</v>
      </c>
      <c r="X93" s="9">
        <v>13.5222299847418</v>
      </c>
      <c r="Y93" s="9">
        <v>13.312194733160901</v>
      </c>
      <c r="Z93" s="9">
        <v>13.3571635671974</v>
      </c>
      <c r="AA93" s="9">
        <v>13.3696374088297</v>
      </c>
      <c r="AB93" s="9">
        <v>13.3275090609473</v>
      </c>
      <c r="AC93" s="9">
        <v>13.217378467250001</v>
      </c>
      <c r="AD93" s="9">
        <v>13.0918842666303</v>
      </c>
      <c r="AE93" s="9">
        <v>12.952671030749899</v>
      </c>
      <c r="AF93" s="9">
        <v>12.8013416973973</v>
      </c>
      <c r="AG93" s="9">
        <v>12.639443843745701</v>
      </c>
      <c r="AH93" s="9">
        <v>12.4684596695779</v>
      </c>
      <c r="AI93" s="9">
        <v>12.2897988900367</v>
      </c>
      <c r="AJ93" s="9">
        <v>12.104793925471</v>
      </c>
      <c r="AK93" s="9">
        <v>11.9146969136462</v>
      </c>
      <c r="AL93" s="9">
        <v>11.7206781722138</v>
      </c>
      <c r="AM93" s="9">
        <v>11.5238258169117</v>
      </c>
      <c r="AN93" s="9">
        <v>11.325146300473399</v>
      </c>
      <c r="AO93" s="9">
        <v>11.1255656832721</v>
      </c>
      <c r="AP93" s="9">
        <v>10.9259314828083</v>
      </c>
      <c r="AQ93" s="9">
        <v>10.727014977628301</v>
      </c>
      <c r="AR93" s="9">
        <v>10.5295138639017</v>
      </c>
      <c r="AS93" s="9">
        <v>10.3340551810848</v>
      </c>
      <c r="AT93" s="9">
        <v>10.1411984377067</v>
      </c>
      <c r="AU93" s="9">
        <v>9.9514388802271601</v>
      </c>
      <c r="AV93" s="9">
        <v>9.7652108576119296</v>
      </c>
      <c r="AW93" s="9">
        <v>9.5828912422253705</v>
      </c>
      <c r="AX93" s="9">
        <v>9.4048028741942602</v>
      </c>
      <c r="AY93" s="9">
        <v>9.2312180018517793</v>
      </c>
      <c r="AZ93" s="9">
        <v>9.0623616953559107</v>
      </c>
      <c r="BA93" s="9">
        <v>8.8984152144039399</v>
      </c>
      <c r="BB93" s="9">
        <v>8.7395193141286605</v>
      </c>
      <c r="BC93" s="9">
        <v>8.5857774759022192</v>
      </c>
      <c r="BD93" s="9">
        <v>8.4372590521383302</v>
      </c>
      <c r="BE93" s="9">
        <v>8.2940023160321505</v>
      </c>
      <c r="BF93" s="9">
        <v>8.1560174088894897</v>
      </c>
      <c r="BG93" s="9">
        <v>8.023289179112</v>
      </c>
      <c r="BH93" s="9">
        <v>7.8957799081404501</v>
      </c>
      <c r="BI93" s="9">
        <v>7.7734319196988899</v>
      </c>
      <c r="BJ93" s="9">
        <v>7.6561700696667998</v>
      </c>
      <c r="BK93" s="9">
        <v>7.5439041146736896</v>
      </c>
      <c r="BL93" s="9">
        <v>7.4365309582443704</v>
      </c>
      <c r="BM93" s="9">
        <v>7.3339367739575403</v>
      </c>
      <c r="BN93" s="9">
        <v>7.2359990056295302</v>
      </c>
      <c r="BO93" s="9">
        <v>7.1425882450233003</v>
      </c>
      <c r="BP93" s="9">
        <v>7.05356998803786</v>
      </c>
      <c r="BQ93" s="9">
        <v>6.9688062707129399</v>
      </c>
      <c r="BR93" s="9">
        <v>6.9248070416140903</v>
      </c>
      <c r="BS93" s="9">
        <v>6.8979671282487498</v>
      </c>
      <c r="BT93" s="9">
        <v>6.8727342464006203</v>
      </c>
      <c r="BU93" s="9">
        <v>12.8591288367071</v>
      </c>
      <c r="BV93" s="9">
        <v>181.55019493791099</v>
      </c>
      <c r="BW93" s="9">
        <v>11.7615040606774</v>
      </c>
      <c r="BX93" s="9">
        <v>11.6462684701232</v>
      </c>
      <c r="BY93" s="9">
        <v>11.614449765237501</v>
      </c>
      <c r="BZ93" s="9">
        <v>11.648986246156801</v>
      </c>
      <c r="CA93" s="9">
        <v>11.739075085454701</v>
      </c>
      <c r="CB93" s="9">
        <v>11.873701302022299</v>
      </c>
      <c r="CC93" s="9">
        <v>12.0411530324045</v>
      </c>
      <c r="CD93" s="9">
        <v>11.701355693618799</v>
      </c>
      <c r="CE93" s="9">
        <v>11.941161408019401</v>
      </c>
      <c r="CF93" s="9">
        <v>12.160814699094001</v>
      </c>
      <c r="CG93" s="9">
        <v>12.361675501727399</v>
      </c>
      <c r="CH93" s="9">
        <v>12.5455189268502</v>
      </c>
      <c r="CI93" s="9">
        <v>12.7138845910989</v>
      </c>
      <c r="CJ93" s="9">
        <v>12.867915138120001</v>
      </c>
      <c r="CK93" s="9">
        <v>13.0083599023279</v>
      </c>
      <c r="CL93" s="9">
        <v>13.1356294641158</v>
      </c>
      <c r="CM93" s="9">
        <v>13.2498606582972</v>
      </c>
      <c r="CN93" s="9">
        <v>13.350978435663601</v>
      </c>
      <c r="CO93" s="9">
        <v>13.4387508198436</v>
      </c>
      <c r="CP93" s="9">
        <v>13.5128366900098</v>
      </c>
      <c r="CQ93" s="9">
        <v>13.572827200824401</v>
      </c>
      <c r="CR93" s="9">
        <v>13.3642120094935</v>
      </c>
      <c r="CS93" s="9">
        <v>13.410390910649401</v>
      </c>
      <c r="CT93" s="9">
        <v>13.423879734104499</v>
      </c>
      <c r="CU93" s="9">
        <v>13.382585312736699</v>
      </c>
      <c r="CV93" s="9">
        <v>13.273120790135501</v>
      </c>
      <c r="CW93" s="9">
        <v>13.1481372202364</v>
      </c>
      <c r="CX93" s="9">
        <v>13.009290847776301</v>
      </c>
      <c r="CY93" s="9">
        <v>12.858195582286299</v>
      </c>
      <c r="CZ93" s="9">
        <v>12.696409309848701</v>
      </c>
      <c r="DA93" s="9">
        <v>12.5254239127995</v>
      </c>
      <c r="DB93" s="9">
        <v>12.346658197037</v>
      </c>
      <c r="DC93" s="9">
        <v>12.1614531146051</v>
      </c>
      <c r="DD93" s="9">
        <v>11.9710688069153</v>
      </c>
      <c r="DE93" s="9">
        <v>11.7766830965869</v>
      </c>
      <c r="DF93" s="9">
        <v>11.579391133467899</v>
      </c>
      <c r="DG93" s="9">
        <v>11.380205959888601</v>
      </c>
      <c r="DH93" s="9">
        <v>11.180059806253499</v>
      </c>
      <c r="DI93" s="9">
        <v>10.979805964151399</v>
      </c>
      <c r="DJ93" s="9">
        <v>10.7802211126385</v>
      </c>
      <c r="DK93" s="9">
        <v>10.5820079959904</v>
      </c>
      <c r="DL93" s="9">
        <v>10.385798369407199</v>
      </c>
      <c r="DM93" s="9">
        <v>10.1921561437719</v>
      </c>
      <c r="DN93" s="9">
        <v>10.0015806724629</v>
      </c>
      <c r="DO93" s="9">
        <v>9.8145101329212494</v>
      </c>
      <c r="DP93" s="9">
        <v>9.6313249636212799</v>
      </c>
      <c r="DQ93" s="9">
        <v>9.4523513236468304</v>
      </c>
      <c r="DR93" s="9">
        <v>9.2778645475264803</v>
      </c>
      <c r="DS93" s="9">
        <v>9.1080925724653508</v>
      </c>
      <c r="DT93" s="9">
        <v>8.9432193189351192</v>
      </c>
      <c r="DU93" s="9">
        <v>8.7833880087468597</v>
      </c>
      <c r="DV93" s="9">
        <v>8.6287044073689305</v>
      </c>
      <c r="DW93" s="9">
        <v>8.4792399796151905</v>
      </c>
      <c r="DX93" s="9">
        <v>8.3350349496760305</v>
      </c>
      <c r="DY93" s="9">
        <v>8.1961012581747497</v>
      </c>
      <c r="DZ93" s="9">
        <v>8.0624254103457993</v>
      </c>
      <c r="EA93" s="9">
        <v>7.93397121066472</v>
      </c>
      <c r="EB93" s="9">
        <v>7.8106823802996699</v>
      </c>
      <c r="EC93" s="9">
        <v>7.6924850547364798</v>
      </c>
      <c r="ED93" s="9">
        <v>7.5792901596959403</v>
      </c>
      <c r="EE93" s="9">
        <v>7.47099566419406</v>
      </c>
      <c r="EF93" s="9">
        <v>7.3674887102296998</v>
      </c>
      <c r="EG93" s="9">
        <v>7.2686476191317402</v>
      </c>
      <c r="EH93" s="9">
        <v>7.17434377508539</v>
      </c>
      <c r="EI93" s="9">
        <v>7.0844433868108796</v>
      </c>
      <c r="EJ93" s="9">
        <v>6.9988091287473901</v>
      </c>
      <c r="EK93" s="9">
        <v>6.9539515183233096</v>
      </c>
      <c r="EL93" s="9">
        <v>6.9262658869795004</v>
      </c>
      <c r="EM93" s="9">
        <v>6.9002003938475003</v>
      </c>
      <c r="EN93" s="9">
        <v>12.885775866421801</v>
      </c>
      <c r="EO93" s="9">
        <v>181.57603667767</v>
      </c>
      <c r="EP93" s="9">
        <v>11.7865546234865</v>
      </c>
      <c r="EQ93" s="9">
        <v>11.6705422086456</v>
      </c>
      <c r="ER93" s="9">
        <v>11.6379612294479</v>
      </c>
      <c r="ES93" s="9">
        <v>11.6717501440307</v>
      </c>
      <c r="ET93" s="9">
        <v>11.761106246516199</v>
      </c>
      <c r="EU93" s="9">
        <v>11.8950146435792</v>
      </c>
      <c r="EV93" s="9">
        <v>12.061763528313501</v>
      </c>
      <c r="EW93" s="9">
        <v>11.721278345426899</v>
      </c>
      <c r="EX93" s="9">
        <v>11.9604112183412</v>
      </c>
      <c r="EY93" s="9">
        <v>12.1794066470889</v>
      </c>
      <c r="EZ93" s="9">
        <v>12.379624520548401</v>
      </c>
      <c r="FA93" s="9">
        <v>12.5628398829448</v>
      </c>
      <c r="FB93" s="9">
        <v>12.730592265248699</v>
      </c>
      <c r="FC93" s="9">
        <v>12.884024208109301</v>
      </c>
      <c r="FD93" s="9">
        <v>13.0238849271425</v>
      </c>
      <c r="FE93" s="9">
        <v>13.150584869573001</v>
      </c>
      <c r="FF93" s="9">
        <v>13.2642607240199</v>
      </c>
      <c r="FG93" s="9">
        <v>13.364837283309701</v>
      </c>
      <c r="FH93" s="9">
        <v>13.4520824025115</v>
      </c>
      <c r="FI93" s="9">
        <v>13.5256547827448</v>
      </c>
      <c r="FJ93" s="9">
        <v>13.5851453921521</v>
      </c>
      <c r="FK93" s="9">
        <v>13.376043693913701</v>
      </c>
      <c r="FL93" s="9">
        <v>13.4217492820265</v>
      </c>
      <c r="FM93" s="9">
        <v>13.434777779893899</v>
      </c>
      <c r="FN93" s="9">
        <v>13.393035808990501</v>
      </c>
      <c r="FO93" s="9">
        <v>13.283136297234</v>
      </c>
      <c r="FP93" s="9">
        <v>13.1577300792943</v>
      </c>
      <c r="FQ93" s="9">
        <v>13.018473177678199</v>
      </c>
      <c r="FR93" s="9">
        <v>12.866979277303701</v>
      </c>
      <c r="FS93" s="9">
        <v>12.7048060377985</v>
      </c>
      <c r="FT93" s="9">
        <v>12.5334451137049</v>
      </c>
      <c r="FU93" s="9">
        <v>12.3543150822508</v>
      </c>
      <c r="FV93" s="9">
        <v>12.1687566663634</v>
      </c>
      <c r="FW93" s="9">
        <v>11.9780297782865</v>
      </c>
      <c r="FX93" s="9">
        <v>11.783312011786199</v>
      </c>
      <c r="FY93" s="9">
        <v>11.5856982885074</v>
      </c>
      <c r="FZ93" s="9">
        <v>11.386201423536599</v>
      </c>
      <c r="GA93" s="9">
        <v>11.1857534212765</v>
      </c>
      <c r="GB93" s="9">
        <v>10.9852073488145</v>
      </c>
      <c r="GC93" s="9">
        <v>10.785339662443</v>
      </c>
      <c r="GD93" s="9">
        <v>10.5868528856259</v>
      </c>
      <c r="GE93" s="9">
        <v>10.390378554899099</v>
      </c>
      <c r="GF93" s="9">
        <v>10.196480364806</v>
      </c>
      <c r="GG93" s="9">
        <v>10.005657454868601</v>
      </c>
      <c r="GH93" s="9">
        <v>9.8183477912982795</v>
      </c>
      <c r="GI93" s="9">
        <v>9.6349316040939996</v>
      </c>
      <c r="GJ93" s="9">
        <v>9.4557348467320104</v>
      </c>
      <c r="GK93" s="9">
        <v>9.2810326511015298</v>
      </c>
      <c r="GL93" s="9">
        <v>9.1110527548242501</v>
      </c>
      <c r="GM93" s="9">
        <v>8.9459788819207002</v>
      </c>
      <c r="GN93" s="9">
        <v>8.7859540609485496</v>
      </c>
      <c r="GO93" s="9">
        <v>8.6310838673760504</v>
      </c>
      <c r="GP93" s="9">
        <v>8.4814395793163406</v>
      </c>
      <c r="GQ93" s="9">
        <v>8.3370612375959308</v>
      </c>
      <c r="GR93" s="9">
        <v>8.19796060284059</v>
      </c>
      <c r="GS93" s="9">
        <v>8.0641240036754205</v>
      </c>
      <c r="GT93" s="9">
        <v>7.9355150713698697</v>
      </c>
    </row>
    <row r="94" spans="1:202" ht="10.199999999999999">
      <c r="A94" s="12">
        <v>46</v>
      </c>
      <c r="B94" s="2" t="s">
        <v>83</v>
      </c>
      <c r="C94" s="9">
        <v>3.7067262102555798</v>
      </c>
      <c r="D94" s="9">
        <v>2.91308376794347</v>
      </c>
      <c r="E94" s="9">
        <v>2.4312246495184602</v>
      </c>
      <c r="F94" s="9">
        <v>1.8209794454838</v>
      </c>
      <c r="G94" s="9">
        <v>1.1828357128718501</v>
      </c>
      <c r="H94" s="9">
        <v>0.51673379724763902</v>
      </c>
      <c r="I94" s="9">
        <v>-0.17506013910802001</v>
      </c>
      <c r="J94" s="9">
        <v>-0.88930408574382802</v>
      </c>
      <c r="K94" s="9">
        <v>-2.6360029634611601</v>
      </c>
      <c r="L94" s="9">
        <v>-3.0645640460866699</v>
      </c>
      <c r="M94" s="9">
        <v>-3.4416327884496298</v>
      </c>
      <c r="N94" s="9">
        <v>-3.7867328656789701</v>
      </c>
      <c r="O94" s="9">
        <v>-4.1111757070871402</v>
      </c>
      <c r="P94" s="9">
        <v>-4.86359293535555</v>
      </c>
      <c r="Q94" s="9">
        <v>-5.5703756312396999</v>
      </c>
      <c r="R94" s="9">
        <v>-6.1925461223217599</v>
      </c>
      <c r="S94" s="9">
        <v>-6.7423374179514699</v>
      </c>
      <c r="T94" s="9">
        <v>-7.2288450353788898</v>
      </c>
      <c r="U94" s="9">
        <v>-7.6591384304755596</v>
      </c>
      <c r="V94" s="9">
        <v>-8.0389323915957291</v>
      </c>
      <c r="W94" s="9">
        <v>-8.3730050863918901</v>
      </c>
      <c r="X94" s="9">
        <v>-8.66546476637917</v>
      </c>
      <c r="Y94" s="9">
        <v>-8.9199234092889501</v>
      </c>
      <c r="Z94" s="9">
        <v>-9.1396118194426705</v>
      </c>
      <c r="AA94" s="9">
        <v>-9.3274572416654795</v>
      </c>
      <c r="AB94" s="9">
        <v>-9.4861366411273007</v>
      </c>
      <c r="AC94" s="9">
        <v>-9.6181140234657896</v>
      </c>
      <c r="AD94" s="9">
        <v>-9.7256672081594093</v>
      </c>
      <c r="AE94" s="9">
        <v>-9.8109075940982091</v>
      </c>
      <c r="AF94" s="9">
        <v>-9.8757952498030992</v>
      </c>
      <c r="AG94" s="9">
        <v>-9.9221508733123098</v>
      </c>
      <c r="AH94" s="9">
        <v>-9.9516656470114206</v>
      </c>
      <c r="AI94" s="9">
        <v>-9.9659096671508198</v>
      </c>
      <c r="AJ94" s="9">
        <v>-9.9663393966278395</v>
      </c>
      <c r="AK94" s="9">
        <v>-9.9543044347839906</v>
      </c>
      <c r="AL94" s="9">
        <v>-9.9310537942513104</v>
      </c>
      <c r="AM94" s="9">
        <v>-9.89774180565324</v>
      </c>
      <c r="AN94" s="9">
        <v>-9.8554337250972797</v>
      </c>
      <c r="AO94" s="9">
        <v>-9.8051110895354103</v>
      </c>
      <c r="AP94" s="9">
        <v>-9.7476768457326592</v>
      </c>
      <c r="AQ94" s="9">
        <v>-9.6839602666859292</v>
      </c>
      <c r="AR94" s="9">
        <v>-9.6147216622174501</v>
      </c>
      <c r="AS94" s="9">
        <v>-9.5406568865155901</v>
      </c>
      <c r="AT94" s="9">
        <v>-9.4624016436110097</v>
      </c>
      <c r="AU94" s="9">
        <v>-9.3805355912090196</v>
      </c>
      <c r="AV94" s="9">
        <v>-9.2955862436162509</v>
      </c>
      <c r="AW94" s="9">
        <v>-9.2080326751078303</v>
      </c>
      <c r="AX94" s="9">
        <v>-9.1183090261063509</v>
      </c>
      <c r="AY94" s="9">
        <v>-9.0268078153574596</v>
      </c>
      <c r="AZ94" s="9">
        <v>51.731875134494501</v>
      </c>
      <c r="BA94" s="9">
        <v>-7.9368953544689402</v>
      </c>
      <c r="BB94" s="9">
        <v>-6.74313108649232</v>
      </c>
      <c r="BC94" s="9">
        <v>-6.7080832078321198</v>
      </c>
      <c r="BD94" s="9">
        <v>-6.6695841858175102</v>
      </c>
      <c r="BE94" s="9">
        <v>-6.6279591838547898</v>
      </c>
      <c r="BF94" s="9">
        <v>-6.5835072565744097</v>
      </c>
      <c r="BG94" s="9">
        <v>-6.5365031460062202</v>
      </c>
      <c r="BH94" s="9">
        <v>-6.4871989735321698</v>
      </c>
      <c r="BI94" s="9">
        <v>-6.4358258317103996</v>
      </c>
      <c r="BJ94" s="9">
        <v>-6.3825952800505101</v>
      </c>
      <c r="BK94" s="9">
        <v>-6.3277007490200798</v>
      </c>
      <c r="BL94" s="9">
        <v>-6.2713188564853004</v>
      </c>
      <c r="BM94" s="9">
        <v>-6.21361064083204</v>
      </c>
      <c r="BN94" s="9">
        <v>-6.1547227149710002</v>
      </c>
      <c r="BO94" s="9">
        <v>-6.0947883452976903</v>
      </c>
      <c r="BP94" s="9">
        <v>-6.0339284596843603</v>
      </c>
      <c r="BQ94" s="9">
        <v>-5.9722525883570396</v>
      </c>
      <c r="BR94" s="9">
        <v>-5.8883971095299801</v>
      </c>
      <c r="BS94" s="9">
        <v>-5.7861578697190801</v>
      </c>
      <c r="BT94" s="9">
        <v>-5.6859087199543499</v>
      </c>
      <c r="BU94" s="9">
        <v>1.3903887642479</v>
      </c>
      <c r="BV94" s="9">
        <v>269.59704244050698</v>
      </c>
      <c r="BW94" s="9">
        <v>4.2857711376141099</v>
      </c>
      <c r="BX94" s="9">
        <v>3.6509339603212401</v>
      </c>
      <c r="BY94" s="9">
        <v>3.0026331218267601</v>
      </c>
      <c r="BZ94" s="9">
        <v>2.3277233269211099</v>
      </c>
      <c r="CA94" s="9">
        <v>1.62609694004449</v>
      </c>
      <c r="CB94" s="9">
        <v>0.89997409559407804</v>
      </c>
      <c r="CC94" s="9">
        <v>0.15255264380344399</v>
      </c>
      <c r="CD94" s="9">
        <v>-1.62621471030576</v>
      </c>
      <c r="CE94" s="9">
        <v>-2.08577590655957</v>
      </c>
      <c r="CF94" s="9">
        <v>-2.4928154318902198</v>
      </c>
      <c r="CG94" s="9">
        <v>-2.8668944305023101</v>
      </c>
      <c r="CH94" s="9">
        <v>-3.2193603053767901</v>
      </c>
      <c r="CI94" s="9">
        <v>-3.9988792219813698</v>
      </c>
      <c r="CJ94" s="9">
        <v>-4.7318754345530296</v>
      </c>
      <c r="CK94" s="9">
        <v>-5.3794031336195101</v>
      </c>
      <c r="CL94" s="9">
        <v>-5.95372593703439</v>
      </c>
      <c r="CM94" s="9">
        <v>-6.46396876965537</v>
      </c>
      <c r="CN94" s="9">
        <v>-6.91722934518301</v>
      </c>
      <c r="CO94" s="9">
        <v>-7.3192496088260901</v>
      </c>
      <c r="CP94" s="9">
        <v>-7.6748338307169899</v>
      </c>
      <c r="CQ94" s="9">
        <v>-7.9881153549753501</v>
      </c>
      <c r="CR94" s="9">
        <v>-8.2627302845592308</v>
      </c>
      <c r="CS94" s="9">
        <v>-8.5019326222287201</v>
      </c>
      <c r="CT94" s="9">
        <v>-8.7086719232311207</v>
      </c>
      <c r="CU94" s="9">
        <v>-8.8856466121804996</v>
      </c>
      <c r="CV94" s="9">
        <v>-9.0353413385670205</v>
      </c>
      <c r="CW94" s="9">
        <v>-9.1600537839416294</v>
      </c>
      <c r="CX94" s="9">
        <v>-9.2619144597969107</v>
      </c>
      <c r="CY94" s="9">
        <v>-9.3429018286651004</v>
      </c>
      <c r="CZ94" s="9">
        <v>-9.4048542935182997</v>
      </c>
      <c r="DA94" s="9">
        <v>-9.4494800808106501</v>
      </c>
      <c r="DB94" s="9">
        <v>-9.4783656969666694</v>
      </c>
      <c r="DC94" s="9">
        <v>-9.4929834069509607</v>
      </c>
      <c r="DD94" s="9">
        <v>-9.4946980287234499</v>
      </c>
      <c r="DE94" s="9">
        <v>-9.4847732336670099</v>
      </c>
      <c r="DF94" s="9">
        <v>-9.4643774738422604</v>
      </c>
      <c r="DG94" s="9">
        <v>-9.4345896110540899</v>
      </c>
      <c r="DH94" s="9">
        <v>-9.3964042928505904</v>
      </c>
      <c r="DI94" s="9">
        <v>-9.3507371012385008</v>
      </c>
      <c r="DJ94" s="9">
        <v>-9.2984294879964597</v>
      </c>
      <c r="DK94" s="9">
        <v>-9.24025350335131</v>
      </c>
      <c r="DL94" s="9">
        <v>-9.1769163208256792</v>
      </c>
      <c r="DM94" s="9">
        <v>-9.1090645592807409</v>
      </c>
      <c r="DN94" s="9">
        <v>-9.03728840260864</v>
      </c>
      <c r="DO94" s="9">
        <v>-8.9621255178445107</v>
      </c>
      <c r="DP94" s="9">
        <v>-8.88406477307492</v>
      </c>
      <c r="DQ94" s="9">
        <v>-8.8035497575432498</v>
      </c>
      <c r="DR94" s="9">
        <v>-8.7209821071640299</v>
      </c>
      <c r="DS94" s="9">
        <v>52.029033557123199</v>
      </c>
      <c r="DT94" s="9">
        <v>-7.6481464342633396</v>
      </c>
      <c r="DU94" s="9">
        <v>-6.4625420823309803</v>
      </c>
      <c r="DV94" s="9">
        <v>-6.4354124464392299</v>
      </c>
      <c r="DW94" s="9">
        <v>-6.4045976341354196</v>
      </c>
      <c r="DX94" s="9">
        <v>-6.3704301864871402</v>
      </c>
      <c r="DY94" s="9">
        <v>-6.33321628313095</v>
      </c>
      <c r="DZ94" s="9">
        <v>-6.2932375479414997</v>
      </c>
      <c r="EA94" s="9">
        <v>-6.2507527500886804</v>
      </c>
      <c r="EB94" s="9">
        <v>-6.2059994045933804</v>
      </c>
      <c r="EC94" s="9">
        <v>-6.1591952764786404</v>
      </c>
      <c r="ED94" s="9">
        <v>-6.11053979281143</v>
      </c>
      <c r="EE94" s="9">
        <v>-6.0602153668529199</v>
      </c>
      <c r="EF94" s="9">
        <v>-6.0083886385779604</v>
      </c>
      <c r="EG94" s="9">
        <v>-5.9552116357806399</v>
      </c>
      <c r="EH94" s="9">
        <v>-5.9008228598500496</v>
      </c>
      <c r="EI94" s="9">
        <v>-5.8453483003051598</v>
      </c>
      <c r="EJ94" s="9">
        <v>-5.7889023819542702</v>
      </c>
      <c r="EK94" s="9">
        <v>-5.7101262165621902</v>
      </c>
      <c r="EL94" s="9">
        <v>-5.6128202289577001</v>
      </c>
      <c r="EM94" s="9">
        <v>-5.5173626988113504</v>
      </c>
      <c r="EN94" s="9">
        <v>1.5542805140456499</v>
      </c>
      <c r="EO94" s="9">
        <v>269.75641312210598</v>
      </c>
      <c r="EP94" s="9">
        <v>4.4407499432876802</v>
      </c>
      <c r="EQ94" s="9">
        <v>3.8016462009749001</v>
      </c>
      <c r="ER94" s="9">
        <v>3.1492003519467402</v>
      </c>
      <c r="ES94" s="9">
        <v>2.4702634651367399</v>
      </c>
      <c r="ET94" s="9">
        <v>1.76472438547541</v>
      </c>
      <c r="EU94" s="9">
        <v>1.03479984014371</v>
      </c>
      <c r="EV94" s="9">
        <v>0.28368438055363698</v>
      </c>
      <c r="EW94" s="9">
        <v>-1.4986724824503601</v>
      </c>
      <c r="EX94" s="9">
        <v>-1.9617217818351</v>
      </c>
      <c r="EY94" s="9">
        <v>-2.3721510001085599</v>
      </c>
      <c r="EZ94" s="9">
        <v>-2.7495241828268502</v>
      </c>
      <c r="FA94" s="9">
        <v>-3.10519154331319</v>
      </c>
      <c r="FB94" s="9">
        <v>-3.8878219694633902</v>
      </c>
      <c r="FC94" s="9">
        <v>-4.62384235300767</v>
      </c>
      <c r="FD94" s="9">
        <v>-5.2743094399011596</v>
      </c>
      <c r="FE94" s="9">
        <v>-5.8514893241214798</v>
      </c>
      <c r="FF94" s="9">
        <v>-6.3645093300077997</v>
      </c>
      <c r="FG94" s="9">
        <v>-6.8204694966625397</v>
      </c>
      <c r="FH94" s="9">
        <v>-7.2251140230858004</v>
      </c>
      <c r="FI94" s="9">
        <v>-7.5832493639698901</v>
      </c>
      <c r="FJ94" s="9">
        <v>-7.8990109810553797</v>
      </c>
      <c r="FK94" s="9">
        <v>-8.1760370301918908</v>
      </c>
      <c r="FL94" s="9">
        <v>-8.4175835044314304</v>
      </c>
      <c r="FM94" s="9">
        <v>-8.6266018887667606</v>
      </c>
      <c r="FN94" s="9">
        <v>-8.8057924789905098</v>
      </c>
      <c r="FO94" s="9">
        <v>-8.9576417391134893</v>
      </c>
      <c r="FP94" s="9">
        <v>-9.0844491103903504</v>
      </c>
      <c r="FQ94" s="9">
        <v>-9.1883468109761992</v>
      </c>
      <c r="FR94" s="9">
        <v>-9.2713149587376407</v>
      </c>
      <c r="FS94" s="9">
        <v>-9.3351935623056903</v>
      </c>
      <c r="FT94" s="9">
        <v>-9.3816924057127498</v>
      </c>
      <c r="FU94" s="9">
        <v>-9.4123995064198507</v>
      </c>
      <c r="FV94" s="9">
        <v>-9.4287885953719694</v>
      </c>
      <c r="FW94" s="9">
        <v>-9.4322259128868797</v>
      </c>
      <c r="FX94" s="9">
        <v>-9.4239765104672699</v>
      </c>
      <c r="FY94" s="9">
        <v>-9.4052101793919398</v>
      </c>
      <c r="FZ94" s="9">
        <v>-9.3770070810730708</v>
      </c>
      <c r="GA94" s="9">
        <v>-9.3403631243015806</v>
      </c>
      <c r="GB94" s="9">
        <v>-9.2961951151665598</v>
      </c>
      <c r="GC94" s="9">
        <v>-9.2453456935314602</v>
      </c>
      <c r="GD94" s="9">
        <v>-9.1885880628340999</v>
      </c>
      <c r="GE94" s="9">
        <v>-9.1266305160198709</v>
      </c>
      <c r="GF94" s="9">
        <v>-9.0601207586336496</v>
      </c>
      <c r="GG94" s="9">
        <v>-8.9896500295261195</v>
      </c>
      <c r="GH94" s="9">
        <v>-8.9157570199458505</v>
      </c>
      <c r="GI94" s="9">
        <v>-8.8389315923951504</v>
      </c>
      <c r="GJ94" s="9">
        <v>-8.7596183016512708</v>
      </c>
      <c r="GK94" s="9">
        <v>-8.6782197211663803</v>
      </c>
      <c r="GL94" s="9">
        <v>52.070658617722302</v>
      </c>
      <c r="GM94" s="9">
        <v>-7.6076278386532499</v>
      </c>
      <c r="GN94" s="9">
        <v>-6.4230999498754802</v>
      </c>
      <c r="GO94" s="9">
        <v>-6.3970176091433801</v>
      </c>
      <c r="GP94" s="9">
        <v>-6.36722173385742</v>
      </c>
      <c r="GQ94" s="9">
        <v>-6.3340456516772301</v>
      </c>
      <c r="GR94" s="9">
        <v>-6.2977963062719802</v>
      </c>
      <c r="GS94" s="9">
        <v>-6.2587560636686996</v>
      </c>
      <c r="GT94" s="9">
        <v>-6.2171844139664296</v>
      </c>
    </row>
    <row r="95" spans="1:202" ht="10.199999999999999">
      <c r="A95" s="12">
        <v>47</v>
      </c>
      <c r="B95" s="2" t="s">
        <v>84</v>
      </c>
      <c r="C95" s="9">
        <v>3.7595059496068699</v>
      </c>
      <c r="D95" s="9">
        <v>3.2084569377589598</v>
      </c>
      <c r="E95" s="9">
        <v>2.9685263011643399</v>
      </c>
      <c r="F95" s="9">
        <v>2.6146774423758599</v>
      </c>
      <c r="G95" s="9">
        <v>2.2537308447214301</v>
      </c>
      <c r="H95" s="9">
        <v>1.88565895811283</v>
      </c>
      <c r="I95" s="9">
        <v>1.5112749596433399</v>
      </c>
      <c r="J95" s="9">
        <v>1.1313945795528599</v>
      </c>
      <c r="K95" s="9">
        <v>0.29790280968174798</v>
      </c>
      <c r="L95" s="9">
        <v>9.4153843908987997E-2</v>
      </c>
      <c r="M95" s="9">
        <v>-9.2603114801058997E-2</v>
      </c>
      <c r="N95" s="9">
        <v>-0.26993841955766201</v>
      </c>
      <c r="O95" s="9">
        <v>-0.442032238342697</v>
      </c>
      <c r="P95" s="9">
        <v>-0.61124117715522397</v>
      </c>
      <c r="Q95" s="9">
        <v>-0.77890206364422099</v>
      </c>
      <c r="R95" s="9">
        <v>-0.94576108312154805</v>
      </c>
      <c r="S95" s="9">
        <v>-1.11221125813591</v>
      </c>
      <c r="T95" s="9">
        <v>-1.2784280382737701</v>
      </c>
      <c r="U95" s="9">
        <v>-1.4444488218137901</v>
      </c>
      <c r="V95" s="9">
        <v>-1.61022067908671</v>
      </c>
      <c r="W95" s="9">
        <v>-1.77562956855089</v>
      </c>
      <c r="X95" s="9">
        <v>-1.9405185443484001</v>
      </c>
      <c r="Y95" s="9">
        <v>-2.4611893111074399</v>
      </c>
      <c r="Z95" s="9">
        <v>-2.67904335558329</v>
      </c>
      <c r="AA95" s="9">
        <v>-2.8851593616096798</v>
      </c>
      <c r="AB95" s="9">
        <v>-3.1050250103724601</v>
      </c>
      <c r="AC95" s="9">
        <v>-3.3552393139353498</v>
      </c>
      <c r="AD95" s="9">
        <v>-3.5861932195058701</v>
      </c>
      <c r="AE95" s="9">
        <v>-3.79911110801851</v>
      </c>
      <c r="AF95" s="9">
        <v>-3.9951049701061301</v>
      </c>
      <c r="AG95" s="9">
        <v>-4.1751934535436499</v>
      </c>
      <c r="AH95" s="9">
        <v>-4.3403164542660297</v>
      </c>
      <c r="AI95" s="9">
        <v>-4.49134639990646</v>
      </c>
      <c r="AJ95" s="9">
        <v>-4.6290970590618601</v>
      </c>
      <c r="AK95" s="9">
        <v>-4.7543304871161798</v>
      </c>
      <c r="AL95" s="9">
        <v>-4.8677625605706103</v>
      </c>
      <c r="AM95" s="9">
        <v>-4.9700674369434896</v>
      </c>
      <c r="AN95" s="9">
        <v>-5.0618811932260899</v>
      </c>
      <c r="AO95" s="9">
        <v>-5.1438048338570503</v>
      </c>
      <c r="AP95" s="9">
        <v>-5.2164068129606997</v>
      </c>
      <c r="AQ95" s="9">
        <v>-5.2802251809420202</v>
      </c>
      <c r="AR95" s="9">
        <v>-5.3357694394087201</v>
      </c>
      <c r="AS95" s="9">
        <v>-5.3835221685271497</v>
      </c>
      <c r="AT95" s="9">
        <v>-5.4239404758528798</v>
      </c>
      <c r="AU95" s="9">
        <v>-5.4574573041191003</v>
      </c>
      <c r="AV95" s="9">
        <v>-5.4844826266259901</v>
      </c>
      <c r="AW95" s="9">
        <v>-5.5054045520987902</v>
      </c>
      <c r="AX95" s="9">
        <v>-5.5205903556812697</v>
      </c>
      <c r="AY95" s="9">
        <v>-5.5303874487145999</v>
      </c>
      <c r="AZ95" s="9">
        <v>-5.5351242969266199</v>
      </c>
      <c r="BA95" s="9">
        <v>-5.5351112942659899</v>
      </c>
      <c r="BB95" s="9">
        <v>-5.5306415978434096</v>
      </c>
      <c r="BC95" s="9">
        <v>-5.52199192812476</v>
      </c>
      <c r="BD95" s="9">
        <v>-5.509423337406</v>
      </c>
      <c r="BE95" s="9">
        <v>-5.4931819489195801</v>
      </c>
      <c r="BF95" s="9">
        <v>-5.4734996682984596</v>
      </c>
      <c r="BG95" s="9">
        <v>-5.4505948687152497</v>
      </c>
      <c r="BH95" s="9">
        <v>-5.4246730507072698</v>
      </c>
      <c r="BI95" s="9">
        <v>-5.3959274775133803</v>
      </c>
      <c r="BJ95" s="9">
        <v>-5.3645397865469597</v>
      </c>
      <c r="BK95" s="9">
        <v>-5.3306805775791801</v>
      </c>
      <c r="BL95" s="9">
        <v>-5.2945099781281604</v>
      </c>
      <c r="BM95" s="9">
        <v>-5.2561781865120896</v>
      </c>
      <c r="BN95" s="9">
        <v>-5.2158259930163098</v>
      </c>
      <c r="BO95" s="9">
        <v>-5.1735852796316202</v>
      </c>
      <c r="BP95" s="9">
        <v>-5.1295794988092496</v>
      </c>
      <c r="BQ95" s="9">
        <v>-5.0839241317033297</v>
      </c>
      <c r="BR95" s="9">
        <v>-5.0192358837304196</v>
      </c>
      <c r="BS95" s="9">
        <v>-4.9396769734586803</v>
      </c>
      <c r="BT95" s="9">
        <v>-4.8607658966332297</v>
      </c>
      <c r="BU95" s="9">
        <v>1.22755311584745</v>
      </c>
      <c r="BV95" s="9">
        <v>173.19356429697501</v>
      </c>
      <c r="BW95" s="9">
        <v>3.26774141047275</v>
      </c>
      <c r="BX95" s="9">
        <v>2.9239785822122402</v>
      </c>
      <c r="BY95" s="9">
        <v>2.5799939284720801</v>
      </c>
      <c r="BZ95" s="9">
        <v>2.2281643640222</v>
      </c>
      <c r="CA95" s="9">
        <v>1.8685075269779301</v>
      </c>
      <c r="CB95" s="9">
        <v>1.5018792917700801</v>
      </c>
      <c r="CC95" s="9">
        <v>1.12913572632293</v>
      </c>
      <c r="CD95" s="9">
        <v>0.30219992497110498</v>
      </c>
      <c r="CE95" s="9">
        <v>0.104462066953923</v>
      </c>
      <c r="CF95" s="9">
        <v>-7.6794664563020004E-2</v>
      </c>
      <c r="CG95" s="9">
        <v>-0.24910854144446001</v>
      </c>
      <c r="CH95" s="9">
        <v>-0.416629448660774</v>
      </c>
      <c r="CI95" s="9">
        <v>-0.58168541190913503</v>
      </c>
      <c r="CJ95" s="9">
        <v>-0.74558629065834903</v>
      </c>
      <c r="CK95" s="9">
        <v>-0.90905282825821399</v>
      </c>
      <c r="CL95" s="9">
        <v>-1.0724540500555999</v>
      </c>
      <c r="CM95" s="9">
        <v>-1.23594277595681</v>
      </c>
      <c r="CN95" s="9">
        <v>-1.39953506884738</v>
      </c>
      <c r="CO95" s="9">
        <v>-1.5631578885175801</v>
      </c>
      <c r="CP95" s="9">
        <v>-1.7266782419093001</v>
      </c>
      <c r="CQ95" s="9">
        <v>-1.88992132826583</v>
      </c>
      <c r="CR95" s="9">
        <v>-2.40917203477481</v>
      </c>
      <c r="CS95" s="9">
        <v>-2.6258160121313101</v>
      </c>
      <c r="CT95" s="9">
        <v>-2.8309170363348799</v>
      </c>
      <c r="CU95" s="9">
        <v>-3.0499487585831702</v>
      </c>
      <c r="CV95" s="9">
        <v>-3.2994969910497902</v>
      </c>
      <c r="CW95" s="9">
        <v>-3.5299402658998602</v>
      </c>
      <c r="CX95" s="9">
        <v>-3.74249129099208</v>
      </c>
      <c r="CY95" s="9">
        <v>-3.9382510852170398</v>
      </c>
      <c r="CZ95" s="9">
        <v>-4.1182279874405996</v>
      </c>
      <c r="DA95" s="9">
        <v>-4.2833522110444298</v>
      </c>
      <c r="DB95" s="9">
        <v>-4.4344870929061999</v>
      </c>
      <c r="DC95" s="9">
        <v>-4.5724378699276196</v>
      </c>
      <c r="DD95" s="9">
        <v>-4.69795859384707</v>
      </c>
      <c r="DE95" s="9">
        <v>-4.8117576361975098</v>
      </c>
      <c r="DF95" s="9">
        <v>-4.9145021203872998</v>
      </c>
      <c r="DG95" s="9">
        <v>-5.0068215338108999</v>
      </c>
      <c r="DH95" s="9">
        <v>-5.0893107108756102</v>
      </c>
      <c r="DI95" s="9">
        <v>-5.1625323316176503</v>
      </c>
      <c r="DJ95" s="9">
        <v>-5.22701904593176</v>
      </c>
      <c r="DK95" s="9">
        <v>-5.2832753073200198</v>
      </c>
      <c r="DL95" s="9">
        <v>-5.3317789802047697</v>
      </c>
      <c r="DM95" s="9">
        <v>-5.3729827697877202</v>
      </c>
      <c r="DN95" s="9">
        <v>-5.40731551188337</v>
      </c>
      <c r="DO95" s="9">
        <v>-5.4351833513166703</v>
      </c>
      <c r="DP95" s="9">
        <v>-5.4569708307028799</v>
      </c>
      <c r="DQ95" s="9">
        <v>-5.4730419062287003</v>
      </c>
      <c r="DR95" s="9">
        <v>-5.48374090303989</v>
      </c>
      <c r="DS95" s="9">
        <v>-5.4893934198171799</v>
      </c>
      <c r="DT95" s="9">
        <v>-5.4903071897348203</v>
      </c>
      <c r="DU95" s="9">
        <v>-5.4867729032252104</v>
      </c>
      <c r="DV95" s="9">
        <v>-5.4790649966580602</v>
      </c>
      <c r="DW95" s="9">
        <v>-5.4674424099291397</v>
      </c>
      <c r="DX95" s="9">
        <v>-5.4521493152757001</v>
      </c>
      <c r="DY95" s="9">
        <v>-5.4334158190131898</v>
      </c>
      <c r="DZ95" s="9">
        <v>-5.4114586374814397</v>
      </c>
      <c r="EA95" s="9">
        <v>-5.3864817481830096</v>
      </c>
      <c r="EB95" s="9">
        <v>-5.3586770169126003</v>
      </c>
      <c r="EC95" s="9">
        <v>-5.32822480147727</v>
      </c>
      <c r="ED95" s="9">
        <v>-5.2952945325569196</v>
      </c>
      <c r="EE95" s="9">
        <v>-5.2600452721784698</v>
      </c>
      <c r="EF95" s="9">
        <v>-5.2226262502399399</v>
      </c>
      <c r="EG95" s="9">
        <v>-5.1831773795140901</v>
      </c>
      <c r="EH95" s="9">
        <v>-5.1418297495695304</v>
      </c>
      <c r="EI95" s="9">
        <v>-5.0987061000362397</v>
      </c>
      <c r="EJ95" s="9">
        <v>-5.0539212736688901</v>
      </c>
      <c r="EK95" s="9">
        <v>-4.9900914070212004</v>
      </c>
      <c r="EL95" s="9">
        <v>-4.9113782147279297</v>
      </c>
      <c r="EM95" s="9">
        <v>-4.8332997491863496</v>
      </c>
      <c r="EN95" s="9">
        <v>1.25420014556205</v>
      </c>
      <c r="EO95" s="9">
        <v>173.219406036734</v>
      </c>
      <c r="EP95" s="9">
        <v>3.2927919732818101</v>
      </c>
      <c r="EQ95" s="9">
        <v>2.9482523207346598</v>
      </c>
      <c r="ER95" s="9">
        <v>2.6035053926824099</v>
      </c>
      <c r="ES95" s="9">
        <v>2.2509282618961</v>
      </c>
      <c r="ET95" s="9">
        <v>1.89053868803935</v>
      </c>
      <c r="EU95" s="9">
        <v>1.52319263332702</v>
      </c>
      <c r="EV95" s="9">
        <v>1.1497462222318899</v>
      </c>
      <c r="EW95" s="9">
        <v>0.32212257677918099</v>
      </c>
      <c r="EX95" s="9">
        <v>0.12371187727583401</v>
      </c>
      <c r="EY95" s="9">
        <v>-5.8202716568053002E-2</v>
      </c>
      <c r="EZ95" s="9">
        <v>-0.23115952262349401</v>
      </c>
      <c r="FA95" s="9">
        <v>-0.399308492566117</v>
      </c>
      <c r="FB95" s="9">
        <v>-0.56497773775936899</v>
      </c>
      <c r="FC95" s="9">
        <v>-0.729477220669006</v>
      </c>
      <c r="FD95" s="9">
        <v>-0.89352780344371396</v>
      </c>
      <c r="FE95" s="9">
        <v>-1.0574986445983301</v>
      </c>
      <c r="FF95" s="9">
        <v>-1.2215427102340199</v>
      </c>
      <c r="FG95" s="9">
        <v>-1.3856762212013201</v>
      </c>
      <c r="FH95" s="9">
        <v>-1.54982630584961</v>
      </c>
      <c r="FI95" s="9">
        <v>-1.71386014917424</v>
      </c>
      <c r="FJ95" s="9">
        <v>-1.8776031369381301</v>
      </c>
      <c r="FK95" s="9">
        <v>-2.39734035035465</v>
      </c>
      <c r="FL95" s="9">
        <v>-2.6144576407542499</v>
      </c>
      <c r="FM95" s="9">
        <v>-2.82001899054548</v>
      </c>
      <c r="FN95" s="9">
        <v>-3.03949826232936</v>
      </c>
      <c r="FO95" s="9">
        <v>-3.28948148395139</v>
      </c>
      <c r="FP95" s="9">
        <v>-3.5203474068418998</v>
      </c>
      <c r="FQ95" s="9">
        <v>-3.7333089610901702</v>
      </c>
      <c r="FR95" s="9">
        <v>-3.9294673901997799</v>
      </c>
      <c r="FS95" s="9">
        <v>-4.1098312594908002</v>
      </c>
      <c r="FT95" s="9">
        <v>-4.2753310101391104</v>
      </c>
      <c r="FU95" s="9">
        <v>-4.4268302076924497</v>
      </c>
      <c r="FV95" s="9">
        <v>-4.5651343181693997</v>
      </c>
      <c r="FW95" s="9">
        <v>-4.69099762247596</v>
      </c>
      <c r="FX95" s="9">
        <v>-4.8051287209983302</v>
      </c>
      <c r="FY95" s="9">
        <v>-4.9081949653478203</v>
      </c>
      <c r="FZ95" s="9">
        <v>-5.0008260701628204</v>
      </c>
      <c r="GA95" s="9">
        <v>-5.0836170958526097</v>
      </c>
      <c r="GB95" s="9">
        <v>-5.1571309469545401</v>
      </c>
      <c r="GC95" s="9">
        <v>-5.2219004961272697</v>
      </c>
      <c r="GD95" s="9">
        <v>-5.2784304176845902</v>
      </c>
      <c r="GE95" s="9">
        <v>-5.3271987947128503</v>
      </c>
      <c r="GF95" s="9">
        <v>-5.3686585487536398</v>
      </c>
      <c r="GG95" s="9">
        <v>-5.4032387294776596</v>
      </c>
      <c r="GH95" s="9">
        <v>-5.4313456929396304</v>
      </c>
      <c r="GI95" s="9">
        <v>-5.4533641902301699</v>
      </c>
      <c r="GJ95" s="9">
        <v>-5.4696583831435204</v>
      </c>
      <c r="GK95" s="9">
        <v>-5.4805727994648397</v>
      </c>
      <c r="GL95" s="9">
        <v>-5.4864332374582796</v>
      </c>
      <c r="GM95" s="9">
        <v>-5.4875476267492296</v>
      </c>
      <c r="GN95" s="9">
        <v>-5.4842068510235098</v>
      </c>
      <c r="GO95" s="9">
        <v>-5.4766855366509404</v>
      </c>
      <c r="GP95" s="9">
        <v>-5.4652428102280002</v>
      </c>
      <c r="GQ95" s="9">
        <v>-5.4501230273557999</v>
      </c>
      <c r="GR95" s="9">
        <v>-5.4315564743473601</v>
      </c>
      <c r="GS95" s="9">
        <v>-5.4097600441518301</v>
      </c>
      <c r="GT95" s="9">
        <v>-5.38493788747786</v>
      </c>
    </row>
    <row r="96" spans="1:202" ht="10.199999999999999">
      <c r="A96" s="12">
        <v>48</v>
      </c>
      <c r="B96" s="2" t="s">
        <v>85</v>
      </c>
      <c r="C96" s="9">
        <v>2.9641667305141302</v>
      </c>
      <c r="D96" s="9">
        <v>-0.31256356212328601</v>
      </c>
      <c r="E96" s="9">
        <v>0.54140478968429195</v>
      </c>
      <c r="F96" s="9">
        <v>-2.84747992719665</v>
      </c>
      <c r="G96" s="9">
        <v>-7.7993268391809503</v>
      </c>
      <c r="H96" s="9">
        <v>-13.8692353998656</v>
      </c>
      <c r="I96" s="9">
        <v>-20.445965211532499</v>
      </c>
      <c r="J96" s="9">
        <v>-26.961729564622502</v>
      </c>
      <c r="K96" s="9">
        <v>-33.038320050201897</v>
      </c>
      <c r="L96" s="9">
        <v>-38.553388900450699</v>
      </c>
      <c r="M96" s="9">
        <v>-42.233236014762902</v>
      </c>
      <c r="N96" s="9">
        <v>-45.136746169952801</v>
      </c>
      <c r="O96" s="9">
        <v>-47.532854736693402</v>
      </c>
      <c r="P96" s="9">
        <v>-49.451130858691499</v>
      </c>
      <c r="Q96" s="9">
        <v>-50.925134686818303</v>
      </c>
      <c r="R96" s="9">
        <v>-51.385168391216702</v>
      </c>
      <c r="S96" s="9">
        <v>-52.129756766642998</v>
      </c>
      <c r="T96" s="9">
        <v>-52.538446574369402</v>
      </c>
      <c r="U96" s="9">
        <v>-52.642620011073802</v>
      </c>
      <c r="V96" s="9">
        <v>-52.471786692588601</v>
      </c>
      <c r="W96" s="9">
        <v>8.4090990860590402</v>
      </c>
      <c r="X96" s="9">
        <v>406.87710359393299</v>
      </c>
      <c r="Y96" s="9">
        <v>15.402474406427901</v>
      </c>
      <c r="Z96" s="9">
        <v>15.5150979434426</v>
      </c>
      <c r="AA96" s="9">
        <v>11.420886741339</v>
      </c>
      <c r="AB96" s="9">
        <v>5.7979561963056998</v>
      </c>
      <c r="AC96" s="9">
        <v>-0.91048048081231403</v>
      </c>
      <c r="AD96" s="9">
        <v>-8.0947864770723097</v>
      </c>
      <c r="AE96" s="9">
        <v>-15.188699088825</v>
      </c>
      <c r="AF96" s="9">
        <v>-21.8154582979064</v>
      </c>
      <c r="AG96" s="9">
        <v>-27.8540928780568</v>
      </c>
      <c r="AH96" s="9">
        <v>-32.032210999038497</v>
      </c>
      <c r="AI96" s="9">
        <v>-35.409940836330101</v>
      </c>
      <c r="AJ96" s="9">
        <v>-38.257399517442103</v>
      </c>
      <c r="AK96" s="9">
        <v>-40.605279369827201</v>
      </c>
      <c r="AL96" s="9">
        <v>-42.488208070655197</v>
      </c>
      <c r="AM96" s="9">
        <v>-43.337502429115602</v>
      </c>
      <c r="AN96" s="9">
        <v>-44.452651623770898</v>
      </c>
      <c r="AO96" s="9">
        <v>-45.214119045189697</v>
      </c>
      <c r="AP96" s="9">
        <v>-45.654158140837801</v>
      </c>
      <c r="AQ96" s="9">
        <v>-45.803106656330598</v>
      </c>
      <c r="AR96" s="9">
        <v>14.7732939596048</v>
      </c>
      <c r="AS96" s="9">
        <v>412.95136176045401</v>
      </c>
      <c r="AT96" s="9">
        <v>21.200633107814099</v>
      </c>
      <c r="AU96" s="9">
        <v>21.050318369770199</v>
      </c>
      <c r="AV96" s="9">
        <v>16.7056874447862</v>
      </c>
      <c r="AW96" s="9">
        <v>10.8442448441432</v>
      </c>
      <c r="AX96" s="9">
        <v>3.9086230686430099</v>
      </c>
      <c r="AY96" s="9">
        <v>-3.4920931034170501</v>
      </c>
      <c r="AZ96" s="9">
        <v>-10.792165752364101</v>
      </c>
      <c r="BA96" s="9">
        <v>-17.615333747066099</v>
      </c>
      <c r="BB96" s="9">
        <v>-23.8411001376152</v>
      </c>
      <c r="BC96" s="9">
        <v>-28.197523981614101</v>
      </c>
      <c r="BD96" s="9">
        <v>-31.745162115146801</v>
      </c>
      <c r="BE96" s="9">
        <v>-34.754539202513399</v>
      </c>
      <c r="BF96" s="9">
        <v>-37.256735032592303</v>
      </c>
      <c r="BG96" s="9">
        <v>-39.286745664841597</v>
      </c>
      <c r="BH96" s="9">
        <v>-40.276238158208898</v>
      </c>
      <c r="BI96" s="9">
        <v>-41.525034707950503</v>
      </c>
      <c r="BJ96" s="9">
        <v>-42.413915342937997</v>
      </c>
      <c r="BK96" s="9">
        <v>-42.975434582667503</v>
      </c>
      <c r="BL96" s="9">
        <v>-43.240216450198602</v>
      </c>
      <c r="BM96" s="9">
        <v>17.2257253896145</v>
      </c>
      <c r="BN96" s="9">
        <v>415.29845013867498</v>
      </c>
      <c r="BO96" s="9">
        <v>23.447248009452402</v>
      </c>
      <c r="BP96" s="9">
        <v>23.201095294210202</v>
      </c>
      <c r="BQ96" s="9">
        <v>18.765039291062699</v>
      </c>
      <c r="BR96" s="9">
        <v>12.8163728183162</v>
      </c>
      <c r="BS96" s="9">
        <v>5.7975270513379797</v>
      </c>
      <c r="BT96" s="9">
        <v>-1.68260470245044</v>
      </c>
      <c r="BU96" s="9">
        <v>-9.0584666271655596</v>
      </c>
      <c r="BV96" s="9">
        <v>-15.9539707916084</v>
      </c>
      <c r="BW96" s="9">
        <v>-22.248784982145999</v>
      </c>
      <c r="BX96" s="9">
        <v>-26.671124947314802</v>
      </c>
      <c r="BY96" s="9">
        <v>-30.281696566312998</v>
      </c>
      <c r="BZ96" s="9">
        <v>-33.351166276502703</v>
      </c>
      <c r="CA96" s="9">
        <v>-35.910748728768397</v>
      </c>
      <c r="CB96" s="9">
        <v>-37.995568274676899</v>
      </c>
      <c r="CC96" s="9">
        <v>-39.037414019600902</v>
      </c>
      <c r="CD96" s="9">
        <v>-40.336224267648099</v>
      </c>
      <c r="CE96" s="9">
        <v>-41.272889511778303</v>
      </c>
      <c r="CF96" s="9">
        <v>-41.880069369085</v>
      </c>
      <c r="CG96" s="9">
        <v>-42.1884878581929</v>
      </c>
      <c r="CH96" s="9">
        <v>18.235746211177101</v>
      </c>
      <c r="CI96" s="9">
        <v>416.26860150789798</v>
      </c>
      <c r="CJ96" s="9">
        <v>24.379282096236999</v>
      </c>
      <c r="CK96" s="9">
        <v>24.096682289327301</v>
      </c>
      <c r="CL96" s="9">
        <v>19.625771370178601</v>
      </c>
      <c r="CM96" s="9">
        <v>13.643767911132301</v>
      </c>
      <c r="CN96" s="9">
        <v>6.5930324255075901</v>
      </c>
      <c r="CO96" s="9">
        <v>-0.91760903344946998</v>
      </c>
      <c r="CP96" s="9">
        <v>-8.3226646634776706</v>
      </c>
      <c r="CQ96" s="9">
        <v>-15.246107465479</v>
      </c>
      <c r="CR96" s="9">
        <v>-21.567663227555801</v>
      </c>
      <c r="CS96" s="9">
        <v>-26.015602913283502</v>
      </c>
      <c r="CT96" s="9">
        <v>-29.650684966763102</v>
      </c>
      <c r="CU96" s="9">
        <v>-32.743625869922198</v>
      </c>
      <c r="CV96" s="9">
        <v>-35.3256879212516</v>
      </c>
      <c r="CW96" s="9">
        <v>-37.432040840240802</v>
      </c>
      <c r="CX96" s="9">
        <v>-38.494516931976598</v>
      </c>
      <c r="CY96" s="9">
        <v>-39.813095638037503</v>
      </c>
      <c r="CZ96" s="9">
        <v>-40.768706627337302</v>
      </c>
      <c r="DA96" s="9">
        <v>-41.3940468271581</v>
      </c>
      <c r="DB96" s="9">
        <v>-41.719875791568903</v>
      </c>
      <c r="DC96" s="9">
        <v>18.687663822482801</v>
      </c>
      <c r="DD96" s="9">
        <v>416.70450844260603</v>
      </c>
      <c r="DE96" s="9">
        <v>24.799831419568701</v>
      </c>
      <c r="DF96" s="9">
        <v>24.502497806433201</v>
      </c>
      <c r="DG96" s="9">
        <v>20.017449008891401</v>
      </c>
      <c r="DH96" s="9">
        <v>14.0218770375317</v>
      </c>
      <c r="DI96" s="9">
        <v>6.9581170956067897</v>
      </c>
      <c r="DJ96" s="9">
        <v>-0.56502888274838003</v>
      </c>
      <c r="DK96" s="9">
        <v>-7.9820920811695002</v>
      </c>
      <c r="DL96" s="9">
        <v>-14.917067408139999</v>
      </c>
      <c r="DM96" s="9">
        <v>-21.249701533225299</v>
      </c>
      <c r="DN96" s="9">
        <v>-25.7082853249766</v>
      </c>
      <c r="DO96" s="9">
        <v>-29.353596203172799</v>
      </c>
      <c r="DP96" s="9">
        <v>-32.456368740993298</v>
      </c>
      <c r="DQ96" s="9">
        <v>-35.047882486421599</v>
      </c>
      <c r="DR96" s="9">
        <v>-37.163323607253098</v>
      </c>
      <c r="DS96" s="9">
        <v>-38.234540094274799</v>
      </c>
      <c r="DT96" s="9">
        <v>-39.561526348848403</v>
      </c>
      <c r="DU96" s="9">
        <v>-40.525226308643703</v>
      </c>
      <c r="DV96" s="9">
        <v>-41.158350511851701</v>
      </c>
      <c r="DW96" s="9">
        <v>-41.491671497157803</v>
      </c>
      <c r="DX96" s="9">
        <v>18.908655690156099</v>
      </c>
      <c r="DY96" s="9">
        <v>416.918555657105</v>
      </c>
      <c r="DZ96" s="9">
        <v>25.007190474457101</v>
      </c>
      <c r="EA96" s="9">
        <v>24.70341443005</v>
      </c>
      <c r="EB96" s="9">
        <v>20.212158654567499</v>
      </c>
      <c r="EC96" s="9">
        <v>14.210605350447601</v>
      </c>
      <c r="ED96" s="9">
        <v>7.1410803574308597</v>
      </c>
      <c r="EE96" s="9">
        <v>-0.38762333035850999</v>
      </c>
      <c r="EF96" s="9">
        <v>-7.81004543317135</v>
      </c>
      <c r="EG96" s="9">
        <v>-14.750189011838099</v>
      </c>
      <c r="EH96" s="9">
        <v>-21.087808522199399</v>
      </c>
      <c r="EI96" s="9">
        <v>-25.5512022703215</v>
      </c>
      <c r="EJ96" s="9">
        <v>-29.201154781208398</v>
      </c>
      <c r="EK96" s="9">
        <v>-32.308407416645203</v>
      </c>
      <c r="EL96" s="9">
        <v>-34.904246211511399</v>
      </c>
      <c r="EM96" s="9">
        <v>-37.0238635329763</v>
      </c>
      <c r="EN96" s="9">
        <v>-38.099113297178199</v>
      </c>
      <c r="EO96" s="9">
        <v>-39.429995569652696</v>
      </c>
      <c r="EP96" s="9">
        <v>-40.397459703292199</v>
      </c>
      <c r="EQ96" s="9">
        <v>-41.034221414191798</v>
      </c>
      <c r="ER96" s="9">
        <v>-41.371058192694797</v>
      </c>
      <c r="ES96" s="9">
        <v>19.025870179967601</v>
      </c>
      <c r="ET96" s="9">
        <v>417.03248378054002</v>
      </c>
      <c r="EU96" s="9">
        <v>25.117940345653501</v>
      </c>
      <c r="EV96" s="9">
        <v>24.811090016052301</v>
      </c>
      <c r="EW96" s="9">
        <v>20.6135285151361</v>
      </c>
      <c r="EX96" s="9">
        <v>14.6090971239783</v>
      </c>
      <c r="EY96" s="9">
        <v>7.5367866075154701</v>
      </c>
      <c r="EZ96" s="9">
        <v>5.3864785108399503E-3</v>
      </c>
      <c r="FA96" s="9">
        <v>-7.4196463168977802</v>
      </c>
      <c r="FB96" s="9">
        <v>-14.362318032168901</v>
      </c>
      <c r="FC96" s="9">
        <v>-20.702386181231901</v>
      </c>
      <c r="FD96" s="9">
        <v>-25.168151999837601</v>
      </c>
      <c r="FE96" s="9">
        <v>-28.8204028201142</v>
      </c>
      <c r="FF96" s="9">
        <v>-31.9298826939755</v>
      </c>
      <c r="FG96" s="9">
        <v>-34.527880234735598</v>
      </c>
      <c r="FH96" s="9">
        <v>-36.6495902813515</v>
      </c>
      <c r="FI96" s="9">
        <v>-37.726869119912699</v>
      </c>
      <c r="FJ96" s="9">
        <v>-39.059719088650802</v>
      </c>
      <c r="FK96" s="9">
        <v>-40.029091720263203</v>
      </c>
      <c r="FL96" s="9">
        <v>-40.667704821917503</v>
      </c>
      <c r="FM96" s="9">
        <v>-41.006337890259402</v>
      </c>
      <c r="FN96" s="9">
        <v>19.388847368172101</v>
      </c>
      <c r="FO96" s="9">
        <v>417.39376918221097</v>
      </c>
      <c r="FP96" s="9">
        <v>25.477583514546001</v>
      </c>
      <c r="FQ96" s="9">
        <v>25.1691388026784</v>
      </c>
      <c r="FR96" s="9">
        <v>20.673360572937401</v>
      </c>
      <c r="FS96" s="9">
        <v>14.6674256581822</v>
      </c>
      <c r="FT96" s="9">
        <v>7.5936547526800702</v>
      </c>
      <c r="FU96" s="9">
        <v>6.08359190251802E-2</v>
      </c>
      <c r="FV96" s="9">
        <v>-7.3655752902999199</v>
      </c>
      <c r="FW96" s="9">
        <v>-14.3095864683489</v>
      </c>
      <c r="FX96" s="9">
        <v>-20.650956416925499</v>
      </c>
      <c r="FY96" s="9">
        <v>-25.117987610166502</v>
      </c>
      <c r="FZ96" s="9">
        <v>-28.771468571224901</v>
      </c>
      <c r="GA96" s="9">
        <v>-31.882144497709302</v>
      </c>
      <c r="GB96" s="9">
        <v>-34.481305105234398</v>
      </c>
      <c r="GC96" s="9">
        <v>-36.604146293512102</v>
      </c>
      <c r="GD96" s="9">
        <v>-37.682525369603603</v>
      </c>
      <c r="GE96" s="9">
        <v>-39.016445654612198</v>
      </c>
      <c r="GF96" s="9">
        <v>-39.986859627611302</v>
      </c>
      <c r="GG96" s="9">
        <v>-40.626486007182002</v>
      </c>
      <c r="GH96" s="9">
        <v>-40.966105167883804</v>
      </c>
      <c r="GI96" s="9">
        <v>19.428120337934399</v>
      </c>
      <c r="GJ96" s="9">
        <v>417.43210792406802</v>
      </c>
      <c r="GK96" s="9">
        <v>25.515012767660501</v>
      </c>
      <c r="GL96" s="9">
        <v>25.2056825489563</v>
      </c>
      <c r="GM96" s="9">
        <v>20.709042064144299</v>
      </c>
      <c r="GN96" s="9">
        <v>14.7022674419569</v>
      </c>
      <c r="GO96" s="9">
        <v>7.6276786974868704</v>
      </c>
      <c r="GP96" s="9">
        <v>9.4063238095199994E-2</v>
      </c>
      <c r="GQ96" s="9">
        <v>-7.33312401599526</v>
      </c>
      <c r="GR96" s="9">
        <v>-14.277891268048</v>
      </c>
      <c r="GS96" s="9">
        <v>-20.6199979089103</v>
      </c>
      <c r="GT96" s="9">
        <v>-25.087746981439601</v>
      </c>
    </row>
    <row r="97" spans="1:202" ht="10.199999999999999">
      <c r="A97" s="12">
        <v>49</v>
      </c>
      <c r="B97" s="2" t="s">
        <v>86</v>
      </c>
      <c r="C97" s="9">
        <v>-2.6012275245675398</v>
      </c>
      <c r="D97" s="9">
        <v>-8.3231039355818002</v>
      </c>
      <c r="E97" s="9">
        <v>-10.053256317689</v>
      </c>
      <c r="F97" s="9">
        <v>-15.2342077130912</v>
      </c>
      <c r="G97" s="9">
        <v>-20.797109943183798</v>
      </c>
      <c r="H97" s="9">
        <v>-26.386137296963099</v>
      </c>
      <c r="I97" s="9">
        <v>-31.749779237137499</v>
      </c>
      <c r="J97" s="9">
        <v>-36.726447906775398</v>
      </c>
      <c r="K97" s="9">
        <v>-41.2227437898568</v>
      </c>
      <c r="L97" s="9">
        <v>-45.193538655827702</v>
      </c>
      <c r="M97" s="9">
        <v>-48.626336919524697</v>
      </c>
      <c r="N97" s="9">
        <v>-51.529847074714603</v>
      </c>
      <c r="O97" s="9">
        <v>-53.925955641455303</v>
      </c>
      <c r="P97" s="9">
        <v>-55.844231763453301</v>
      </c>
      <c r="Q97" s="9">
        <v>-57.318235591580098</v>
      </c>
      <c r="R97" s="9">
        <v>-57.778269295978497</v>
      </c>
      <c r="S97" s="9">
        <v>-58.5228576714048</v>
      </c>
      <c r="T97" s="9">
        <v>-58.931547479131297</v>
      </c>
      <c r="U97" s="9">
        <v>-59.035720915835597</v>
      </c>
      <c r="V97" s="9">
        <v>-58.864887597350403</v>
      </c>
      <c r="W97" s="9">
        <v>2.0159981812972201</v>
      </c>
      <c r="X97" s="9">
        <v>401.31170933885102</v>
      </c>
      <c r="Y97" s="9">
        <v>7.3919340329694396</v>
      </c>
      <c r="Z97" s="9">
        <v>4.9204368360692596</v>
      </c>
      <c r="AA97" s="9">
        <v>-0.965841044555519</v>
      </c>
      <c r="AB97" s="9">
        <v>-7.1998269076971404</v>
      </c>
      <c r="AC97" s="9">
        <v>-13.427382377909799</v>
      </c>
      <c r="AD97" s="9">
        <v>-19.398600502677301</v>
      </c>
      <c r="AE97" s="9">
        <v>-24.9534174309779</v>
      </c>
      <c r="AF97" s="9">
        <v>-29.999882037561299</v>
      </c>
      <c r="AG97" s="9">
        <v>-34.494242633433899</v>
      </c>
      <c r="AH97" s="9">
        <v>-38.425311903800299</v>
      </c>
      <c r="AI97" s="9">
        <v>-41.803041741091903</v>
      </c>
      <c r="AJ97" s="9">
        <v>-44.650500422203898</v>
      </c>
      <c r="AK97" s="9">
        <v>-46.998380274589003</v>
      </c>
      <c r="AL97" s="9">
        <v>-48.881308975416999</v>
      </c>
      <c r="AM97" s="9">
        <v>-49.730603333877397</v>
      </c>
      <c r="AN97" s="9">
        <v>-50.845752528532699</v>
      </c>
      <c r="AO97" s="9">
        <v>-51.607219949951599</v>
      </c>
      <c r="AP97" s="9">
        <v>-52.047259045599603</v>
      </c>
      <c r="AQ97" s="9">
        <v>-52.1962075610924</v>
      </c>
      <c r="AR97" s="9">
        <v>8.3801930548429606</v>
      </c>
      <c r="AS97" s="9">
        <v>407.38596750537198</v>
      </c>
      <c r="AT97" s="9">
        <v>13.190092734355501</v>
      </c>
      <c r="AU97" s="9">
        <v>10.455657262396899</v>
      </c>
      <c r="AV97" s="9">
        <v>4.3189596588916004</v>
      </c>
      <c r="AW97" s="9">
        <v>-2.15353825985959</v>
      </c>
      <c r="AX97" s="9">
        <v>-8.6082788284545</v>
      </c>
      <c r="AY97" s="9">
        <v>-14.7959071290219</v>
      </c>
      <c r="AZ97" s="9">
        <v>-20.556884094516999</v>
      </c>
      <c r="BA97" s="9">
        <v>-25.799757486720999</v>
      </c>
      <c r="BB97" s="9">
        <v>-30.481249892992299</v>
      </c>
      <c r="BC97" s="9">
        <v>-34.590624886375899</v>
      </c>
      <c r="BD97" s="9">
        <v>-38.138263019908599</v>
      </c>
      <c r="BE97" s="9">
        <v>-41.147640107275201</v>
      </c>
      <c r="BF97" s="9">
        <v>-43.649835937354098</v>
      </c>
      <c r="BG97" s="9">
        <v>-45.679846569603399</v>
      </c>
      <c r="BH97" s="9">
        <v>-46.6693390629707</v>
      </c>
      <c r="BI97" s="9">
        <v>-47.918135612712298</v>
      </c>
      <c r="BJ97" s="9">
        <v>-48.807016247699799</v>
      </c>
      <c r="BK97" s="9">
        <v>-49.368535487429298</v>
      </c>
      <c r="BL97" s="9">
        <v>-49.633317354960397</v>
      </c>
      <c r="BM97" s="9">
        <v>10.832624484852699</v>
      </c>
      <c r="BN97" s="9">
        <v>409.73305588359301</v>
      </c>
      <c r="BO97" s="9">
        <v>15.4367076359939</v>
      </c>
      <c r="BP97" s="9">
        <v>12.6064341868369</v>
      </c>
      <c r="BQ97" s="9">
        <v>6.3783115051681802</v>
      </c>
      <c r="BR97" s="9">
        <v>-0.18141028568671999</v>
      </c>
      <c r="BS97" s="9">
        <v>-6.7193748457595301</v>
      </c>
      <c r="BT97" s="9">
        <v>-12.9864187280554</v>
      </c>
      <c r="BU97" s="9">
        <v>-18.8231849693185</v>
      </c>
      <c r="BV97" s="9">
        <v>-24.138394531263302</v>
      </c>
      <c r="BW97" s="9">
        <v>-28.888934737523101</v>
      </c>
      <c r="BX97" s="9">
        <v>-33.064225852076603</v>
      </c>
      <c r="BY97" s="9">
        <v>-36.674797471074797</v>
      </c>
      <c r="BZ97" s="9">
        <v>-39.744267181264597</v>
      </c>
      <c r="CA97" s="9">
        <v>-42.303849633530298</v>
      </c>
      <c r="CB97" s="9">
        <v>-44.3886691794387</v>
      </c>
      <c r="CC97" s="9">
        <v>-45.430514924362697</v>
      </c>
      <c r="CD97" s="9">
        <v>-46.729325172409901</v>
      </c>
      <c r="CE97" s="9">
        <v>-47.665990416540097</v>
      </c>
      <c r="CF97" s="9">
        <v>-48.273170273846901</v>
      </c>
      <c r="CG97" s="9">
        <v>-48.581588762954702</v>
      </c>
      <c r="CH97" s="9">
        <v>11.8426453064152</v>
      </c>
      <c r="CI97" s="9">
        <v>410.70320725281698</v>
      </c>
      <c r="CJ97" s="9">
        <v>16.368741722778498</v>
      </c>
      <c r="CK97" s="9">
        <v>13.502021181953999</v>
      </c>
      <c r="CL97" s="9">
        <v>7.2390435842840297</v>
      </c>
      <c r="CM97" s="9">
        <v>0.64598480712947004</v>
      </c>
      <c r="CN97" s="9">
        <v>-5.9238694715899198</v>
      </c>
      <c r="CO97" s="9">
        <v>-12.2214230590544</v>
      </c>
      <c r="CP97" s="9">
        <v>-18.087383005630599</v>
      </c>
      <c r="CQ97" s="9">
        <v>-23.430531205133899</v>
      </c>
      <c r="CR97" s="9">
        <v>-28.2078129829329</v>
      </c>
      <c r="CS97" s="9">
        <v>-32.408703818045304</v>
      </c>
      <c r="CT97" s="9">
        <v>-36.043785871524904</v>
      </c>
      <c r="CU97" s="9">
        <v>-39.136726774684</v>
      </c>
      <c r="CV97" s="9">
        <v>-41.718788826013402</v>
      </c>
      <c r="CW97" s="9">
        <v>-43.825141745002597</v>
      </c>
      <c r="CX97" s="9">
        <v>-44.8876178367384</v>
      </c>
      <c r="CY97" s="9">
        <v>-46.206196542799297</v>
      </c>
      <c r="CZ97" s="9">
        <v>-47.161807532099097</v>
      </c>
      <c r="DA97" s="9">
        <v>-47.787147731919902</v>
      </c>
      <c r="DB97" s="9">
        <v>-48.112976696330698</v>
      </c>
      <c r="DC97" s="9">
        <v>12.294562917720899</v>
      </c>
      <c r="DD97" s="9">
        <v>411.139114187524</v>
      </c>
      <c r="DE97" s="9">
        <v>16.789291046110201</v>
      </c>
      <c r="DF97" s="9">
        <v>13.907836699059899</v>
      </c>
      <c r="DG97" s="9">
        <v>7.6307212229968497</v>
      </c>
      <c r="DH97" s="9">
        <v>1.0240939335288599</v>
      </c>
      <c r="DI97" s="9">
        <v>-5.55878480149073</v>
      </c>
      <c r="DJ97" s="9">
        <v>-11.868842908353299</v>
      </c>
      <c r="DK97" s="9">
        <v>-17.746810423322302</v>
      </c>
      <c r="DL97" s="9">
        <v>-23.101491147794899</v>
      </c>
      <c r="DM97" s="9">
        <v>-27.889851288602401</v>
      </c>
      <c r="DN97" s="9">
        <v>-32.101386229738402</v>
      </c>
      <c r="DO97" s="9">
        <v>-35.746697107934601</v>
      </c>
      <c r="DP97" s="9">
        <v>-38.8494696457551</v>
      </c>
      <c r="DQ97" s="9">
        <v>-41.440983391183401</v>
      </c>
      <c r="DR97" s="9">
        <v>-43.5564245120149</v>
      </c>
      <c r="DS97" s="9">
        <v>-44.627640999036601</v>
      </c>
      <c r="DT97" s="9">
        <v>-45.954627253610298</v>
      </c>
      <c r="DU97" s="9">
        <v>-46.918327213405597</v>
      </c>
      <c r="DV97" s="9">
        <v>-47.551451416613503</v>
      </c>
      <c r="DW97" s="9">
        <v>-47.884772401919598</v>
      </c>
      <c r="DX97" s="9">
        <v>12.515554785394301</v>
      </c>
      <c r="DY97" s="9">
        <v>411.353161402024</v>
      </c>
      <c r="DZ97" s="9">
        <v>16.9966501009986</v>
      </c>
      <c r="EA97" s="9">
        <v>14.1087533226766</v>
      </c>
      <c r="EB97" s="9">
        <v>7.82543086867289</v>
      </c>
      <c r="EC97" s="9">
        <v>1.21282224644475</v>
      </c>
      <c r="ED97" s="9">
        <v>-5.37582153966666</v>
      </c>
      <c r="EE97" s="9">
        <v>-11.691437355963499</v>
      </c>
      <c r="EF97" s="9">
        <v>-17.5747637753243</v>
      </c>
      <c r="EG97" s="9">
        <v>-22.934612751492999</v>
      </c>
      <c r="EH97" s="9">
        <v>-27.727958277576501</v>
      </c>
      <c r="EI97" s="9">
        <v>-31.944303175083299</v>
      </c>
      <c r="EJ97" s="9">
        <v>-35.594255685970197</v>
      </c>
      <c r="EK97" s="9">
        <v>-38.701508321406997</v>
      </c>
      <c r="EL97" s="9">
        <v>-41.297347116273301</v>
      </c>
      <c r="EM97" s="9">
        <v>-43.416964437738201</v>
      </c>
      <c r="EN97" s="9">
        <v>-44.492214201940001</v>
      </c>
      <c r="EO97" s="9">
        <v>-45.823096474414498</v>
      </c>
      <c r="EP97" s="9">
        <v>-46.790560608054001</v>
      </c>
      <c r="EQ97" s="9">
        <v>-47.4273223189536</v>
      </c>
      <c r="ER97" s="9">
        <v>-47.764159097456599</v>
      </c>
      <c r="ES97" s="9">
        <v>12.632769275205799</v>
      </c>
      <c r="ET97" s="9">
        <v>411.46708952545902</v>
      </c>
      <c r="EU97" s="9">
        <v>17.107399972195001</v>
      </c>
      <c r="EV97" s="9">
        <v>14.216428908678999</v>
      </c>
      <c r="EW97" s="9">
        <v>8.2268007292414893</v>
      </c>
      <c r="EX97" s="9">
        <v>1.6113140199754701</v>
      </c>
      <c r="EY97" s="9">
        <v>-4.9801152895820504</v>
      </c>
      <c r="EZ97" s="9">
        <v>-11.2984275470941</v>
      </c>
      <c r="FA97" s="9">
        <v>-17.184364659050701</v>
      </c>
      <c r="FB97" s="9">
        <v>-22.5467417718238</v>
      </c>
      <c r="FC97" s="9">
        <v>-27.342535936609</v>
      </c>
      <c r="FD97" s="9">
        <v>-31.561252904599399</v>
      </c>
      <c r="FE97" s="9">
        <v>-35.213503724875999</v>
      </c>
      <c r="FF97" s="9">
        <v>-38.322983598737402</v>
      </c>
      <c r="FG97" s="9">
        <v>-40.9209811394974</v>
      </c>
      <c r="FH97" s="9">
        <v>-43.042691186113302</v>
      </c>
      <c r="FI97" s="9">
        <v>-44.119970024674501</v>
      </c>
      <c r="FJ97" s="9">
        <v>-45.452819993412596</v>
      </c>
      <c r="FK97" s="9">
        <v>-46.422192625024998</v>
      </c>
      <c r="FL97" s="9">
        <v>-47.060805726679298</v>
      </c>
      <c r="FM97" s="9">
        <v>-47.399438795021197</v>
      </c>
      <c r="FN97" s="9">
        <v>12.995746463410301</v>
      </c>
      <c r="FO97" s="9">
        <v>411.82837492713003</v>
      </c>
      <c r="FP97" s="9">
        <v>17.467043141087501</v>
      </c>
      <c r="FQ97" s="9">
        <v>14.574477695304999</v>
      </c>
      <c r="FR97" s="9">
        <v>8.2866327870428105</v>
      </c>
      <c r="FS97" s="9">
        <v>1.66964255417937</v>
      </c>
      <c r="FT97" s="9">
        <v>-4.9232471444174504</v>
      </c>
      <c r="FU97" s="9">
        <v>-11.2429781065798</v>
      </c>
      <c r="FV97" s="9">
        <v>-17.130293632452801</v>
      </c>
      <c r="FW97" s="9">
        <v>-22.4940102080038</v>
      </c>
      <c r="FX97" s="9">
        <v>-27.291106172302499</v>
      </c>
      <c r="FY97" s="9">
        <v>-31.5110885149283</v>
      </c>
      <c r="FZ97" s="9">
        <v>-35.164569475986703</v>
      </c>
      <c r="GA97" s="9">
        <v>-38.2752454024711</v>
      </c>
      <c r="GB97" s="9">
        <v>-40.8744060099962</v>
      </c>
      <c r="GC97" s="9">
        <v>-42.997247198273897</v>
      </c>
      <c r="GD97" s="9">
        <v>-44.075626274365497</v>
      </c>
      <c r="GE97" s="9">
        <v>-45.409546559374</v>
      </c>
      <c r="GF97" s="9">
        <v>-46.379960532373097</v>
      </c>
      <c r="GG97" s="9">
        <v>-47.019586911943797</v>
      </c>
      <c r="GH97" s="9">
        <v>-47.359206072645598</v>
      </c>
      <c r="GI97" s="9">
        <v>13.0350194331726</v>
      </c>
      <c r="GJ97" s="9">
        <v>411.86671366898599</v>
      </c>
      <c r="GK97" s="9">
        <v>17.504472394201901</v>
      </c>
      <c r="GL97" s="9">
        <v>14.611021441582899</v>
      </c>
      <c r="GM97" s="9">
        <v>8.3223142782497508</v>
      </c>
      <c r="GN97" s="9">
        <v>1.70448433795403</v>
      </c>
      <c r="GO97" s="9">
        <v>-4.8892231996106501</v>
      </c>
      <c r="GP97" s="9">
        <v>-11.209750787509799</v>
      </c>
      <c r="GQ97" s="9">
        <v>-17.097842358148199</v>
      </c>
      <c r="GR97" s="9">
        <v>-22.462315007702902</v>
      </c>
      <c r="GS97" s="9">
        <v>-27.260147664287398</v>
      </c>
      <c r="GT97" s="9">
        <v>-31.480847886201399</v>
      </c>
    </row>
    <row r="98" spans="1:202" ht="10.199999999999999">
      <c r="A98" s="12">
        <v>50</v>
      </c>
      <c r="B98" s="2" t="s">
        <v>87</v>
      </c>
      <c r="C98" s="9">
        <v>0</v>
      </c>
      <c r="D98" s="9">
        <v>-7.1814171</v>
      </c>
      <c r="E98" s="9">
        <v>-14.761911449999999</v>
      </c>
      <c r="F98" s="9">
        <v>-21.257636399999999</v>
      </c>
      <c r="G98" s="9">
        <v>-25.184745299999999</v>
      </c>
      <c r="H98" s="9">
        <v>29.354410057500001</v>
      </c>
      <c r="I98" s="9">
        <v>13.97311631925</v>
      </c>
      <c r="J98" s="9">
        <v>-13.189877315175</v>
      </c>
      <c r="K98" s="9">
        <v>-19.842805678657498</v>
      </c>
      <c r="L98" s="9">
        <v>-23.911397650791798</v>
      </c>
      <c r="M98" s="9">
        <v>28.753718347537401</v>
      </c>
      <c r="N98" s="9">
        <v>17.1199812570337</v>
      </c>
      <c r="O98" s="9">
        <v>-12.104403465419599</v>
      </c>
      <c r="P98" s="9">
        <v>-18.865879213877701</v>
      </c>
      <c r="Q98" s="9">
        <v>-23.0321638324899</v>
      </c>
      <c r="R98" s="9">
        <v>29.3703583245841</v>
      </c>
      <c r="S98" s="9">
        <v>18.0437059840506</v>
      </c>
      <c r="T98" s="9">
        <v>-11.4477216705294</v>
      </c>
      <c r="U98" s="9">
        <v>-18.274865598476499</v>
      </c>
      <c r="V98" s="9">
        <v>-22.500251578628799</v>
      </c>
      <c r="W98" s="9">
        <v>29.831612307116501</v>
      </c>
      <c r="X98" s="9">
        <v>18.4957094430974</v>
      </c>
      <c r="Y98" s="9">
        <v>-11.0583856033298</v>
      </c>
      <c r="Z98" s="9">
        <v>-17.924463137996899</v>
      </c>
      <c r="AA98" s="9">
        <v>-22.1848893641972</v>
      </c>
      <c r="AB98" s="9">
        <v>30.113691595510801</v>
      </c>
      <c r="AC98" s="9">
        <v>18.753268290129</v>
      </c>
      <c r="AD98" s="9">
        <v>-10.8283293455957</v>
      </c>
      <c r="AE98" s="9">
        <v>-17.717412506036101</v>
      </c>
      <c r="AF98" s="9">
        <v>-21.9985437954325</v>
      </c>
      <c r="AG98" s="9">
        <v>30.281227936939501</v>
      </c>
      <c r="AH98" s="9">
        <v>26.0858368461626</v>
      </c>
      <c r="AI98" s="9">
        <v>-3.1119733556249098</v>
      </c>
      <c r="AJ98" s="9">
        <v>-11.099412080062301</v>
      </c>
      <c r="AK98" s="9">
        <v>-17.9613869670562</v>
      </c>
      <c r="AL98" s="9">
        <v>-22.218120810350499</v>
      </c>
      <c r="AM98" s="9">
        <v>30.0835911564673</v>
      </c>
      <c r="AN98" s="9">
        <v>18.726583518612401</v>
      </c>
      <c r="AO98" s="9">
        <v>-10.8525377774659</v>
      </c>
      <c r="AP98" s="9">
        <v>-17.7392000947195</v>
      </c>
      <c r="AQ98" s="9">
        <v>-22.018152625247399</v>
      </c>
      <c r="AR98" s="9">
        <v>30.263560776355501</v>
      </c>
      <c r="AS98" s="9">
        <v>18.888559863999198</v>
      </c>
      <c r="AT98" s="9">
        <v>-10.706760813322401</v>
      </c>
      <c r="AU98" s="9">
        <v>-17.6080008269902</v>
      </c>
      <c r="AV98" s="9">
        <v>-21.900073284291199</v>
      </c>
      <c r="AW98" s="9">
        <v>30.369832008545799</v>
      </c>
      <c r="AX98" s="9">
        <v>18.984204341719099</v>
      </c>
      <c r="AY98" s="9">
        <v>-10.6206809580449</v>
      </c>
      <c r="AZ98" s="9">
        <v>-17.530528957240499</v>
      </c>
      <c r="BA98" s="9">
        <v>-21.830348601516398</v>
      </c>
      <c r="BB98" s="9">
        <v>30.4325842055759</v>
      </c>
      <c r="BC98" s="9">
        <v>19.040681355921301</v>
      </c>
      <c r="BD98" s="9">
        <v>-10.5698516627301</v>
      </c>
      <c r="BE98" s="9">
        <v>-17.484782591457201</v>
      </c>
      <c r="BF98" s="9">
        <v>-21.789176872311401</v>
      </c>
      <c r="BG98" s="9">
        <v>30.469638760113799</v>
      </c>
      <c r="BH98" s="9">
        <v>19.0740304586927</v>
      </c>
      <c r="BI98" s="9">
        <v>-10.5398374719825</v>
      </c>
      <c r="BJ98" s="9">
        <v>-17.4577698197843</v>
      </c>
      <c r="BK98" s="9">
        <v>-21.764865377805901</v>
      </c>
      <c r="BL98" s="9">
        <v>30.4915191049943</v>
      </c>
      <c r="BM98" s="9">
        <v>26.2751398694537</v>
      </c>
      <c r="BN98" s="9">
        <v>-2.9416200424722398</v>
      </c>
      <c r="BO98" s="9">
        <v>-10.946094098225</v>
      </c>
      <c r="BP98" s="9">
        <v>-17.823400783402398</v>
      </c>
      <c r="BQ98" s="9">
        <v>-22.0939332450622</v>
      </c>
      <c r="BR98" s="9">
        <v>30.195358024445898</v>
      </c>
      <c r="BS98" s="9">
        <v>18.827177796997201</v>
      </c>
      <c r="BT98" s="9">
        <v>-10.7620048677006</v>
      </c>
      <c r="BU98" s="9">
        <v>-17.657720475930201</v>
      </c>
      <c r="BV98" s="9">
        <v>-21.944820968337702</v>
      </c>
      <c r="BW98" s="9">
        <v>30.3295590734967</v>
      </c>
      <c r="BX98" s="9">
        <v>18.947958741146302</v>
      </c>
      <c r="BY98" s="9">
        <v>-10.6533020179681</v>
      </c>
      <c r="BZ98" s="9">
        <v>-17.559887911171099</v>
      </c>
      <c r="CA98" s="9">
        <v>-21.8567716600541</v>
      </c>
      <c r="CB98" s="9">
        <v>30.408803450951201</v>
      </c>
      <c r="CC98" s="9">
        <v>19.0192786808562</v>
      </c>
      <c r="CD98" s="9">
        <v>-10.589114072229499</v>
      </c>
      <c r="CE98" s="9">
        <v>-17.5021187600064</v>
      </c>
      <c r="CF98" s="9">
        <v>-21.804779424005901</v>
      </c>
      <c r="CG98" s="9">
        <v>30.455596463394802</v>
      </c>
      <c r="CH98" s="9">
        <v>19.061392392055101</v>
      </c>
      <c r="CI98" s="9">
        <v>-10.5512117321503</v>
      </c>
      <c r="CJ98" s="9">
        <v>-17.468006653934999</v>
      </c>
      <c r="CK98" s="9">
        <v>-21.774078528541899</v>
      </c>
      <c r="CL98" s="9">
        <v>30.4832272693126</v>
      </c>
      <c r="CM98" s="9">
        <v>19.086260117381201</v>
      </c>
      <c r="CN98" s="9">
        <v>-10.528830779357</v>
      </c>
      <c r="CO98" s="9">
        <v>-17.4478637964211</v>
      </c>
      <c r="CP98" s="9">
        <v>-21.755949956779101</v>
      </c>
      <c r="CQ98" s="9">
        <v>30.499542983898799</v>
      </c>
      <c r="CR98" s="9">
        <v>26.282361360508901</v>
      </c>
      <c r="CS98" s="9">
        <v>-2.9351207005420101</v>
      </c>
      <c r="CT98" s="9">
        <v>-10.9402446904878</v>
      </c>
      <c r="CU98" s="9">
        <v>-17.818136316438899</v>
      </c>
      <c r="CV98" s="9">
        <v>-22.089195224795098</v>
      </c>
      <c r="CW98" s="9">
        <v>30.199622242684399</v>
      </c>
      <c r="CX98" s="9">
        <v>18.831015593415898</v>
      </c>
      <c r="CY98" s="9">
        <v>-10.758550850925699</v>
      </c>
      <c r="CZ98" s="9">
        <v>-17.654611860832802</v>
      </c>
      <c r="DA98" s="9">
        <v>-21.942023214749899</v>
      </c>
      <c r="DB98" s="9">
        <v>30.332077051725399</v>
      </c>
      <c r="DC98" s="9">
        <v>18.9502249215526</v>
      </c>
      <c r="DD98" s="9">
        <v>-10.6512624556027</v>
      </c>
      <c r="DE98" s="9">
        <v>-17.558052305042199</v>
      </c>
      <c r="DF98" s="9">
        <v>-21.855119614538101</v>
      </c>
      <c r="DG98" s="9">
        <v>30.410290291915601</v>
      </c>
      <c r="DH98" s="9">
        <v>19.020616837724202</v>
      </c>
      <c r="DI98" s="9">
        <v>-10.587909731048301</v>
      </c>
      <c r="DJ98" s="9">
        <v>-17.501034852943398</v>
      </c>
      <c r="DK98" s="9">
        <v>-21.803803907649101</v>
      </c>
      <c r="DL98" s="9">
        <v>30.4564744281159</v>
      </c>
      <c r="DM98" s="9">
        <v>19.062182560303999</v>
      </c>
      <c r="DN98" s="9">
        <v>-10.550500580726199</v>
      </c>
      <c r="DO98" s="9">
        <v>-17.467366617653301</v>
      </c>
      <c r="DP98" s="9">
        <v>-21.773502495888302</v>
      </c>
      <c r="DQ98" s="9">
        <v>30.483745698700599</v>
      </c>
      <c r="DR98" s="9">
        <v>19.086726703830699</v>
      </c>
      <c r="DS98" s="9">
        <v>-10.528410851552501</v>
      </c>
      <c r="DT98" s="9">
        <v>-17.447485861397301</v>
      </c>
      <c r="DU98" s="9">
        <v>-21.7556098152575</v>
      </c>
      <c r="DV98" s="9">
        <v>30.499849111268201</v>
      </c>
      <c r="DW98" s="9">
        <v>26.2826368751413</v>
      </c>
      <c r="DX98" s="9">
        <v>-2.9348727373727899</v>
      </c>
      <c r="DY98" s="9">
        <v>-10.9400215236354</v>
      </c>
      <c r="DZ98" s="9">
        <v>-17.817935466271901</v>
      </c>
      <c r="EA98" s="9">
        <v>-22.089014459644901</v>
      </c>
      <c r="EB98" s="9">
        <v>30.199784931319801</v>
      </c>
      <c r="EC98" s="9">
        <v>18.831162013188202</v>
      </c>
      <c r="ED98" s="9">
        <v>-10.758419073131</v>
      </c>
      <c r="EE98" s="9">
        <v>-17.654493260817802</v>
      </c>
      <c r="EF98" s="9">
        <v>-21.9419164747362</v>
      </c>
      <c r="EG98" s="9">
        <v>30.332173117737302</v>
      </c>
      <c r="EH98" s="9">
        <v>18.950311380963701</v>
      </c>
      <c r="EI98" s="9">
        <v>-10.6511846421326</v>
      </c>
      <c r="EJ98" s="9">
        <v>-17.557982272918899</v>
      </c>
      <c r="EK98" s="9">
        <v>-21.855056585627899</v>
      </c>
      <c r="EL98" s="9">
        <v>30.410347017935301</v>
      </c>
      <c r="EM98" s="9">
        <v>19.020667891141802</v>
      </c>
      <c r="EN98" s="9">
        <v>-10.5878637829724</v>
      </c>
      <c r="EO98" s="9">
        <v>-17.500993499675101</v>
      </c>
      <c r="EP98" s="9">
        <v>-21.803766689707899</v>
      </c>
      <c r="EQ98" s="9">
        <v>30.4565079242632</v>
      </c>
      <c r="ER98" s="9">
        <v>19.062212706837201</v>
      </c>
      <c r="ES98" s="9">
        <v>-10.5504734488468</v>
      </c>
      <c r="ET98" s="9">
        <v>-17.4673421989622</v>
      </c>
      <c r="EU98" s="9">
        <v>-21.773480519066101</v>
      </c>
      <c r="EV98" s="9">
        <v>30.4837654778405</v>
      </c>
      <c r="EW98" s="9">
        <v>19.086744505056501</v>
      </c>
      <c r="EX98" s="9">
        <v>-10.528394830449001</v>
      </c>
      <c r="EY98" s="9">
        <v>-17.447471442403799</v>
      </c>
      <c r="EZ98" s="9">
        <v>-21.755596838164202</v>
      </c>
      <c r="FA98" s="9">
        <v>30.4998607906528</v>
      </c>
      <c r="FB98" s="9">
        <v>26.2826473865872</v>
      </c>
      <c r="FC98" s="9">
        <v>-2.93486327707144</v>
      </c>
      <c r="FD98" s="9">
        <v>-10.9400130093643</v>
      </c>
      <c r="FE98" s="9">
        <v>-17.8179278034277</v>
      </c>
      <c r="FF98" s="9">
        <v>-22.0890075630852</v>
      </c>
      <c r="FG98" s="9">
        <v>30.199791138223301</v>
      </c>
      <c r="FH98" s="9">
        <v>18.831167599401599</v>
      </c>
      <c r="FI98" s="9">
        <v>-10.758414045539</v>
      </c>
      <c r="FJ98" s="9">
        <v>-17.654488735985002</v>
      </c>
      <c r="FK98" s="9">
        <v>-21.941912402386802</v>
      </c>
      <c r="FL98" s="9">
        <v>30.3321767828518</v>
      </c>
      <c r="FM98" s="9">
        <v>18.950314679567001</v>
      </c>
      <c r="FN98" s="9">
        <v>-10.651181673389701</v>
      </c>
      <c r="FO98" s="9">
        <v>-17.557979601050501</v>
      </c>
      <c r="FP98" s="9">
        <v>-21.855054180946201</v>
      </c>
      <c r="FQ98" s="9">
        <v>30.410349182149101</v>
      </c>
      <c r="FR98" s="9">
        <v>19.020669838933699</v>
      </c>
      <c r="FS98" s="9">
        <v>-10.5878620299594</v>
      </c>
      <c r="FT98" s="9">
        <v>-17.5009919219635</v>
      </c>
      <c r="FU98" s="9">
        <v>-21.8037652697673</v>
      </c>
      <c r="FV98" s="9">
        <v>30.456509202209599</v>
      </c>
      <c r="FW98" s="9">
        <v>19.062213856989001</v>
      </c>
      <c r="FX98" s="9">
        <v>-10.550472413710301</v>
      </c>
      <c r="FY98" s="9">
        <v>-17.467341267339101</v>
      </c>
      <c r="FZ98" s="9">
        <v>-21.773479680605401</v>
      </c>
      <c r="GA98" s="9">
        <v>30.483766232454901</v>
      </c>
      <c r="GB98" s="9">
        <v>19.0867451842098</v>
      </c>
      <c r="GC98" s="9">
        <v>-10.5283942192113</v>
      </c>
      <c r="GD98" s="9">
        <v>-17.447470892290099</v>
      </c>
      <c r="GE98" s="9">
        <v>-21.755596343061299</v>
      </c>
      <c r="GF98" s="9">
        <v>30.499861236245199</v>
      </c>
      <c r="GG98" s="9">
        <v>26.282647787620402</v>
      </c>
      <c r="GH98" s="9">
        <v>-2.9348629161416202</v>
      </c>
      <c r="GI98" s="9">
        <v>-10.9400126845273</v>
      </c>
      <c r="GJ98" s="9">
        <v>-17.8179275110747</v>
      </c>
      <c r="GK98" s="9">
        <v>-22.0890072999673</v>
      </c>
      <c r="GL98" s="9">
        <v>30.199791375029601</v>
      </c>
      <c r="GM98" s="9">
        <v>18.831167812526999</v>
      </c>
      <c r="GN98" s="9">
        <v>-10.758413853725999</v>
      </c>
      <c r="GO98" s="9">
        <v>-17.6544885633535</v>
      </c>
      <c r="GP98" s="9">
        <v>-21.941912247018202</v>
      </c>
      <c r="GQ98" s="9">
        <v>30.332176922683502</v>
      </c>
      <c r="GR98" s="9">
        <v>18.9503148054152</v>
      </c>
      <c r="GS98" s="9">
        <v>-10.651181560126201</v>
      </c>
      <c r="GT98" s="9">
        <v>-17.5579794991135</v>
      </c>
    </row>
    <row r="100" spans="1:202" ht="22.8">
      <c r="A100" s="15" t="s">
        <v>293</v>
      </c>
    </row>
    <row r="101" spans="1:202" ht="10.199999999999999">
      <c r="A101" s="7" t="s">
        <v>41</v>
      </c>
      <c r="B101" s="7" t="s">
        <v>42</v>
      </c>
      <c r="C101" s="7">
        <v>1</v>
      </c>
      <c r="D101" s="7">
        <v>2</v>
      </c>
      <c r="E101" s="7">
        <v>3</v>
      </c>
      <c r="F101" s="7">
        <v>4</v>
      </c>
      <c r="G101" s="7">
        <v>5</v>
      </c>
      <c r="H101" s="7">
        <v>6</v>
      </c>
      <c r="I101" s="7">
        <v>7</v>
      </c>
      <c r="J101" s="7">
        <v>8</v>
      </c>
      <c r="K101" s="7">
        <v>9</v>
      </c>
      <c r="L101" s="7">
        <v>10</v>
      </c>
      <c r="M101" s="7">
        <v>11</v>
      </c>
      <c r="N101" s="7">
        <v>12</v>
      </c>
      <c r="O101" s="7">
        <v>13</v>
      </c>
      <c r="P101" s="7">
        <v>14</v>
      </c>
      <c r="Q101" s="7">
        <v>15</v>
      </c>
      <c r="R101" s="7">
        <v>16</v>
      </c>
      <c r="S101" s="7">
        <v>17</v>
      </c>
      <c r="T101" s="7">
        <v>18</v>
      </c>
      <c r="U101" s="7">
        <v>19</v>
      </c>
      <c r="V101" s="7">
        <v>20</v>
      </c>
      <c r="W101" s="7">
        <v>21</v>
      </c>
      <c r="X101" s="7">
        <v>22</v>
      </c>
      <c r="Y101" s="7">
        <v>23</v>
      </c>
      <c r="Z101" s="7">
        <v>24</v>
      </c>
      <c r="AA101" s="7">
        <v>25</v>
      </c>
      <c r="AB101" s="7">
        <v>26</v>
      </c>
      <c r="AC101" s="7">
        <v>27</v>
      </c>
      <c r="AD101" s="7">
        <v>28</v>
      </c>
      <c r="AE101" s="7">
        <v>29</v>
      </c>
      <c r="AF101" s="7">
        <v>30</v>
      </c>
      <c r="AG101" s="7">
        <v>31</v>
      </c>
      <c r="AH101" s="7">
        <v>32</v>
      </c>
      <c r="AI101" s="7">
        <v>33</v>
      </c>
      <c r="AJ101" s="7">
        <v>34</v>
      </c>
      <c r="AK101" s="7">
        <v>35</v>
      </c>
      <c r="AL101" s="7">
        <v>36</v>
      </c>
      <c r="AM101" s="7">
        <v>37</v>
      </c>
      <c r="AN101" s="7">
        <v>38</v>
      </c>
      <c r="AO101" s="7">
        <v>39</v>
      </c>
      <c r="AP101" s="7">
        <v>40</v>
      </c>
      <c r="AQ101" s="7">
        <v>41</v>
      </c>
      <c r="AR101" s="7">
        <v>42</v>
      </c>
      <c r="AS101" s="7">
        <v>43</v>
      </c>
      <c r="AT101" s="7">
        <v>44</v>
      </c>
      <c r="AU101" s="7">
        <v>45</v>
      </c>
      <c r="AV101" s="7">
        <v>46</v>
      </c>
      <c r="AW101" s="7">
        <v>47</v>
      </c>
      <c r="AX101" s="7">
        <v>48</v>
      </c>
      <c r="AY101" s="7">
        <v>49</v>
      </c>
      <c r="AZ101" s="7">
        <v>50</v>
      </c>
      <c r="BA101" s="7">
        <v>51</v>
      </c>
      <c r="BB101" s="7">
        <v>52</v>
      </c>
      <c r="BC101" s="7">
        <v>53</v>
      </c>
      <c r="BD101" s="7">
        <v>54</v>
      </c>
      <c r="BE101" s="7">
        <v>55</v>
      </c>
      <c r="BF101" s="7">
        <v>56</v>
      </c>
      <c r="BG101" s="7">
        <v>57</v>
      </c>
      <c r="BH101" s="7">
        <v>58</v>
      </c>
      <c r="BI101" s="7">
        <v>59</v>
      </c>
      <c r="BJ101" s="7">
        <v>60</v>
      </c>
      <c r="BK101" s="7">
        <v>61</v>
      </c>
      <c r="BL101" s="7">
        <v>62</v>
      </c>
      <c r="BM101" s="7">
        <v>63</v>
      </c>
      <c r="BN101" s="7">
        <v>64</v>
      </c>
      <c r="BO101" s="7">
        <v>65</v>
      </c>
      <c r="BP101" s="7">
        <v>66</v>
      </c>
      <c r="BQ101" s="7">
        <v>67</v>
      </c>
      <c r="BR101" s="7">
        <v>68</v>
      </c>
      <c r="BS101" s="7">
        <v>69</v>
      </c>
      <c r="BT101" s="7">
        <v>70</v>
      </c>
      <c r="BU101" s="7">
        <v>71</v>
      </c>
      <c r="BV101" s="7">
        <v>72</v>
      </c>
      <c r="BW101" s="7">
        <v>73</v>
      </c>
      <c r="BX101" s="7">
        <v>74</v>
      </c>
      <c r="BY101" s="7">
        <v>75</v>
      </c>
      <c r="BZ101" s="7">
        <v>76</v>
      </c>
      <c r="CA101" s="7">
        <v>77</v>
      </c>
      <c r="CB101" s="7">
        <v>78</v>
      </c>
      <c r="CC101" s="7">
        <v>79</v>
      </c>
      <c r="CD101" s="7">
        <v>80</v>
      </c>
      <c r="CE101" s="7">
        <v>81</v>
      </c>
      <c r="CF101" s="7">
        <v>82</v>
      </c>
      <c r="CG101" s="7">
        <v>83</v>
      </c>
      <c r="CH101" s="7">
        <v>84</v>
      </c>
      <c r="CI101" s="7">
        <v>85</v>
      </c>
      <c r="CJ101" s="7">
        <v>86</v>
      </c>
      <c r="CK101" s="7">
        <v>87</v>
      </c>
      <c r="CL101" s="7">
        <v>88</v>
      </c>
      <c r="CM101" s="7">
        <v>89</v>
      </c>
      <c r="CN101" s="7">
        <v>90</v>
      </c>
      <c r="CO101" s="7">
        <v>91</v>
      </c>
      <c r="CP101" s="7">
        <v>92</v>
      </c>
      <c r="CQ101" s="7">
        <v>93</v>
      </c>
      <c r="CR101" s="7">
        <v>94</v>
      </c>
      <c r="CS101" s="7">
        <v>95</v>
      </c>
      <c r="CT101" s="7">
        <v>96</v>
      </c>
      <c r="CU101" s="7">
        <v>97</v>
      </c>
      <c r="CV101" s="7">
        <v>98</v>
      </c>
      <c r="CW101" s="7">
        <v>99</v>
      </c>
      <c r="CX101" s="7">
        <v>100</v>
      </c>
      <c r="CY101" s="7">
        <v>101</v>
      </c>
      <c r="CZ101" s="7">
        <v>102</v>
      </c>
      <c r="DA101" s="7">
        <v>103</v>
      </c>
      <c r="DB101" s="7">
        <v>104</v>
      </c>
      <c r="DC101" s="7">
        <v>105</v>
      </c>
      <c r="DD101" s="7">
        <v>106</v>
      </c>
      <c r="DE101" s="7">
        <v>107</v>
      </c>
      <c r="DF101" s="7">
        <v>108</v>
      </c>
      <c r="DG101" s="7">
        <v>109</v>
      </c>
      <c r="DH101" s="7">
        <v>110</v>
      </c>
      <c r="DI101" s="7">
        <v>111</v>
      </c>
      <c r="DJ101" s="7">
        <v>112</v>
      </c>
      <c r="DK101" s="7">
        <v>113</v>
      </c>
      <c r="DL101" s="7">
        <v>114</v>
      </c>
      <c r="DM101" s="7">
        <v>115</v>
      </c>
      <c r="DN101" s="7">
        <v>116</v>
      </c>
      <c r="DO101" s="7">
        <v>117</v>
      </c>
      <c r="DP101" s="7">
        <v>118</v>
      </c>
      <c r="DQ101" s="7">
        <v>119</v>
      </c>
      <c r="DR101" s="7">
        <v>120</v>
      </c>
      <c r="DS101" s="7">
        <v>121</v>
      </c>
      <c r="DT101" s="7">
        <v>122</v>
      </c>
      <c r="DU101" s="7">
        <v>123</v>
      </c>
      <c r="DV101" s="7">
        <v>124</v>
      </c>
      <c r="DW101" s="7">
        <v>125</v>
      </c>
      <c r="DX101" s="7">
        <v>126</v>
      </c>
      <c r="DY101" s="7">
        <v>127</v>
      </c>
      <c r="DZ101" s="7">
        <v>128</v>
      </c>
      <c r="EA101" s="7">
        <v>129</v>
      </c>
      <c r="EB101" s="7">
        <v>130</v>
      </c>
      <c r="EC101" s="7">
        <v>131</v>
      </c>
      <c r="ED101" s="7">
        <v>132</v>
      </c>
      <c r="EE101" s="7">
        <v>133</v>
      </c>
      <c r="EF101" s="7">
        <v>134</v>
      </c>
      <c r="EG101" s="7">
        <v>135</v>
      </c>
      <c r="EH101" s="7">
        <v>136</v>
      </c>
      <c r="EI101" s="7">
        <v>137</v>
      </c>
      <c r="EJ101" s="7">
        <v>138</v>
      </c>
      <c r="EK101" s="7">
        <v>139</v>
      </c>
      <c r="EL101" s="7">
        <v>140</v>
      </c>
      <c r="EM101" s="7">
        <v>141</v>
      </c>
      <c r="EN101" s="7">
        <v>142</v>
      </c>
      <c r="EO101" s="7">
        <v>143</v>
      </c>
      <c r="EP101" s="7">
        <v>144</v>
      </c>
      <c r="EQ101" s="7">
        <v>145</v>
      </c>
      <c r="ER101" s="7">
        <v>146</v>
      </c>
      <c r="ES101" s="7">
        <v>147</v>
      </c>
      <c r="ET101" s="7">
        <v>148</v>
      </c>
      <c r="EU101" s="7">
        <v>149</v>
      </c>
      <c r="EV101" s="7">
        <v>150</v>
      </c>
      <c r="EW101" s="7">
        <v>151</v>
      </c>
      <c r="EX101" s="7">
        <v>152</v>
      </c>
      <c r="EY101" s="7">
        <v>153</v>
      </c>
      <c r="EZ101" s="7">
        <v>154</v>
      </c>
      <c r="FA101" s="7">
        <v>155</v>
      </c>
      <c r="FB101" s="7">
        <v>156</v>
      </c>
      <c r="FC101" s="7">
        <v>157</v>
      </c>
      <c r="FD101" s="7">
        <v>158</v>
      </c>
      <c r="FE101" s="7">
        <v>159</v>
      </c>
      <c r="FF101" s="7">
        <v>160</v>
      </c>
      <c r="FG101" s="7">
        <v>161</v>
      </c>
      <c r="FH101" s="7">
        <v>162</v>
      </c>
      <c r="FI101" s="7">
        <v>163</v>
      </c>
      <c r="FJ101" s="7">
        <v>164</v>
      </c>
      <c r="FK101" s="7">
        <v>165</v>
      </c>
      <c r="FL101" s="7">
        <v>166</v>
      </c>
      <c r="FM101" s="7">
        <v>167</v>
      </c>
      <c r="FN101" s="7">
        <v>168</v>
      </c>
      <c r="FO101" s="7">
        <v>169</v>
      </c>
      <c r="FP101" s="7">
        <v>170</v>
      </c>
      <c r="FQ101" s="7">
        <v>171</v>
      </c>
      <c r="FR101" s="7">
        <v>172</v>
      </c>
      <c r="FS101" s="7">
        <v>173</v>
      </c>
      <c r="FT101" s="7">
        <v>174</v>
      </c>
      <c r="FU101" s="7">
        <v>175</v>
      </c>
      <c r="FV101" s="7">
        <v>176</v>
      </c>
      <c r="FW101" s="7">
        <v>177</v>
      </c>
      <c r="FX101" s="7">
        <v>178</v>
      </c>
      <c r="FY101" s="7">
        <v>179</v>
      </c>
      <c r="FZ101" s="7">
        <v>180</v>
      </c>
      <c r="GA101" s="7">
        <v>181</v>
      </c>
      <c r="GB101" s="7">
        <v>182</v>
      </c>
      <c r="GC101" s="7">
        <v>183</v>
      </c>
      <c r="GD101" s="7">
        <v>184</v>
      </c>
      <c r="GE101" s="7">
        <v>185</v>
      </c>
      <c r="GF101" s="7">
        <v>186</v>
      </c>
      <c r="GG101" s="7">
        <v>187</v>
      </c>
      <c r="GH101" s="7">
        <v>188</v>
      </c>
      <c r="GI101" s="7">
        <v>189</v>
      </c>
      <c r="GJ101" s="7">
        <v>190</v>
      </c>
      <c r="GK101" s="7">
        <v>191</v>
      </c>
      <c r="GL101" s="7">
        <v>192</v>
      </c>
      <c r="GM101" s="7">
        <v>193</v>
      </c>
      <c r="GN101" s="7">
        <v>194</v>
      </c>
      <c r="GO101" s="7">
        <v>195</v>
      </c>
      <c r="GP101" s="7">
        <v>196</v>
      </c>
      <c r="GQ101" s="7">
        <v>197</v>
      </c>
      <c r="GR101" s="7">
        <v>198</v>
      </c>
      <c r="GS101" s="7">
        <v>199</v>
      </c>
      <c r="GT101" s="7">
        <v>200</v>
      </c>
    </row>
    <row r="102" spans="1:202" ht="10.199999999999999">
      <c r="A102" s="12">
        <v>6</v>
      </c>
      <c r="B102" s="2" t="s">
        <v>43</v>
      </c>
      <c r="C102" s="9">
        <v>5.25</v>
      </c>
      <c r="D102" s="9">
        <v>5.25</v>
      </c>
      <c r="E102" s="9">
        <v>5.25</v>
      </c>
      <c r="F102" s="9">
        <v>5.25</v>
      </c>
      <c r="G102" s="9">
        <v>5.25</v>
      </c>
      <c r="H102" s="9">
        <v>5.25</v>
      </c>
      <c r="I102" s="9">
        <v>5.25</v>
      </c>
      <c r="J102" s="9">
        <v>5.25</v>
      </c>
      <c r="K102" s="9">
        <v>5.25</v>
      </c>
      <c r="L102" s="9">
        <v>5.25</v>
      </c>
      <c r="M102" s="9">
        <v>5.25</v>
      </c>
      <c r="N102" s="9">
        <v>5.25</v>
      </c>
      <c r="O102" s="9">
        <v>5.25</v>
      </c>
      <c r="P102" s="9">
        <v>5.25</v>
      </c>
      <c r="Q102" s="9">
        <v>5.25</v>
      </c>
      <c r="R102" s="9">
        <v>5.25</v>
      </c>
      <c r="S102" s="9">
        <v>5.25</v>
      </c>
      <c r="T102" s="9">
        <v>5.25</v>
      </c>
      <c r="U102" s="9">
        <v>5.25</v>
      </c>
      <c r="V102" s="9">
        <v>5.25</v>
      </c>
      <c r="W102" s="9">
        <v>5.25</v>
      </c>
      <c r="X102" s="9">
        <v>5.25</v>
      </c>
      <c r="Y102" s="9">
        <v>5.25</v>
      </c>
      <c r="Z102" s="9">
        <v>5.25</v>
      </c>
      <c r="AA102" s="9">
        <v>5.25</v>
      </c>
      <c r="AB102" s="9">
        <v>5.25</v>
      </c>
      <c r="AC102" s="9">
        <v>5.25</v>
      </c>
      <c r="AD102" s="9">
        <v>5.25</v>
      </c>
      <c r="AE102" s="9">
        <v>5.25</v>
      </c>
      <c r="AF102" s="9">
        <v>5.25</v>
      </c>
      <c r="AG102" s="9">
        <v>5.25</v>
      </c>
      <c r="AH102" s="9">
        <v>5.25</v>
      </c>
      <c r="AI102" s="9">
        <v>5.25</v>
      </c>
      <c r="AJ102" s="9">
        <v>5.25</v>
      </c>
      <c r="AK102" s="9">
        <v>5.25</v>
      </c>
      <c r="AL102" s="9">
        <v>5.25</v>
      </c>
      <c r="AM102" s="9">
        <v>5.25</v>
      </c>
      <c r="AN102" s="9">
        <v>5.25</v>
      </c>
      <c r="AO102" s="9">
        <v>5.25</v>
      </c>
      <c r="AP102" s="9">
        <v>5.25</v>
      </c>
      <c r="AQ102" s="9">
        <v>5.25</v>
      </c>
      <c r="AR102" s="9">
        <v>5.25</v>
      </c>
      <c r="AS102" s="9">
        <v>5.25</v>
      </c>
      <c r="AT102" s="9">
        <v>5.25</v>
      </c>
      <c r="AU102" s="9">
        <v>5.25</v>
      </c>
      <c r="AV102" s="9">
        <v>5.25</v>
      </c>
      <c r="AW102" s="9">
        <v>5.25</v>
      </c>
      <c r="AX102" s="9">
        <v>5.25</v>
      </c>
      <c r="AY102" s="9">
        <v>5.25</v>
      </c>
      <c r="AZ102" s="9">
        <v>5.25</v>
      </c>
      <c r="BA102" s="9">
        <v>5.25</v>
      </c>
      <c r="BB102" s="9">
        <v>5.25</v>
      </c>
      <c r="BC102" s="9">
        <v>5.25</v>
      </c>
      <c r="BD102" s="9">
        <v>5.25</v>
      </c>
      <c r="BE102" s="9">
        <v>5.25</v>
      </c>
      <c r="BF102" s="9">
        <v>5.25</v>
      </c>
      <c r="BG102" s="9">
        <v>5.25</v>
      </c>
      <c r="BH102" s="9">
        <v>5.25</v>
      </c>
      <c r="BI102" s="9">
        <v>5.25</v>
      </c>
      <c r="BJ102" s="9">
        <v>5.25</v>
      </c>
      <c r="BK102" s="9">
        <v>5.25</v>
      </c>
      <c r="BL102" s="9">
        <v>5.25</v>
      </c>
      <c r="BM102" s="9">
        <v>5.25</v>
      </c>
      <c r="BN102" s="9">
        <v>5.25</v>
      </c>
      <c r="BO102" s="9">
        <v>5.25</v>
      </c>
      <c r="BP102" s="9">
        <v>5.25</v>
      </c>
      <c r="BQ102" s="9">
        <v>5.25</v>
      </c>
      <c r="BR102" s="9">
        <v>5.25</v>
      </c>
      <c r="BS102" s="9">
        <v>5.25</v>
      </c>
      <c r="BT102" s="9">
        <v>5.25</v>
      </c>
      <c r="BU102" s="9">
        <v>5.25</v>
      </c>
      <c r="BV102" s="9">
        <v>5.25</v>
      </c>
      <c r="BW102" s="9">
        <v>5.25</v>
      </c>
      <c r="BX102" s="9">
        <v>5.25</v>
      </c>
      <c r="BY102" s="9">
        <v>5.25</v>
      </c>
      <c r="BZ102" s="9">
        <v>5.25</v>
      </c>
      <c r="CA102" s="9">
        <v>5.25</v>
      </c>
      <c r="CB102" s="9">
        <v>5.25</v>
      </c>
      <c r="CC102" s="9">
        <v>5.25</v>
      </c>
      <c r="CD102" s="9">
        <v>5.25</v>
      </c>
      <c r="CE102" s="9">
        <v>5.25</v>
      </c>
      <c r="CF102" s="9">
        <v>5.25</v>
      </c>
      <c r="CG102" s="9">
        <v>5.25</v>
      </c>
      <c r="CH102" s="9">
        <v>5.25</v>
      </c>
      <c r="CI102" s="9">
        <v>5.25</v>
      </c>
      <c r="CJ102" s="9">
        <v>5.25</v>
      </c>
      <c r="CK102" s="9">
        <v>5.25</v>
      </c>
      <c r="CL102" s="9">
        <v>5.25</v>
      </c>
      <c r="CM102" s="9">
        <v>5.25</v>
      </c>
      <c r="CN102" s="9">
        <v>5.25</v>
      </c>
      <c r="CO102" s="9">
        <v>5.25</v>
      </c>
      <c r="CP102" s="9">
        <v>5.25</v>
      </c>
      <c r="CQ102" s="9">
        <v>5.25</v>
      </c>
      <c r="CR102" s="9">
        <v>5.25</v>
      </c>
      <c r="CS102" s="9">
        <v>5.25</v>
      </c>
      <c r="CT102" s="9">
        <v>5.25</v>
      </c>
      <c r="CU102" s="9">
        <v>5.25</v>
      </c>
      <c r="CV102" s="9">
        <v>5.25</v>
      </c>
      <c r="CW102" s="9">
        <v>5.25</v>
      </c>
      <c r="CX102" s="9">
        <v>5.25</v>
      </c>
      <c r="CY102" s="9">
        <v>5.25</v>
      </c>
      <c r="CZ102" s="9">
        <v>5.25</v>
      </c>
      <c r="DA102" s="9">
        <v>5.25</v>
      </c>
      <c r="DB102" s="9">
        <v>5.25</v>
      </c>
      <c r="DC102" s="9">
        <v>5.25</v>
      </c>
      <c r="DD102" s="9">
        <v>5.25</v>
      </c>
      <c r="DE102" s="9">
        <v>5.25</v>
      </c>
      <c r="DF102" s="9">
        <v>5.25</v>
      </c>
      <c r="DG102" s="9">
        <v>5.25</v>
      </c>
      <c r="DH102" s="9">
        <v>5.25</v>
      </c>
      <c r="DI102" s="9">
        <v>5.25</v>
      </c>
      <c r="DJ102" s="9">
        <v>5.25</v>
      </c>
      <c r="DK102" s="9">
        <v>5.25</v>
      </c>
      <c r="DL102" s="9">
        <v>5.25</v>
      </c>
      <c r="DM102" s="9">
        <v>5.25</v>
      </c>
      <c r="DN102" s="9">
        <v>5.25</v>
      </c>
      <c r="DO102" s="9">
        <v>5.25</v>
      </c>
      <c r="DP102" s="9">
        <v>5.25</v>
      </c>
      <c r="DQ102" s="9">
        <v>5.25</v>
      </c>
      <c r="DR102" s="9">
        <v>5.25</v>
      </c>
      <c r="DS102" s="9">
        <v>5.25</v>
      </c>
      <c r="DT102" s="9">
        <v>5.25</v>
      </c>
      <c r="DU102" s="9">
        <v>5.25</v>
      </c>
      <c r="DV102" s="9">
        <v>5.25</v>
      </c>
      <c r="DW102" s="9">
        <v>5.25</v>
      </c>
      <c r="DX102" s="9">
        <v>5.25</v>
      </c>
      <c r="DY102" s="9">
        <v>5.25</v>
      </c>
      <c r="DZ102" s="9">
        <v>5.25</v>
      </c>
      <c r="EA102" s="9">
        <v>5.25</v>
      </c>
      <c r="EB102" s="9">
        <v>5.25</v>
      </c>
      <c r="EC102" s="9">
        <v>5.25</v>
      </c>
      <c r="ED102" s="9">
        <v>5.25</v>
      </c>
      <c r="EE102" s="9">
        <v>5.25</v>
      </c>
      <c r="EF102" s="9">
        <v>5.25</v>
      </c>
      <c r="EG102" s="9">
        <v>5.25</v>
      </c>
      <c r="EH102" s="9">
        <v>5.25</v>
      </c>
      <c r="EI102" s="9">
        <v>5.25</v>
      </c>
      <c r="EJ102" s="9">
        <v>5.25</v>
      </c>
      <c r="EK102" s="9">
        <v>5.25</v>
      </c>
      <c r="EL102" s="9">
        <v>5.25</v>
      </c>
      <c r="EM102" s="9">
        <v>5.25</v>
      </c>
      <c r="EN102" s="9">
        <v>5.25</v>
      </c>
      <c r="EO102" s="9">
        <v>5.25</v>
      </c>
      <c r="EP102" s="9">
        <v>5.25</v>
      </c>
      <c r="EQ102" s="9">
        <v>5.25</v>
      </c>
      <c r="ER102" s="9">
        <v>5.25</v>
      </c>
      <c r="ES102" s="9">
        <v>5.25</v>
      </c>
      <c r="ET102" s="9">
        <v>5.25</v>
      </c>
      <c r="EU102" s="9">
        <v>5.25</v>
      </c>
      <c r="EV102" s="9">
        <v>5.25</v>
      </c>
      <c r="EW102" s="9">
        <v>5.25</v>
      </c>
      <c r="EX102" s="9">
        <v>5.25</v>
      </c>
      <c r="EY102" s="9">
        <v>5.25</v>
      </c>
      <c r="EZ102" s="9">
        <v>5.25</v>
      </c>
      <c r="FA102" s="9">
        <v>5.25</v>
      </c>
      <c r="FB102" s="9">
        <v>5.25</v>
      </c>
      <c r="FC102" s="9">
        <v>5.25</v>
      </c>
      <c r="FD102" s="9">
        <v>5.25</v>
      </c>
      <c r="FE102" s="9">
        <v>5.25</v>
      </c>
      <c r="FF102" s="9">
        <v>5.25</v>
      </c>
      <c r="FG102" s="9">
        <v>5.25</v>
      </c>
      <c r="FH102" s="9">
        <v>5.25</v>
      </c>
      <c r="FI102" s="9">
        <v>5.25</v>
      </c>
      <c r="FJ102" s="9">
        <v>5.25</v>
      </c>
      <c r="FK102" s="9">
        <v>5.25</v>
      </c>
      <c r="FL102" s="9">
        <v>5.25</v>
      </c>
      <c r="FM102" s="9">
        <v>5.25</v>
      </c>
      <c r="FN102" s="9">
        <v>5.25</v>
      </c>
      <c r="FO102" s="9">
        <v>5.25</v>
      </c>
      <c r="FP102" s="9">
        <v>5.25</v>
      </c>
      <c r="FQ102" s="9">
        <v>5.25</v>
      </c>
      <c r="FR102" s="9">
        <v>5.25</v>
      </c>
      <c r="FS102" s="9">
        <v>5.25</v>
      </c>
      <c r="FT102" s="9">
        <v>5.25</v>
      </c>
      <c r="FU102" s="9">
        <v>5.25</v>
      </c>
      <c r="FV102" s="9">
        <v>5.25</v>
      </c>
      <c r="FW102" s="9">
        <v>5.25</v>
      </c>
      <c r="FX102" s="9">
        <v>5.25</v>
      </c>
      <c r="FY102" s="9">
        <v>5.25</v>
      </c>
      <c r="FZ102" s="9">
        <v>5.25</v>
      </c>
      <c r="GA102" s="9">
        <v>5.25</v>
      </c>
      <c r="GB102" s="9">
        <v>5.25</v>
      </c>
      <c r="GC102" s="9">
        <v>5.25</v>
      </c>
      <c r="GD102" s="9">
        <v>5.25</v>
      </c>
      <c r="GE102" s="9">
        <v>5.25</v>
      </c>
      <c r="GF102" s="9">
        <v>5.25</v>
      </c>
      <c r="GG102" s="9">
        <v>5.25</v>
      </c>
      <c r="GH102" s="9">
        <v>5.25</v>
      </c>
      <c r="GI102" s="9">
        <v>5.25</v>
      </c>
      <c r="GJ102" s="9">
        <v>5.25</v>
      </c>
      <c r="GK102" s="9">
        <v>5.25</v>
      </c>
      <c r="GL102" s="9">
        <v>5.25</v>
      </c>
      <c r="GM102" s="9">
        <v>5.25</v>
      </c>
      <c r="GN102" s="9">
        <v>5.25</v>
      </c>
      <c r="GO102" s="9">
        <v>5.25</v>
      </c>
      <c r="GP102" s="9">
        <v>5.25</v>
      </c>
      <c r="GQ102" s="9">
        <v>5.25</v>
      </c>
      <c r="GR102" s="9">
        <v>5.25</v>
      </c>
      <c r="GS102" s="9">
        <v>5.25</v>
      </c>
      <c r="GT102" s="9">
        <v>5.25</v>
      </c>
    </row>
    <row r="103" spans="1:202" ht="10.199999999999999">
      <c r="A103" s="12">
        <v>7</v>
      </c>
      <c r="B103" s="2" t="s">
        <v>44</v>
      </c>
      <c r="C103" s="9">
        <v>4.45</v>
      </c>
      <c r="D103" s="9">
        <v>4.45</v>
      </c>
      <c r="E103" s="9">
        <v>4.45</v>
      </c>
      <c r="F103" s="9">
        <v>4.45</v>
      </c>
      <c r="G103" s="9">
        <v>4.45</v>
      </c>
      <c r="H103" s="9">
        <v>4.45</v>
      </c>
      <c r="I103" s="9">
        <v>4.45</v>
      </c>
      <c r="J103" s="9">
        <v>4.45</v>
      </c>
      <c r="K103" s="9">
        <v>4.45</v>
      </c>
      <c r="L103" s="9">
        <v>4.45</v>
      </c>
      <c r="M103" s="9">
        <v>4.45</v>
      </c>
      <c r="N103" s="9">
        <v>4.45</v>
      </c>
      <c r="O103" s="9">
        <v>4.45</v>
      </c>
      <c r="P103" s="9">
        <v>4.45</v>
      </c>
      <c r="Q103" s="9">
        <v>4.45</v>
      </c>
      <c r="R103" s="9">
        <v>4.45</v>
      </c>
      <c r="S103" s="9">
        <v>4.45</v>
      </c>
      <c r="T103" s="9">
        <v>4.45</v>
      </c>
      <c r="U103" s="9">
        <v>4.45</v>
      </c>
      <c r="V103" s="9">
        <v>4.45</v>
      </c>
      <c r="W103" s="9">
        <v>4.45</v>
      </c>
      <c r="X103" s="9">
        <v>4.45</v>
      </c>
      <c r="Y103" s="9">
        <v>4.45</v>
      </c>
      <c r="Z103" s="9">
        <v>4.45</v>
      </c>
      <c r="AA103" s="9">
        <v>4.45</v>
      </c>
      <c r="AB103" s="9">
        <v>4.45</v>
      </c>
      <c r="AC103" s="9">
        <v>4.45</v>
      </c>
      <c r="AD103" s="9">
        <v>4.45</v>
      </c>
      <c r="AE103" s="9">
        <v>4.45</v>
      </c>
      <c r="AF103" s="9">
        <v>4.45</v>
      </c>
      <c r="AG103" s="9">
        <v>4.45</v>
      </c>
      <c r="AH103" s="9">
        <v>4.45</v>
      </c>
      <c r="AI103" s="9">
        <v>4.45</v>
      </c>
      <c r="AJ103" s="9">
        <v>4.45</v>
      </c>
      <c r="AK103" s="9">
        <v>4.45</v>
      </c>
      <c r="AL103" s="9">
        <v>4.45</v>
      </c>
      <c r="AM103" s="9">
        <v>4.45</v>
      </c>
      <c r="AN103" s="9">
        <v>4.45</v>
      </c>
      <c r="AO103" s="9">
        <v>4.45</v>
      </c>
      <c r="AP103" s="9">
        <v>4.45</v>
      </c>
      <c r="AQ103" s="9">
        <v>4.45</v>
      </c>
      <c r="AR103" s="9">
        <v>4.45</v>
      </c>
      <c r="AS103" s="9">
        <v>4.45</v>
      </c>
      <c r="AT103" s="9">
        <v>4.45</v>
      </c>
      <c r="AU103" s="9">
        <v>4.45</v>
      </c>
      <c r="AV103" s="9">
        <v>4.45</v>
      </c>
      <c r="AW103" s="9">
        <v>4.45</v>
      </c>
      <c r="AX103" s="9">
        <v>4.45</v>
      </c>
      <c r="AY103" s="9">
        <v>4.45</v>
      </c>
      <c r="AZ103" s="9">
        <v>4.45</v>
      </c>
      <c r="BA103" s="9">
        <v>4.45</v>
      </c>
      <c r="BB103" s="9">
        <v>4.45</v>
      </c>
      <c r="BC103" s="9">
        <v>4.45</v>
      </c>
      <c r="BD103" s="9">
        <v>4.45</v>
      </c>
      <c r="BE103" s="9">
        <v>4.45</v>
      </c>
      <c r="BF103" s="9">
        <v>4.45</v>
      </c>
      <c r="BG103" s="9">
        <v>4.45</v>
      </c>
      <c r="BH103" s="9">
        <v>4.45</v>
      </c>
      <c r="BI103" s="9">
        <v>4.45</v>
      </c>
      <c r="BJ103" s="9">
        <v>4.45</v>
      </c>
      <c r="BK103" s="9">
        <v>4.45</v>
      </c>
      <c r="BL103" s="9">
        <v>4.45</v>
      </c>
      <c r="BM103" s="9">
        <v>4.45</v>
      </c>
      <c r="BN103" s="9">
        <v>4.45</v>
      </c>
      <c r="BO103" s="9">
        <v>4.45</v>
      </c>
      <c r="BP103" s="9">
        <v>4.45</v>
      </c>
      <c r="BQ103" s="9">
        <v>4.45</v>
      </c>
      <c r="BR103" s="9">
        <v>4.45</v>
      </c>
      <c r="BS103" s="9">
        <v>4.45</v>
      </c>
      <c r="BT103" s="9">
        <v>4.45</v>
      </c>
      <c r="BU103" s="9">
        <v>4.45</v>
      </c>
      <c r="BV103" s="9">
        <v>4.45</v>
      </c>
      <c r="BW103" s="9">
        <v>4.45</v>
      </c>
      <c r="BX103" s="9">
        <v>4.45</v>
      </c>
      <c r="BY103" s="9">
        <v>4.45</v>
      </c>
      <c r="BZ103" s="9">
        <v>4.45</v>
      </c>
      <c r="CA103" s="9">
        <v>4.45</v>
      </c>
      <c r="CB103" s="9">
        <v>4.45</v>
      </c>
      <c r="CC103" s="9">
        <v>4.45</v>
      </c>
      <c r="CD103" s="9">
        <v>4.45</v>
      </c>
      <c r="CE103" s="9">
        <v>4.45</v>
      </c>
      <c r="CF103" s="9">
        <v>4.45</v>
      </c>
      <c r="CG103" s="9">
        <v>4.45</v>
      </c>
      <c r="CH103" s="9">
        <v>4.45</v>
      </c>
      <c r="CI103" s="9">
        <v>4.45</v>
      </c>
      <c r="CJ103" s="9">
        <v>4.45</v>
      </c>
      <c r="CK103" s="9">
        <v>4.45</v>
      </c>
      <c r="CL103" s="9">
        <v>4.45</v>
      </c>
      <c r="CM103" s="9">
        <v>4.45</v>
      </c>
      <c r="CN103" s="9">
        <v>4.45</v>
      </c>
      <c r="CO103" s="9">
        <v>4.45</v>
      </c>
      <c r="CP103" s="9">
        <v>4.45</v>
      </c>
      <c r="CQ103" s="9">
        <v>4.45</v>
      </c>
      <c r="CR103" s="9">
        <v>4.45</v>
      </c>
      <c r="CS103" s="9">
        <v>4.45</v>
      </c>
      <c r="CT103" s="9">
        <v>4.45</v>
      </c>
      <c r="CU103" s="9">
        <v>4.45</v>
      </c>
      <c r="CV103" s="9">
        <v>4.45</v>
      </c>
      <c r="CW103" s="9">
        <v>4.45</v>
      </c>
      <c r="CX103" s="9">
        <v>4.45</v>
      </c>
      <c r="CY103" s="9">
        <v>4.45</v>
      </c>
      <c r="CZ103" s="9">
        <v>4.45</v>
      </c>
      <c r="DA103" s="9">
        <v>4.45</v>
      </c>
      <c r="DB103" s="9">
        <v>4.45</v>
      </c>
      <c r="DC103" s="9">
        <v>4.45</v>
      </c>
      <c r="DD103" s="9">
        <v>4.45</v>
      </c>
      <c r="DE103" s="9">
        <v>4.45</v>
      </c>
      <c r="DF103" s="9">
        <v>4.45</v>
      </c>
      <c r="DG103" s="9">
        <v>4.45</v>
      </c>
      <c r="DH103" s="9">
        <v>4.45</v>
      </c>
      <c r="DI103" s="9">
        <v>4.45</v>
      </c>
      <c r="DJ103" s="9">
        <v>4.45</v>
      </c>
      <c r="DK103" s="9">
        <v>4.45</v>
      </c>
      <c r="DL103" s="9">
        <v>4.45</v>
      </c>
      <c r="DM103" s="9">
        <v>4.45</v>
      </c>
      <c r="DN103" s="9">
        <v>4.45</v>
      </c>
      <c r="DO103" s="9">
        <v>4.45</v>
      </c>
      <c r="DP103" s="9">
        <v>4.45</v>
      </c>
      <c r="DQ103" s="9">
        <v>4.45</v>
      </c>
      <c r="DR103" s="9">
        <v>4.45</v>
      </c>
      <c r="DS103" s="9">
        <v>4.45</v>
      </c>
      <c r="DT103" s="9">
        <v>4.45</v>
      </c>
      <c r="DU103" s="9">
        <v>4.45</v>
      </c>
      <c r="DV103" s="9">
        <v>4.45</v>
      </c>
      <c r="DW103" s="9">
        <v>4.45</v>
      </c>
      <c r="DX103" s="9">
        <v>4.45</v>
      </c>
      <c r="DY103" s="9">
        <v>4.45</v>
      </c>
      <c r="DZ103" s="9">
        <v>4.45</v>
      </c>
      <c r="EA103" s="9">
        <v>4.45</v>
      </c>
      <c r="EB103" s="9">
        <v>4.45</v>
      </c>
      <c r="EC103" s="9">
        <v>4.45</v>
      </c>
      <c r="ED103" s="9">
        <v>4.45</v>
      </c>
      <c r="EE103" s="9">
        <v>4.45</v>
      </c>
      <c r="EF103" s="9">
        <v>4.45</v>
      </c>
      <c r="EG103" s="9">
        <v>4.45</v>
      </c>
      <c r="EH103" s="9">
        <v>4.45</v>
      </c>
      <c r="EI103" s="9">
        <v>4.45</v>
      </c>
      <c r="EJ103" s="9">
        <v>4.45</v>
      </c>
      <c r="EK103" s="9">
        <v>4.45</v>
      </c>
      <c r="EL103" s="9">
        <v>4.45</v>
      </c>
      <c r="EM103" s="9">
        <v>4.45</v>
      </c>
      <c r="EN103" s="9">
        <v>4.45</v>
      </c>
      <c r="EO103" s="9">
        <v>4.45</v>
      </c>
      <c r="EP103" s="9">
        <v>4.45</v>
      </c>
      <c r="EQ103" s="9">
        <v>4.45</v>
      </c>
      <c r="ER103" s="9">
        <v>4.45</v>
      </c>
      <c r="ES103" s="9">
        <v>4.45</v>
      </c>
      <c r="ET103" s="9">
        <v>4.45</v>
      </c>
      <c r="EU103" s="9">
        <v>4.45</v>
      </c>
      <c r="EV103" s="9">
        <v>4.45</v>
      </c>
      <c r="EW103" s="9">
        <v>4.45</v>
      </c>
      <c r="EX103" s="9">
        <v>4.45</v>
      </c>
      <c r="EY103" s="9">
        <v>4.45</v>
      </c>
      <c r="EZ103" s="9">
        <v>4.45</v>
      </c>
      <c r="FA103" s="9">
        <v>4.45</v>
      </c>
      <c r="FB103" s="9">
        <v>4.45</v>
      </c>
      <c r="FC103" s="9">
        <v>4.45</v>
      </c>
      <c r="FD103" s="9">
        <v>4.45</v>
      </c>
      <c r="FE103" s="9">
        <v>4.45</v>
      </c>
      <c r="FF103" s="9">
        <v>4.45</v>
      </c>
      <c r="FG103" s="9">
        <v>4.45</v>
      </c>
      <c r="FH103" s="9">
        <v>4.45</v>
      </c>
      <c r="FI103" s="9">
        <v>4.45</v>
      </c>
      <c r="FJ103" s="9">
        <v>4.45</v>
      </c>
      <c r="FK103" s="9">
        <v>4.45</v>
      </c>
      <c r="FL103" s="9">
        <v>4.45</v>
      </c>
      <c r="FM103" s="9">
        <v>4.45</v>
      </c>
      <c r="FN103" s="9">
        <v>4.45</v>
      </c>
      <c r="FO103" s="9">
        <v>4.45</v>
      </c>
      <c r="FP103" s="9">
        <v>4.45</v>
      </c>
      <c r="FQ103" s="9">
        <v>4.45</v>
      </c>
      <c r="FR103" s="9">
        <v>4.45</v>
      </c>
      <c r="FS103" s="9">
        <v>4.45</v>
      </c>
      <c r="FT103" s="9">
        <v>4.45</v>
      </c>
      <c r="FU103" s="9">
        <v>4.45</v>
      </c>
      <c r="FV103" s="9">
        <v>4.45</v>
      </c>
      <c r="FW103" s="9">
        <v>4.45</v>
      </c>
      <c r="FX103" s="9">
        <v>4.45</v>
      </c>
      <c r="FY103" s="9">
        <v>4.45</v>
      </c>
      <c r="FZ103" s="9">
        <v>4.45</v>
      </c>
      <c r="GA103" s="9">
        <v>4.45</v>
      </c>
      <c r="GB103" s="9">
        <v>4.45</v>
      </c>
      <c r="GC103" s="9">
        <v>4.45</v>
      </c>
      <c r="GD103" s="9">
        <v>4.45</v>
      </c>
      <c r="GE103" s="9">
        <v>4.45</v>
      </c>
      <c r="GF103" s="9">
        <v>4.45</v>
      </c>
      <c r="GG103" s="9">
        <v>4.45</v>
      </c>
      <c r="GH103" s="9">
        <v>4.45</v>
      </c>
      <c r="GI103" s="9">
        <v>4.45</v>
      </c>
      <c r="GJ103" s="9">
        <v>4.45</v>
      </c>
      <c r="GK103" s="9">
        <v>4.45</v>
      </c>
      <c r="GL103" s="9">
        <v>4.45</v>
      </c>
      <c r="GM103" s="9">
        <v>4.45</v>
      </c>
      <c r="GN103" s="9">
        <v>4.45</v>
      </c>
      <c r="GO103" s="9">
        <v>4.45</v>
      </c>
      <c r="GP103" s="9">
        <v>4.45</v>
      </c>
      <c r="GQ103" s="9">
        <v>4.45</v>
      </c>
      <c r="GR103" s="9">
        <v>4.45</v>
      </c>
      <c r="GS103" s="9">
        <v>4.45</v>
      </c>
      <c r="GT103" s="9">
        <v>4.45</v>
      </c>
    </row>
    <row r="104" spans="1:202" ht="10.199999999999999">
      <c r="A104" s="12">
        <v>8</v>
      </c>
      <c r="B104" s="2" t="s">
        <v>45</v>
      </c>
      <c r="C104" s="9">
        <v>5.25</v>
      </c>
      <c r="D104" s="9">
        <v>5.25</v>
      </c>
      <c r="E104" s="9">
        <v>5.25</v>
      </c>
      <c r="F104" s="9">
        <v>5.25</v>
      </c>
      <c r="G104" s="9">
        <v>5.25</v>
      </c>
      <c r="H104" s="9">
        <v>5.25</v>
      </c>
      <c r="I104" s="9">
        <v>5.25</v>
      </c>
      <c r="J104" s="9">
        <v>5.25</v>
      </c>
      <c r="K104" s="9">
        <v>5.25</v>
      </c>
      <c r="L104" s="9">
        <v>5.25</v>
      </c>
      <c r="M104" s="9">
        <v>5.25</v>
      </c>
      <c r="N104" s="9">
        <v>5.25</v>
      </c>
      <c r="O104" s="9">
        <v>5.25</v>
      </c>
      <c r="P104" s="9">
        <v>5.25</v>
      </c>
      <c r="Q104" s="9">
        <v>5.25</v>
      </c>
      <c r="R104" s="9">
        <v>5.25</v>
      </c>
      <c r="S104" s="9">
        <v>5.25</v>
      </c>
      <c r="T104" s="9">
        <v>5.25</v>
      </c>
      <c r="U104" s="9">
        <v>5.25</v>
      </c>
      <c r="V104" s="9">
        <v>5.25</v>
      </c>
      <c r="W104" s="9">
        <v>5.25</v>
      </c>
      <c r="X104" s="9">
        <v>5.25</v>
      </c>
      <c r="Y104" s="9">
        <v>5.25</v>
      </c>
      <c r="Z104" s="9">
        <v>5.25</v>
      </c>
      <c r="AA104" s="9">
        <v>5.25</v>
      </c>
      <c r="AB104" s="9">
        <v>5.25</v>
      </c>
      <c r="AC104" s="9">
        <v>5.25</v>
      </c>
      <c r="AD104" s="9">
        <v>5.25</v>
      </c>
      <c r="AE104" s="9">
        <v>5.25</v>
      </c>
      <c r="AF104" s="9">
        <v>5.25</v>
      </c>
      <c r="AG104" s="9">
        <v>5.25</v>
      </c>
      <c r="AH104" s="9">
        <v>5.25</v>
      </c>
      <c r="AI104" s="9">
        <v>5.25</v>
      </c>
      <c r="AJ104" s="9">
        <v>5.25</v>
      </c>
      <c r="AK104" s="9">
        <v>5.25</v>
      </c>
      <c r="AL104" s="9">
        <v>5.25</v>
      </c>
      <c r="AM104" s="9">
        <v>5.25</v>
      </c>
      <c r="AN104" s="9">
        <v>5.25</v>
      </c>
      <c r="AO104" s="9">
        <v>5.25</v>
      </c>
      <c r="AP104" s="9">
        <v>5.25</v>
      </c>
      <c r="AQ104" s="9">
        <v>5.25</v>
      </c>
      <c r="AR104" s="9">
        <v>5.25</v>
      </c>
      <c r="AS104" s="9">
        <v>5.25</v>
      </c>
      <c r="AT104" s="9">
        <v>5.25</v>
      </c>
      <c r="AU104" s="9">
        <v>5.25</v>
      </c>
      <c r="AV104" s="9">
        <v>5.25</v>
      </c>
      <c r="AW104" s="9">
        <v>5.25</v>
      </c>
      <c r="AX104" s="9">
        <v>5.25</v>
      </c>
      <c r="AY104" s="9">
        <v>5.25</v>
      </c>
      <c r="AZ104" s="9">
        <v>5.25</v>
      </c>
      <c r="BA104" s="9">
        <v>5.25</v>
      </c>
      <c r="BB104" s="9">
        <v>5.25</v>
      </c>
      <c r="BC104" s="9">
        <v>5.25</v>
      </c>
      <c r="BD104" s="9">
        <v>5.25</v>
      </c>
      <c r="BE104" s="9">
        <v>5.25</v>
      </c>
      <c r="BF104" s="9">
        <v>5.25</v>
      </c>
      <c r="BG104" s="9">
        <v>5.25</v>
      </c>
      <c r="BH104" s="9">
        <v>5.25</v>
      </c>
      <c r="BI104" s="9">
        <v>5.25</v>
      </c>
      <c r="BJ104" s="9">
        <v>5.25</v>
      </c>
      <c r="BK104" s="9">
        <v>5.25</v>
      </c>
      <c r="BL104" s="9">
        <v>5.25</v>
      </c>
      <c r="BM104" s="9">
        <v>5.25</v>
      </c>
      <c r="BN104" s="9">
        <v>5.25</v>
      </c>
      <c r="BO104" s="9">
        <v>5.25</v>
      </c>
      <c r="BP104" s="9">
        <v>5.25</v>
      </c>
      <c r="BQ104" s="9">
        <v>5.25</v>
      </c>
      <c r="BR104" s="9">
        <v>5.25</v>
      </c>
      <c r="BS104" s="9">
        <v>5.25</v>
      </c>
      <c r="BT104" s="9">
        <v>5.25</v>
      </c>
      <c r="BU104" s="9">
        <v>5.25</v>
      </c>
      <c r="BV104" s="9">
        <v>5.25</v>
      </c>
      <c r="BW104" s="9">
        <v>5.25</v>
      </c>
      <c r="BX104" s="9">
        <v>5.25</v>
      </c>
      <c r="BY104" s="9">
        <v>5.25</v>
      </c>
      <c r="BZ104" s="9">
        <v>5.25</v>
      </c>
      <c r="CA104" s="9">
        <v>5.25</v>
      </c>
      <c r="CB104" s="9">
        <v>5.25</v>
      </c>
      <c r="CC104" s="9">
        <v>5.25</v>
      </c>
      <c r="CD104" s="9">
        <v>5.25</v>
      </c>
      <c r="CE104" s="9">
        <v>5.25</v>
      </c>
      <c r="CF104" s="9">
        <v>5.25</v>
      </c>
      <c r="CG104" s="9">
        <v>5.25</v>
      </c>
      <c r="CH104" s="9">
        <v>5.25</v>
      </c>
      <c r="CI104" s="9">
        <v>5.25</v>
      </c>
      <c r="CJ104" s="9">
        <v>5.25</v>
      </c>
      <c r="CK104" s="9">
        <v>5.25</v>
      </c>
      <c r="CL104" s="9">
        <v>5.25</v>
      </c>
      <c r="CM104" s="9">
        <v>5.25</v>
      </c>
      <c r="CN104" s="9">
        <v>5.25</v>
      </c>
      <c r="CO104" s="9">
        <v>5.25</v>
      </c>
      <c r="CP104" s="9">
        <v>5.25</v>
      </c>
      <c r="CQ104" s="9">
        <v>5.25</v>
      </c>
      <c r="CR104" s="9">
        <v>5.25</v>
      </c>
      <c r="CS104" s="9">
        <v>5.25</v>
      </c>
      <c r="CT104" s="9">
        <v>5.25</v>
      </c>
      <c r="CU104" s="9">
        <v>5.25</v>
      </c>
      <c r="CV104" s="9">
        <v>5.25</v>
      </c>
      <c r="CW104" s="9">
        <v>5.25</v>
      </c>
      <c r="CX104" s="9">
        <v>5.25</v>
      </c>
      <c r="CY104" s="9">
        <v>5.25</v>
      </c>
      <c r="CZ104" s="9">
        <v>5.25</v>
      </c>
      <c r="DA104" s="9">
        <v>5.25</v>
      </c>
      <c r="DB104" s="9">
        <v>5.25</v>
      </c>
      <c r="DC104" s="9">
        <v>5.25</v>
      </c>
      <c r="DD104" s="9">
        <v>5.25</v>
      </c>
      <c r="DE104" s="9">
        <v>5.25</v>
      </c>
      <c r="DF104" s="9">
        <v>5.25</v>
      </c>
      <c r="DG104" s="9">
        <v>5.25</v>
      </c>
      <c r="DH104" s="9">
        <v>5.25</v>
      </c>
      <c r="DI104" s="9">
        <v>5.25</v>
      </c>
      <c r="DJ104" s="9">
        <v>5.25</v>
      </c>
      <c r="DK104" s="9">
        <v>5.25</v>
      </c>
      <c r="DL104" s="9">
        <v>5.25</v>
      </c>
      <c r="DM104" s="9">
        <v>5.25</v>
      </c>
      <c r="DN104" s="9">
        <v>5.25</v>
      </c>
      <c r="DO104" s="9">
        <v>5.25</v>
      </c>
      <c r="DP104" s="9">
        <v>5.25</v>
      </c>
      <c r="DQ104" s="9">
        <v>5.25</v>
      </c>
      <c r="DR104" s="9">
        <v>5.25</v>
      </c>
      <c r="DS104" s="9">
        <v>5.25</v>
      </c>
      <c r="DT104" s="9">
        <v>5.25</v>
      </c>
      <c r="DU104" s="9">
        <v>5.25</v>
      </c>
      <c r="DV104" s="9">
        <v>5.25</v>
      </c>
      <c r="DW104" s="9">
        <v>5.25</v>
      </c>
      <c r="DX104" s="9">
        <v>5.25</v>
      </c>
      <c r="DY104" s="9">
        <v>5.25</v>
      </c>
      <c r="DZ104" s="9">
        <v>5.25</v>
      </c>
      <c r="EA104" s="9">
        <v>5.25</v>
      </c>
      <c r="EB104" s="9">
        <v>5.25</v>
      </c>
      <c r="EC104" s="9">
        <v>5.25</v>
      </c>
      <c r="ED104" s="9">
        <v>5.25</v>
      </c>
      <c r="EE104" s="9">
        <v>5.25</v>
      </c>
      <c r="EF104" s="9">
        <v>5.25</v>
      </c>
      <c r="EG104" s="9">
        <v>5.25</v>
      </c>
      <c r="EH104" s="9">
        <v>5.25</v>
      </c>
      <c r="EI104" s="9">
        <v>5.25</v>
      </c>
      <c r="EJ104" s="9">
        <v>5.25</v>
      </c>
      <c r="EK104" s="9">
        <v>5.25</v>
      </c>
      <c r="EL104" s="9">
        <v>5.25</v>
      </c>
      <c r="EM104" s="9">
        <v>5.25</v>
      </c>
      <c r="EN104" s="9">
        <v>5.25</v>
      </c>
      <c r="EO104" s="9">
        <v>5.25</v>
      </c>
      <c r="EP104" s="9">
        <v>5.25</v>
      </c>
      <c r="EQ104" s="9">
        <v>5.25</v>
      </c>
      <c r="ER104" s="9">
        <v>5.25</v>
      </c>
      <c r="ES104" s="9">
        <v>5.25</v>
      </c>
      <c r="ET104" s="9">
        <v>5.25</v>
      </c>
      <c r="EU104" s="9">
        <v>5.25</v>
      </c>
      <c r="EV104" s="9">
        <v>5.25</v>
      </c>
      <c r="EW104" s="9">
        <v>5.25</v>
      </c>
      <c r="EX104" s="9">
        <v>5.25</v>
      </c>
      <c r="EY104" s="9">
        <v>5.25</v>
      </c>
      <c r="EZ104" s="9">
        <v>5.25</v>
      </c>
      <c r="FA104" s="9">
        <v>5.25</v>
      </c>
      <c r="FB104" s="9">
        <v>5.25</v>
      </c>
      <c r="FC104" s="9">
        <v>5.25</v>
      </c>
      <c r="FD104" s="9">
        <v>5.25</v>
      </c>
      <c r="FE104" s="9">
        <v>5.25</v>
      </c>
      <c r="FF104" s="9">
        <v>5.25</v>
      </c>
      <c r="FG104" s="9">
        <v>5.25</v>
      </c>
      <c r="FH104" s="9">
        <v>5.25</v>
      </c>
      <c r="FI104" s="9">
        <v>5.25</v>
      </c>
      <c r="FJ104" s="9">
        <v>5.25</v>
      </c>
      <c r="FK104" s="9">
        <v>5.25</v>
      </c>
      <c r="FL104" s="9">
        <v>5.25</v>
      </c>
      <c r="FM104" s="9">
        <v>5.25</v>
      </c>
      <c r="FN104" s="9">
        <v>5.25</v>
      </c>
      <c r="FO104" s="9">
        <v>5.25</v>
      </c>
      <c r="FP104" s="9">
        <v>5.25</v>
      </c>
      <c r="FQ104" s="9">
        <v>5.25</v>
      </c>
      <c r="FR104" s="9">
        <v>5.25</v>
      </c>
      <c r="FS104" s="9">
        <v>5.25</v>
      </c>
      <c r="FT104" s="9">
        <v>5.25</v>
      </c>
      <c r="FU104" s="9">
        <v>5.25</v>
      </c>
      <c r="FV104" s="9">
        <v>5.25</v>
      </c>
      <c r="FW104" s="9">
        <v>5.25</v>
      </c>
      <c r="FX104" s="9">
        <v>5.25</v>
      </c>
      <c r="FY104" s="9">
        <v>5.25</v>
      </c>
      <c r="FZ104" s="9">
        <v>5.25</v>
      </c>
      <c r="GA104" s="9">
        <v>5.25</v>
      </c>
      <c r="GB104" s="9">
        <v>5.25</v>
      </c>
      <c r="GC104" s="9">
        <v>5.25</v>
      </c>
      <c r="GD104" s="9">
        <v>5.25</v>
      </c>
      <c r="GE104" s="9">
        <v>5.25</v>
      </c>
      <c r="GF104" s="9">
        <v>5.25</v>
      </c>
      <c r="GG104" s="9">
        <v>5.25</v>
      </c>
      <c r="GH104" s="9">
        <v>5.25</v>
      </c>
      <c r="GI104" s="9">
        <v>5.25</v>
      </c>
      <c r="GJ104" s="9">
        <v>5.25</v>
      </c>
      <c r="GK104" s="9">
        <v>5.25</v>
      </c>
      <c r="GL104" s="9">
        <v>5.25</v>
      </c>
      <c r="GM104" s="9">
        <v>5.25</v>
      </c>
      <c r="GN104" s="9">
        <v>5.25</v>
      </c>
      <c r="GO104" s="9">
        <v>5.25</v>
      </c>
      <c r="GP104" s="9">
        <v>5.25</v>
      </c>
      <c r="GQ104" s="9">
        <v>5.25</v>
      </c>
      <c r="GR104" s="9">
        <v>5.25</v>
      </c>
      <c r="GS104" s="9">
        <v>5.25</v>
      </c>
      <c r="GT104" s="9">
        <v>5.25</v>
      </c>
    </row>
    <row r="105" spans="1:202" ht="10.199999999999999">
      <c r="A105" s="12">
        <v>9</v>
      </c>
      <c r="B105" s="2" t="s">
        <v>46</v>
      </c>
      <c r="C105" s="9">
        <v>6.8</v>
      </c>
      <c r="D105" s="9">
        <v>6.8</v>
      </c>
      <c r="E105" s="9">
        <v>6.8</v>
      </c>
      <c r="F105" s="9">
        <v>6.8</v>
      </c>
      <c r="G105" s="9">
        <v>6.8</v>
      </c>
      <c r="H105" s="9">
        <v>6.8</v>
      </c>
      <c r="I105" s="9">
        <v>6.8</v>
      </c>
      <c r="J105" s="9">
        <v>6.8</v>
      </c>
      <c r="K105" s="9">
        <v>6.8</v>
      </c>
      <c r="L105" s="9">
        <v>6.8</v>
      </c>
      <c r="M105" s="9">
        <v>6.8</v>
      </c>
      <c r="N105" s="9">
        <v>6.8</v>
      </c>
      <c r="O105" s="9">
        <v>6.8</v>
      </c>
      <c r="P105" s="9">
        <v>6.8</v>
      </c>
      <c r="Q105" s="9">
        <v>6.8</v>
      </c>
      <c r="R105" s="9">
        <v>6.8</v>
      </c>
      <c r="S105" s="9">
        <v>6.8</v>
      </c>
      <c r="T105" s="9">
        <v>6.8</v>
      </c>
      <c r="U105" s="9">
        <v>6.8</v>
      </c>
      <c r="V105" s="9">
        <v>6.8</v>
      </c>
      <c r="W105" s="9">
        <v>6.8</v>
      </c>
      <c r="X105" s="9">
        <v>6.8</v>
      </c>
      <c r="Y105" s="9">
        <v>6.8</v>
      </c>
      <c r="Z105" s="9">
        <v>6.8</v>
      </c>
      <c r="AA105" s="9">
        <v>6.8</v>
      </c>
      <c r="AB105" s="9">
        <v>6.8</v>
      </c>
      <c r="AC105" s="9">
        <v>6.8</v>
      </c>
      <c r="AD105" s="9">
        <v>6.8</v>
      </c>
      <c r="AE105" s="9">
        <v>6.8</v>
      </c>
      <c r="AF105" s="9">
        <v>6.8</v>
      </c>
      <c r="AG105" s="9">
        <v>6.8</v>
      </c>
      <c r="AH105" s="9">
        <v>6.8</v>
      </c>
      <c r="AI105" s="9">
        <v>6.8</v>
      </c>
      <c r="AJ105" s="9">
        <v>6.8</v>
      </c>
      <c r="AK105" s="9">
        <v>6.8</v>
      </c>
      <c r="AL105" s="9">
        <v>6.8</v>
      </c>
      <c r="AM105" s="9">
        <v>6.8</v>
      </c>
      <c r="AN105" s="9">
        <v>6.8</v>
      </c>
      <c r="AO105" s="9">
        <v>6.8</v>
      </c>
      <c r="AP105" s="9">
        <v>6.8</v>
      </c>
      <c r="AQ105" s="9">
        <v>6.8</v>
      </c>
      <c r="AR105" s="9">
        <v>6.8</v>
      </c>
      <c r="AS105" s="9">
        <v>6.8</v>
      </c>
      <c r="AT105" s="9">
        <v>6.8</v>
      </c>
      <c r="AU105" s="9">
        <v>6.8</v>
      </c>
      <c r="AV105" s="9">
        <v>6.8</v>
      </c>
      <c r="AW105" s="9">
        <v>6.8</v>
      </c>
      <c r="AX105" s="9">
        <v>6.8</v>
      </c>
      <c r="AY105" s="9">
        <v>6.8</v>
      </c>
      <c r="AZ105" s="9">
        <v>6.8</v>
      </c>
      <c r="BA105" s="9">
        <v>6.8</v>
      </c>
      <c r="BB105" s="9">
        <v>6.8</v>
      </c>
      <c r="BC105" s="9">
        <v>6.8</v>
      </c>
      <c r="BD105" s="9">
        <v>6.8</v>
      </c>
      <c r="BE105" s="9">
        <v>6.8</v>
      </c>
      <c r="BF105" s="9">
        <v>6.8</v>
      </c>
      <c r="BG105" s="9">
        <v>6.8</v>
      </c>
      <c r="BH105" s="9">
        <v>6.8</v>
      </c>
      <c r="BI105" s="9">
        <v>6.8</v>
      </c>
      <c r="BJ105" s="9">
        <v>6.8</v>
      </c>
      <c r="BK105" s="9">
        <v>6.8</v>
      </c>
      <c r="BL105" s="9">
        <v>6.8</v>
      </c>
      <c r="BM105" s="9">
        <v>6.8</v>
      </c>
      <c r="BN105" s="9">
        <v>6.8</v>
      </c>
      <c r="BO105" s="9">
        <v>6.8</v>
      </c>
      <c r="BP105" s="9">
        <v>6.8</v>
      </c>
      <c r="BQ105" s="9">
        <v>6.8</v>
      </c>
      <c r="BR105" s="9">
        <v>6.8</v>
      </c>
      <c r="BS105" s="9">
        <v>6.8</v>
      </c>
      <c r="BT105" s="9">
        <v>6.8</v>
      </c>
      <c r="BU105" s="9">
        <v>6.8</v>
      </c>
      <c r="BV105" s="9">
        <v>6.8</v>
      </c>
      <c r="BW105" s="9">
        <v>6.8</v>
      </c>
      <c r="BX105" s="9">
        <v>6.8</v>
      </c>
      <c r="BY105" s="9">
        <v>6.8</v>
      </c>
      <c r="BZ105" s="9">
        <v>6.8</v>
      </c>
      <c r="CA105" s="9">
        <v>6.8</v>
      </c>
      <c r="CB105" s="9">
        <v>6.8</v>
      </c>
      <c r="CC105" s="9">
        <v>6.8</v>
      </c>
      <c r="CD105" s="9">
        <v>6.8</v>
      </c>
      <c r="CE105" s="9">
        <v>6.8</v>
      </c>
      <c r="CF105" s="9">
        <v>6.8</v>
      </c>
      <c r="CG105" s="9">
        <v>6.8</v>
      </c>
      <c r="CH105" s="9">
        <v>6.8</v>
      </c>
      <c r="CI105" s="9">
        <v>6.8</v>
      </c>
      <c r="CJ105" s="9">
        <v>6.8</v>
      </c>
      <c r="CK105" s="9">
        <v>6.8</v>
      </c>
      <c r="CL105" s="9">
        <v>6.8</v>
      </c>
      <c r="CM105" s="9">
        <v>6.8</v>
      </c>
      <c r="CN105" s="9">
        <v>6.8</v>
      </c>
      <c r="CO105" s="9">
        <v>6.8</v>
      </c>
      <c r="CP105" s="9">
        <v>6.8</v>
      </c>
      <c r="CQ105" s="9">
        <v>6.8</v>
      </c>
      <c r="CR105" s="9">
        <v>6.8</v>
      </c>
      <c r="CS105" s="9">
        <v>6.8</v>
      </c>
      <c r="CT105" s="9">
        <v>6.8</v>
      </c>
      <c r="CU105" s="9">
        <v>6.8</v>
      </c>
      <c r="CV105" s="9">
        <v>6.8</v>
      </c>
      <c r="CW105" s="9">
        <v>6.8</v>
      </c>
      <c r="CX105" s="9">
        <v>6.8</v>
      </c>
      <c r="CY105" s="9">
        <v>6.8</v>
      </c>
      <c r="CZ105" s="9">
        <v>6.8</v>
      </c>
      <c r="DA105" s="9">
        <v>6.8</v>
      </c>
      <c r="DB105" s="9">
        <v>6.8</v>
      </c>
      <c r="DC105" s="9">
        <v>6.8</v>
      </c>
      <c r="DD105" s="9">
        <v>6.8</v>
      </c>
      <c r="DE105" s="9">
        <v>6.8</v>
      </c>
      <c r="DF105" s="9">
        <v>6.8</v>
      </c>
      <c r="DG105" s="9">
        <v>6.8</v>
      </c>
      <c r="DH105" s="9">
        <v>6.8</v>
      </c>
      <c r="DI105" s="9">
        <v>6.8</v>
      </c>
      <c r="DJ105" s="9">
        <v>6.8</v>
      </c>
      <c r="DK105" s="9">
        <v>6.8</v>
      </c>
      <c r="DL105" s="9">
        <v>6.8</v>
      </c>
      <c r="DM105" s="9">
        <v>6.8</v>
      </c>
      <c r="DN105" s="9">
        <v>6.8</v>
      </c>
      <c r="DO105" s="9">
        <v>6.8</v>
      </c>
      <c r="DP105" s="9">
        <v>6.8</v>
      </c>
      <c r="DQ105" s="9">
        <v>6.8</v>
      </c>
      <c r="DR105" s="9">
        <v>6.8</v>
      </c>
      <c r="DS105" s="9">
        <v>6.8</v>
      </c>
      <c r="DT105" s="9">
        <v>6.8</v>
      </c>
      <c r="DU105" s="9">
        <v>6.8</v>
      </c>
      <c r="DV105" s="9">
        <v>6.8</v>
      </c>
      <c r="DW105" s="9">
        <v>6.8</v>
      </c>
      <c r="DX105" s="9">
        <v>6.8</v>
      </c>
      <c r="DY105" s="9">
        <v>6.8</v>
      </c>
      <c r="DZ105" s="9">
        <v>6.8</v>
      </c>
      <c r="EA105" s="9">
        <v>6.8</v>
      </c>
      <c r="EB105" s="9">
        <v>6.8</v>
      </c>
      <c r="EC105" s="9">
        <v>6.8</v>
      </c>
      <c r="ED105" s="9">
        <v>6.8</v>
      </c>
      <c r="EE105" s="9">
        <v>6.8</v>
      </c>
      <c r="EF105" s="9">
        <v>6.8</v>
      </c>
      <c r="EG105" s="9">
        <v>6.8</v>
      </c>
      <c r="EH105" s="9">
        <v>6.8</v>
      </c>
      <c r="EI105" s="9">
        <v>6.8</v>
      </c>
      <c r="EJ105" s="9">
        <v>6.8</v>
      </c>
      <c r="EK105" s="9">
        <v>6.8</v>
      </c>
      <c r="EL105" s="9">
        <v>6.8</v>
      </c>
      <c r="EM105" s="9">
        <v>6.8</v>
      </c>
      <c r="EN105" s="9">
        <v>6.8</v>
      </c>
      <c r="EO105" s="9">
        <v>6.8</v>
      </c>
      <c r="EP105" s="9">
        <v>6.8</v>
      </c>
      <c r="EQ105" s="9">
        <v>6.8</v>
      </c>
      <c r="ER105" s="9">
        <v>6.8</v>
      </c>
      <c r="ES105" s="9">
        <v>6.8</v>
      </c>
      <c r="ET105" s="9">
        <v>6.8</v>
      </c>
      <c r="EU105" s="9">
        <v>6.8</v>
      </c>
      <c r="EV105" s="9">
        <v>6.8</v>
      </c>
      <c r="EW105" s="9">
        <v>6.8</v>
      </c>
      <c r="EX105" s="9">
        <v>6.8</v>
      </c>
      <c r="EY105" s="9">
        <v>6.8</v>
      </c>
      <c r="EZ105" s="9">
        <v>6.8</v>
      </c>
      <c r="FA105" s="9">
        <v>6.8</v>
      </c>
      <c r="FB105" s="9">
        <v>6.8</v>
      </c>
      <c r="FC105" s="9">
        <v>6.8</v>
      </c>
      <c r="FD105" s="9">
        <v>6.8</v>
      </c>
      <c r="FE105" s="9">
        <v>6.8</v>
      </c>
      <c r="FF105" s="9">
        <v>6.8</v>
      </c>
      <c r="FG105" s="9">
        <v>6.8</v>
      </c>
      <c r="FH105" s="9">
        <v>6.8</v>
      </c>
      <c r="FI105" s="9">
        <v>6.8</v>
      </c>
      <c r="FJ105" s="9">
        <v>6.8</v>
      </c>
      <c r="FK105" s="9">
        <v>6.8</v>
      </c>
      <c r="FL105" s="9">
        <v>6.8</v>
      </c>
      <c r="FM105" s="9">
        <v>6.8</v>
      </c>
      <c r="FN105" s="9">
        <v>6.8</v>
      </c>
      <c r="FO105" s="9">
        <v>6.8</v>
      </c>
      <c r="FP105" s="9">
        <v>6.8</v>
      </c>
      <c r="FQ105" s="9">
        <v>6.8</v>
      </c>
      <c r="FR105" s="9">
        <v>6.8</v>
      </c>
      <c r="FS105" s="9">
        <v>6.8</v>
      </c>
      <c r="FT105" s="9">
        <v>6.8</v>
      </c>
      <c r="FU105" s="9">
        <v>6.8</v>
      </c>
      <c r="FV105" s="9">
        <v>6.8</v>
      </c>
      <c r="FW105" s="9">
        <v>6.8</v>
      </c>
      <c r="FX105" s="9">
        <v>6.8</v>
      </c>
      <c r="FY105" s="9">
        <v>6.8</v>
      </c>
      <c r="FZ105" s="9">
        <v>6.8</v>
      </c>
      <c r="GA105" s="9">
        <v>6.8</v>
      </c>
      <c r="GB105" s="9">
        <v>6.8</v>
      </c>
      <c r="GC105" s="9">
        <v>6.8</v>
      </c>
      <c r="GD105" s="9">
        <v>6.8</v>
      </c>
      <c r="GE105" s="9">
        <v>6.8</v>
      </c>
      <c r="GF105" s="9">
        <v>6.8</v>
      </c>
      <c r="GG105" s="9">
        <v>6.8</v>
      </c>
      <c r="GH105" s="9">
        <v>6.8</v>
      </c>
      <c r="GI105" s="9">
        <v>6.8</v>
      </c>
      <c r="GJ105" s="9">
        <v>6.8</v>
      </c>
      <c r="GK105" s="9">
        <v>6.8</v>
      </c>
      <c r="GL105" s="9">
        <v>6.8</v>
      </c>
      <c r="GM105" s="9">
        <v>6.8</v>
      </c>
      <c r="GN105" s="9">
        <v>6.8</v>
      </c>
      <c r="GO105" s="9">
        <v>6.8</v>
      </c>
      <c r="GP105" s="9">
        <v>6.8</v>
      </c>
      <c r="GQ105" s="9">
        <v>6.8</v>
      </c>
      <c r="GR105" s="9">
        <v>6.8</v>
      </c>
      <c r="GS105" s="9">
        <v>6.8</v>
      </c>
      <c r="GT105" s="9">
        <v>6.8</v>
      </c>
    </row>
    <row r="106" spans="1:202" ht="10.199999999999999">
      <c r="A106" s="12">
        <v>10</v>
      </c>
      <c r="B106" s="2" t="s">
        <v>47</v>
      </c>
      <c r="C106" s="9">
        <v>6.8</v>
      </c>
      <c r="D106" s="9">
        <v>6.8</v>
      </c>
      <c r="E106" s="9">
        <v>6.8</v>
      </c>
      <c r="F106" s="9">
        <v>6.8</v>
      </c>
      <c r="G106" s="9">
        <v>6.8</v>
      </c>
      <c r="H106" s="9">
        <v>6.8</v>
      </c>
      <c r="I106" s="9">
        <v>6.8</v>
      </c>
      <c r="J106" s="9">
        <v>6.8</v>
      </c>
      <c r="K106" s="9">
        <v>6.8</v>
      </c>
      <c r="L106" s="9">
        <v>6.8</v>
      </c>
      <c r="M106" s="9">
        <v>6.8</v>
      </c>
      <c r="N106" s="9">
        <v>6.8</v>
      </c>
      <c r="O106" s="9">
        <v>6.8</v>
      </c>
      <c r="P106" s="9">
        <v>6.8</v>
      </c>
      <c r="Q106" s="9">
        <v>6.8</v>
      </c>
      <c r="R106" s="9">
        <v>6.8</v>
      </c>
      <c r="S106" s="9">
        <v>6.8</v>
      </c>
      <c r="T106" s="9">
        <v>6.8</v>
      </c>
      <c r="U106" s="9">
        <v>6.8</v>
      </c>
      <c r="V106" s="9">
        <v>6.8</v>
      </c>
      <c r="W106" s="9">
        <v>6.8</v>
      </c>
      <c r="X106" s="9">
        <v>6.8</v>
      </c>
      <c r="Y106" s="9">
        <v>6.8</v>
      </c>
      <c r="Z106" s="9">
        <v>6.8</v>
      </c>
      <c r="AA106" s="9">
        <v>6.8</v>
      </c>
      <c r="AB106" s="9">
        <v>6.8</v>
      </c>
      <c r="AC106" s="9">
        <v>6.8</v>
      </c>
      <c r="AD106" s="9">
        <v>6.8</v>
      </c>
      <c r="AE106" s="9">
        <v>6.8</v>
      </c>
      <c r="AF106" s="9">
        <v>6.8</v>
      </c>
      <c r="AG106" s="9">
        <v>6.8</v>
      </c>
      <c r="AH106" s="9">
        <v>6.8</v>
      </c>
      <c r="AI106" s="9">
        <v>6.8</v>
      </c>
      <c r="AJ106" s="9">
        <v>6.8</v>
      </c>
      <c r="AK106" s="9">
        <v>6.8</v>
      </c>
      <c r="AL106" s="9">
        <v>6.8</v>
      </c>
      <c r="AM106" s="9">
        <v>6.8</v>
      </c>
      <c r="AN106" s="9">
        <v>6.8</v>
      </c>
      <c r="AO106" s="9">
        <v>6.8</v>
      </c>
      <c r="AP106" s="9">
        <v>6.8</v>
      </c>
      <c r="AQ106" s="9">
        <v>6.8</v>
      </c>
      <c r="AR106" s="9">
        <v>6.8</v>
      </c>
      <c r="AS106" s="9">
        <v>6.8</v>
      </c>
      <c r="AT106" s="9">
        <v>6.8</v>
      </c>
      <c r="AU106" s="9">
        <v>6.8</v>
      </c>
      <c r="AV106" s="9">
        <v>6.8</v>
      </c>
      <c r="AW106" s="9">
        <v>6.8</v>
      </c>
      <c r="AX106" s="9">
        <v>6.8</v>
      </c>
      <c r="AY106" s="9">
        <v>6.8</v>
      </c>
      <c r="AZ106" s="9">
        <v>6.8</v>
      </c>
      <c r="BA106" s="9">
        <v>6.8</v>
      </c>
      <c r="BB106" s="9">
        <v>6.8</v>
      </c>
      <c r="BC106" s="9">
        <v>6.8</v>
      </c>
      <c r="BD106" s="9">
        <v>6.8</v>
      </c>
      <c r="BE106" s="9">
        <v>6.8</v>
      </c>
      <c r="BF106" s="9">
        <v>6.8</v>
      </c>
      <c r="BG106" s="9">
        <v>6.8</v>
      </c>
      <c r="BH106" s="9">
        <v>6.8</v>
      </c>
      <c r="BI106" s="9">
        <v>6.8</v>
      </c>
      <c r="BJ106" s="9">
        <v>6.8</v>
      </c>
      <c r="BK106" s="9">
        <v>6.8</v>
      </c>
      <c r="BL106" s="9">
        <v>6.8</v>
      </c>
      <c r="BM106" s="9">
        <v>6.8</v>
      </c>
      <c r="BN106" s="9">
        <v>6.8</v>
      </c>
      <c r="BO106" s="9">
        <v>6.8</v>
      </c>
      <c r="BP106" s="9">
        <v>6.8</v>
      </c>
      <c r="BQ106" s="9">
        <v>6.8</v>
      </c>
      <c r="BR106" s="9">
        <v>6.8</v>
      </c>
      <c r="BS106" s="9">
        <v>6.8</v>
      </c>
      <c r="BT106" s="9">
        <v>6.8</v>
      </c>
      <c r="BU106" s="9">
        <v>6.8</v>
      </c>
      <c r="BV106" s="9">
        <v>6.8</v>
      </c>
      <c r="BW106" s="9">
        <v>6.8</v>
      </c>
      <c r="BX106" s="9">
        <v>6.8</v>
      </c>
      <c r="BY106" s="9">
        <v>6.8</v>
      </c>
      <c r="BZ106" s="9">
        <v>6.8</v>
      </c>
      <c r="CA106" s="9">
        <v>6.8</v>
      </c>
      <c r="CB106" s="9">
        <v>6.8</v>
      </c>
      <c r="CC106" s="9">
        <v>6.8</v>
      </c>
      <c r="CD106" s="9">
        <v>6.8</v>
      </c>
      <c r="CE106" s="9">
        <v>6.8</v>
      </c>
      <c r="CF106" s="9">
        <v>6.8</v>
      </c>
      <c r="CG106" s="9">
        <v>6.8</v>
      </c>
      <c r="CH106" s="9">
        <v>6.8</v>
      </c>
      <c r="CI106" s="9">
        <v>6.8</v>
      </c>
      <c r="CJ106" s="9">
        <v>6.8</v>
      </c>
      <c r="CK106" s="9">
        <v>6.8</v>
      </c>
      <c r="CL106" s="9">
        <v>6.8</v>
      </c>
      <c r="CM106" s="9">
        <v>6.8</v>
      </c>
      <c r="CN106" s="9">
        <v>6.8</v>
      </c>
      <c r="CO106" s="9">
        <v>6.8</v>
      </c>
      <c r="CP106" s="9">
        <v>6.8</v>
      </c>
      <c r="CQ106" s="9">
        <v>6.8</v>
      </c>
      <c r="CR106" s="9">
        <v>6.8</v>
      </c>
      <c r="CS106" s="9">
        <v>6.8</v>
      </c>
      <c r="CT106" s="9">
        <v>6.8</v>
      </c>
      <c r="CU106" s="9">
        <v>6.8</v>
      </c>
      <c r="CV106" s="9">
        <v>6.8</v>
      </c>
      <c r="CW106" s="9">
        <v>6.8</v>
      </c>
      <c r="CX106" s="9">
        <v>6.8</v>
      </c>
      <c r="CY106" s="9">
        <v>6.8</v>
      </c>
      <c r="CZ106" s="9">
        <v>6.8</v>
      </c>
      <c r="DA106" s="9">
        <v>6.8</v>
      </c>
      <c r="DB106" s="9">
        <v>6.8</v>
      </c>
      <c r="DC106" s="9">
        <v>6.8</v>
      </c>
      <c r="DD106" s="9">
        <v>6.8</v>
      </c>
      <c r="DE106" s="9">
        <v>6.8</v>
      </c>
      <c r="DF106" s="9">
        <v>6.8</v>
      </c>
      <c r="DG106" s="9">
        <v>6.8</v>
      </c>
      <c r="DH106" s="9">
        <v>6.8</v>
      </c>
      <c r="DI106" s="9">
        <v>6.8</v>
      </c>
      <c r="DJ106" s="9">
        <v>6.8</v>
      </c>
      <c r="DK106" s="9">
        <v>6.8</v>
      </c>
      <c r="DL106" s="9">
        <v>6.8</v>
      </c>
      <c r="DM106" s="9">
        <v>6.8</v>
      </c>
      <c r="DN106" s="9">
        <v>6.8</v>
      </c>
      <c r="DO106" s="9">
        <v>6.8</v>
      </c>
      <c r="DP106" s="9">
        <v>6.8</v>
      </c>
      <c r="DQ106" s="9">
        <v>6.8</v>
      </c>
      <c r="DR106" s="9">
        <v>6.8</v>
      </c>
      <c r="DS106" s="9">
        <v>6.8</v>
      </c>
      <c r="DT106" s="9">
        <v>6.8</v>
      </c>
      <c r="DU106" s="9">
        <v>6.8</v>
      </c>
      <c r="DV106" s="9">
        <v>6.8</v>
      </c>
      <c r="DW106" s="9">
        <v>6.8</v>
      </c>
      <c r="DX106" s="9">
        <v>6.8</v>
      </c>
      <c r="DY106" s="9">
        <v>6.8</v>
      </c>
      <c r="DZ106" s="9">
        <v>6.8</v>
      </c>
      <c r="EA106" s="9">
        <v>6.8</v>
      </c>
      <c r="EB106" s="9">
        <v>6.8</v>
      </c>
      <c r="EC106" s="9">
        <v>6.8</v>
      </c>
      <c r="ED106" s="9">
        <v>6.8</v>
      </c>
      <c r="EE106" s="9">
        <v>6.8</v>
      </c>
      <c r="EF106" s="9">
        <v>6.8</v>
      </c>
      <c r="EG106" s="9">
        <v>6.8</v>
      </c>
      <c r="EH106" s="9">
        <v>6.8</v>
      </c>
      <c r="EI106" s="9">
        <v>6.8</v>
      </c>
      <c r="EJ106" s="9">
        <v>6.8</v>
      </c>
      <c r="EK106" s="9">
        <v>6.8</v>
      </c>
      <c r="EL106" s="9">
        <v>6.8</v>
      </c>
      <c r="EM106" s="9">
        <v>6.8</v>
      </c>
      <c r="EN106" s="9">
        <v>6.8</v>
      </c>
      <c r="EO106" s="9">
        <v>6.8</v>
      </c>
      <c r="EP106" s="9">
        <v>6.8</v>
      </c>
      <c r="EQ106" s="9">
        <v>6.8</v>
      </c>
      <c r="ER106" s="9">
        <v>6.8</v>
      </c>
      <c r="ES106" s="9">
        <v>6.8</v>
      </c>
      <c r="ET106" s="9">
        <v>6.8</v>
      </c>
      <c r="EU106" s="9">
        <v>6.8</v>
      </c>
      <c r="EV106" s="9">
        <v>6.8</v>
      </c>
      <c r="EW106" s="9">
        <v>6.8</v>
      </c>
      <c r="EX106" s="9">
        <v>6.8</v>
      </c>
      <c r="EY106" s="9">
        <v>6.8</v>
      </c>
      <c r="EZ106" s="9">
        <v>6.8</v>
      </c>
      <c r="FA106" s="9">
        <v>6.8</v>
      </c>
      <c r="FB106" s="9">
        <v>6.8</v>
      </c>
      <c r="FC106" s="9">
        <v>6.8</v>
      </c>
      <c r="FD106" s="9">
        <v>6.8</v>
      </c>
      <c r="FE106" s="9">
        <v>6.8</v>
      </c>
      <c r="FF106" s="9">
        <v>6.8</v>
      </c>
      <c r="FG106" s="9">
        <v>6.8</v>
      </c>
      <c r="FH106" s="9">
        <v>6.8</v>
      </c>
      <c r="FI106" s="9">
        <v>6.8</v>
      </c>
      <c r="FJ106" s="9">
        <v>6.8</v>
      </c>
      <c r="FK106" s="9">
        <v>6.8</v>
      </c>
      <c r="FL106" s="9">
        <v>6.8</v>
      </c>
      <c r="FM106" s="9">
        <v>6.8</v>
      </c>
      <c r="FN106" s="9">
        <v>6.8</v>
      </c>
      <c r="FO106" s="9">
        <v>6.8</v>
      </c>
      <c r="FP106" s="9">
        <v>6.8</v>
      </c>
      <c r="FQ106" s="9">
        <v>6.8</v>
      </c>
      <c r="FR106" s="9">
        <v>6.8</v>
      </c>
      <c r="FS106" s="9">
        <v>6.8</v>
      </c>
      <c r="FT106" s="9">
        <v>6.8</v>
      </c>
      <c r="FU106" s="9">
        <v>6.8</v>
      </c>
      <c r="FV106" s="9">
        <v>6.8</v>
      </c>
      <c r="FW106" s="9">
        <v>6.8</v>
      </c>
      <c r="FX106" s="9">
        <v>6.8</v>
      </c>
      <c r="FY106" s="9">
        <v>6.8</v>
      </c>
      <c r="FZ106" s="9">
        <v>6.8</v>
      </c>
      <c r="GA106" s="9">
        <v>6.8</v>
      </c>
      <c r="GB106" s="9">
        <v>6.8</v>
      </c>
      <c r="GC106" s="9">
        <v>6.8</v>
      </c>
      <c r="GD106" s="9">
        <v>6.8</v>
      </c>
      <c r="GE106" s="9">
        <v>6.8</v>
      </c>
      <c r="GF106" s="9">
        <v>6.8</v>
      </c>
      <c r="GG106" s="9">
        <v>6.8</v>
      </c>
      <c r="GH106" s="9">
        <v>6.8</v>
      </c>
      <c r="GI106" s="9">
        <v>6.8</v>
      </c>
      <c r="GJ106" s="9">
        <v>6.8</v>
      </c>
      <c r="GK106" s="9">
        <v>6.8</v>
      </c>
      <c r="GL106" s="9">
        <v>6.8</v>
      </c>
      <c r="GM106" s="9">
        <v>6.8</v>
      </c>
      <c r="GN106" s="9">
        <v>6.8</v>
      </c>
      <c r="GO106" s="9">
        <v>6.8</v>
      </c>
      <c r="GP106" s="9">
        <v>6.8</v>
      </c>
      <c r="GQ106" s="9">
        <v>6.8</v>
      </c>
      <c r="GR106" s="9">
        <v>6.8</v>
      </c>
      <c r="GS106" s="9">
        <v>6.8</v>
      </c>
      <c r="GT106" s="9">
        <v>6.8</v>
      </c>
    </row>
    <row r="107" spans="1:202" ht="10.199999999999999">
      <c r="A107" s="12">
        <v>11</v>
      </c>
      <c r="B107" s="2" t="s">
        <v>48</v>
      </c>
      <c r="C107" s="9">
        <v>4.0885933565892403</v>
      </c>
      <c r="D107" s="9">
        <v>4.0524646421353996</v>
      </c>
      <c r="E107" s="9">
        <v>3.9932257642826001</v>
      </c>
      <c r="F107" s="9">
        <v>3.9121881426815199</v>
      </c>
      <c r="G107" s="9">
        <v>3.8110823087301902</v>
      </c>
      <c r="H107" s="9">
        <v>3.69201793190153</v>
      </c>
      <c r="I107" s="9">
        <v>3.5574351199691798</v>
      </c>
      <c r="J107" s="9">
        <v>3.4100478754886101</v>
      </c>
      <c r="K107" s="9">
        <v>3.2527807239454498</v>
      </c>
      <c r="L107" s="9">
        <v>3.0886996934045001</v>
      </c>
      <c r="M107" s="9">
        <v>2.6277760072478</v>
      </c>
      <c r="N107" s="9">
        <v>2.2229129091073299</v>
      </c>
      <c r="O107" s="9">
        <v>1.90918964346554</v>
      </c>
      <c r="P107" s="9">
        <v>1.70337596621428</v>
      </c>
      <c r="Q107" s="9">
        <v>1.58182244201227</v>
      </c>
      <c r="R107" s="9">
        <v>1.52119411801135</v>
      </c>
      <c r="S107" s="9">
        <v>1.5044115163634799</v>
      </c>
      <c r="T107" s="9">
        <v>1.5184540211922699</v>
      </c>
      <c r="U107" s="9">
        <v>1.55319596274809</v>
      </c>
      <c r="V107" s="9">
        <v>1.6007482308613199</v>
      </c>
      <c r="W107" s="9">
        <v>1.65506361742806</v>
      </c>
      <c r="X107" s="9">
        <v>1.71168704434543</v>
      </c>
      <c r="Y107" s="9">
        <v>1.55301812044609</v>
      </c>
      <c r="Z107" s="9">
        <v>1.59008887179041</v>
      </c>
      <c r="AA107" s="9">
        <v>1.6322349865896599</v>
      </c>
      <c r="AB107" s="9">
        <v>1.6769771244327001</v>
      </c>
      <c r="AC107" s="9">
        <v>1.7224033192750601</v>
      </c>
      <c r="AD107" s="9">
        <v>1.7671457166464399</v>
      </c>
      <c r="AE107" s="9">
        <v>1.8103594713142299</v>
      </c>
      <c r="AF107" s="9">
        <v>1.8517047174466099</v>
      </c>
      <c r="AG107" s="9">
        <v>1.89133048766547</v>
      </c>
      <c r="AH107" s="9">
        <v>1.9298598500383499</v>
      </c>
      <c r="AI107" s="9">
        <v>1.7149108951021099</v>
      </c>
      <c r="AJ107" s="9">
        <v>1.7512191265539101</v>
      </c>
      <c r="AK107" s="9">
        <v>1.78670429108884</v>
      </c>
      <c r="AL107" s="9">
        <v>1.8210609760740499</v>
      </c>
      <c r="AM107" s="9">
        <v>1.85419648275741</v>
      </c>
      <c r="AN107" s="9">
        <v>1.8862248491786799</v>
      </c>
      <c r="AO107" s="9">
        <v>1.9174620897344301</v>
      </c>
      <c r="AP107" s="9">
        <v>1.94842122382335</v>
      </c>
      <c r="AQ107" s="9">
        <v>1.9798070941135699</v>
      </c>
      <c r="AR107" s="9">
        <v>2.0125109820778202</v>
      </c>
      <c r="AS107" s="9">
        <v>2.0476050329978301</v>
      </c>
      <c r="AT107" s="9">
        <v>2.08633650543094</v>
      </c>
      <c r="AU107" s="9">
        <v>2.13012186170213</v>
      </c>
      <c r="AV107" s="9">
        <v>2.1805407167138999</v>
      </c>
      <c r="AW107" s="9">
        <v>1.8805162567543099</v>
      </c>
      <c r="AX107" s="9">
        <v>1.9057110971183899</v>
      </c>
      <c r="AY107" s="9">
        <v>1.9305666129485199</v>
      </c>
      <c r="AZ107" s="9">
        <v>1.9553953266508399</v>
      </c>
      <c r="BA107" s="9">
        <v>1.98058882209177</v>
      </c>
      <c r="BB107" s="9">
        <v>2.0066123627291699</v>
      </c>
      <c r="BC107" s="9">
        <v>2.03400209182819</v>
      </c>
      <c r="BD107" s="9">
        <v>2.0633621528370498</v>
      </c>
      <c r="BE107" s="9">
        <v>2.09536174115421</v>
      </c>
      <c r="BF107" s="9">
        <v>2.1307320978649398</v>
      </c>
      <c r="BG107" s="9">
        <v>2.1702634553882598</v>
      </c>
      <c r="BH107" s="9">
        <v>2.2148019443580398</v>
      </c>
      <c r="BI107" s="9">
        <v>2.2652464704711401</v>
      </c>
      <c r="BJ107" s="9">
        <v>2.32254556947096</v>
      </c>
      <c r="BK107" s="9">
        <v>2.3768600000000002</v>
      </c>
      <c r="BL107" s="9">
        <v>4.0885933565892403</v>
      </c>
      <c r="BM107" s="9">
        <v>4.0524646421353996</v>
      </c>
      <c r="BN107" s="9">
        <v>3.9932257642826001</v>
      </c>
      <c r="BO107" s="9">
        <v>3.9121881426815199</v>
      </c>
      <c r="BP107" s="9">
        <v>3.8110823087301902</v>
      </c>
      <c r="BQ107" s="9">
        <v>3.69201793190153</v>
      </c>
      <c r="BR107" s="9">
        <v>3.5574351199691798</v>
      </c>
      <c r="BS107" s="9">
        <v>3.4100478754886101</v>
      </c>
      <c r="BT107" s="9">
        <v>3.2527807239454498</v>
      </c>
      <c r="BU107" s="9">
        <v>3.0886996934045001</v>
      </c>
      <c r="BV107" s="9">
        <v>2.6277760072478</v>
      </c>
      <c r="BW107" s="9">
        <v>2.2229129091073299</v>
      </c>
      <c r="BX107" s="9">
        <v>1.90918964346554</v>
      </c>
      <c r="BY107" s="9">
        <v>1.70337596621428</v>
      </c>
      <c r="BZ107" s="9">
        <v>1.58182244201227</v>
      </c>
      <c r="CA107" s="9">
        <v>1.52119411801135</v>
      </c>
      <c r="CB107" s="9">
        <v>1.5044115163634799</v>
      </c>
      <c r="CC107" s="9">
        <v>1.5184540211922699</v>
      </c>
      <c r="CD107" s="9">
        <v>1.55319596274809</v>
      </c>
      <c r="CE107" s="9">
        <v>1.6007482308613199</v>
      </c>
      <c r="CF107" s="9">
        <v>1.65506361742806</v>
      </c>
      <c r="CG107" s="9">
        <v>1.71168704434543</v>
      </c>
      <c r="CH107" s="9">
        <v>1.55301812044609</v>
      </c>
      <c r="CI107" s="9">
        <v>1.59008887179041</v>
      </c>
      <c r="CJ107" s="9">
        <v>1.6322349865896599</v>
      </c>
      <c r="CK107" s="9">
        <v>1.6769771244327001</v>
      </c>
      <c r="CL107" s="9">
        <v>1.7224033192750601</v>
      </c>
      <c r="CM107" s="9">
        <v>1.7671457166464399</v>
      </c>
      <c r="CN107" s="9">
        <v>1.8103594713142299</v>
      </c>
      <c r="CO107" s="9">
        <v>1.8517047174466099</v>
      </c>
      <c r="CP107" s="9">
        <v>1.89133048766547</v>
      </c>
      <c r="CQ107" s="9">
        <v>1.9298598500383499</v>
      </c>
      <c r="CR107" s="9">
        <v>1.7149108951021099</v>
      </c>
      <c r="CS107" s="9">
        <v>1.7512191265539101</v>
      </c>
      <c r="CT107" s="9">
        <v>1.78670429108884</v>
      </c>
      <c r="CU107" s="9">
        <v>1.8210609760740499</v>
      </c>
      <c r="CV107" s="9">
        <v>1.85419648275741</v>
      </c>
      <c r="CW107" s="9">
        <v>1.8862248491786799</v>
      </c>
      <c r="CX107" s="9">
        <v>1.9174620897344301</v>
      </c>
      <c r="CY107" s="9">
        <v>1.94842122382335</v>
      </c>
      <c r="CZ107" s="9">
        <v>1.9798070941135699</v>
      </c>
      <c r="DA107" s="9">
        <v>2.0125109820778202</v>
      </c>
      <c r="DB107" s="9">
        <v>2.0476050329978301</v>
      </c>
      <c r="DC107" s="9">
        <v>2.08633650543094</v>
      </c>
      <c r="DD107" s="9">
        <v>2.13012186170213</v>
      </c>
      <c r="DE107" s="9">
        <v>2.1805407167138999</v>
      </c>
      <c r="DF107" s="9">
        <v>1.8805162567543099</v>
      </c>
      <c r="DG107" s="9">
        <v>1.9057110971183899</v>
      </c>
      <c r="DH107" s="9">
        <v>1.9305666129485199</v>
      </c>
      <c r="DI107" s="9">
        <v>1.9553953266508399</v>
      </c>
      <c r="DJ107" s="9">
        <v>1.98058882209177</v>
      </c>
      <c r="DK107" s="9">
        <v>2.0066123627291699</v>
      </c>
      <c r="DL107" s="9">
        <v>2.03400209182819</v>
      </c>
      <c r="DM107" s="9">
        <v>2.0633621528370498</v>
      </c>
      <c r="DN107" s="9">
        <v>2.09536174115421</v>
      </c>
      <c r="DO107" s="9">
        <v>2.1307320978649398</v>
      </c>
      <c r="DP107" s="9">
        <v>2.1702634553882598</v>
      </c>
      <c r="DQ107" s="9">
        <v>2.2148019443580398</v>
      </c>
      <c r="DR107" s="9">
        <v>2.2652464704711401</v>
      </c>
      <c r="DS107" s="9">
        <v>2.32254556947096</v>
      </c>
      <c r="DT107" s="9">
        <v>2.3768600000000002</v>
      </c>
      <c r="DU107" s="9">
        <v>4.0885933565892403</v>
      </c>
      <c r="DV107" s="9">
        <v>4.0524646421353996</v>
      </c>
      <c r="DW107" s="9">
        <v>3.9932257642826001</v>
      </c>
      <c r="DX107" s="9">
        <v>3.9121881426815199</v>
      </c>
      <c r="DY107" s="9">
        <v>3.8110823087301902</v>
      </c>
      <c r="DZ107" s="9">
        <v>3.69201793190153</v>
      </c>
      <c r="EA107" s="9">
        <v>3.5574351199691798</v>
      </c>
      <c r="EB107" s="9">
        <v>3.4100478754886101</v>
      </c>
      <c r="EC107" s="9">
        <v>3.2527807239454498</v>
      </c>
      <c r="ED107" s="9">
        <v>3.0886996934045001</v>
      </c>
      <c r="EE107" s="9">
        <v>2.6277760072478</v>
      </c>
      <c r="EF107" s="9">
        <v>2.2229129091073299</v>
      </c>
      <c r="EG107" s="9">
        <v>1.90918964346554</v>
      </c>
      <c r="EH107" s="9">
        <v>1.70337596621428</v>
      </c>
      <c r="EI107" s="9">
        <v>1.58182244201227</v>
      </c>
      <c r="EJ107" s="9">
        <v>1.52119411801135</v>
      </c>
      <c r="EK107" s="9">
        <v>1.5044115163634799</v>
      </c>
      <c r="EL107" s="9">
        <v>1.5184540211922699</v>
      </c>
      <c r="EM107" s="9">
        <v>1.55319596274809</v>
      </c>
      <c r="EN107" s="9">
        <v>1.6007482308613199</v>
      </c>
      <c r="EO107" s="9">
        <v>1.65506361742806</v>
      </c>
      <c r="EP107" s="9">
        <v>1.71168704434543</v>
      </c>
      <c r="EQ107" s="9">
        <v>1.55301812044609</v>
      </c>
      <c r="ER107" s="9">
        <v>1.59008887179041</v>
      </c>
      <c r="ES107" s="9">
        <v>1.6322349865896599</v>
      </c>
      <c r="ET107" s="9">
        <v>1.6769771244327001</v>
      </c>
      <c r="EU107" s="9">
        <v>1.7224033192750601</v>
      </c>
      <c r="EV107" s="9">
        <v>1.7671457166464399</v>
      </c>
      <c r="EW107" s="9">
        <v>1.8103594713142299</v>
      </c>
      <c r="EX107" s="9">
        <v>1.8517047174466099</v>
      </c>
      <c r="EY107" s="9">
        <v>1.89133048766547</v>
      </c>
      <c r="EZ107" s="9">
        <v>1.9298598500383499</v>
      </c>
      <c r="FA107" s="9">
        <v>1.7149108951021099</v>
      </c>
      <c r="FB107" s="9">
        <v>1.7512191265539101</v>
      </c>
      <c r="FC107" s="9">
        <v>1.78670429108884</v>
      </c>
      <c r="FD107" s="9">
        <v>1.8210609760740499</v>
      </c>
      <c r="FE107" s="9">
        <v>1.85419648275741</v>
      </c>
      <c r="FF107" s="9">
        <v>1.8862248491786799</v>
      </c>
      <c r="FG107" s="9">
        <v>1.9174620897344301</v>
      </c>
      <c r="FH107" s="9">
        <v>1.94842122382335</v>
      </c>
      <c r="FI107" s="9">
        <v>1.9798070941135699</v>
      </c>
      <c r="FJ107" s="9">
        <v>2.0125109820778202</v>
      </c>
      <c r="FK107" s="9">
        <v>2.0476050329978301</v>
      </c>
      <c r="FL107" s="9">
        <v>2.08633650543094</v>
      </c>
      <c r="FM107" s="9">
        <v>2.13012186170213</v>
      </c>
      <c r="FN107" s="9">
        <v>2.1805407167138999</v>
      </c>
      <c r="FO107" s="9">
        <v>1.8805162567543099</v>
      </c>
      <c r="FP107" s="9">
        <v>1.9057110971183899</v>
      </c>
      <c r="FQ107" s="9">
        <v>1.9305666129485199</v>
      </c>
      <c r="FR107" s="9">
        <v>1.9553953266508399</v>
      </c>
      <c r="FS107" s="9">
        <v>1.98058882209177</v>
      </c>
      <c r="FT107" s="9">
        <v>2.0066123627291699</v>
      </c>
      <c r="FU107" s="9">
        <v>2.03400209182819</v>
      </c>
      <c r="FV107" s="9">
        <v>2.0633621528370498</v>
      </c>
      <c r="FW107" s="9">
        <v>2.09536174115421</v>
      </c>
      <c r="FX107" s="9">
        <v>2.1307320978649398</v>
      </c>
      <c r="FY107" s="9">
        <v>2.1702634553882598</v>
      </c>
      <c r="FZ107" s="9">
        <v>2.2148019443580398</v>
      </c>
      <c r="GA107" s="9">
        <v>2.2652464704711401</v>
      </c>
      <c r="GB107" s="9">
        <v>2.32254556947096</v>
      </c>
      <c r="GC107" s="9">
        <v>2.3768600000000002</v>
      </c>
      <c r="GD107" s="9">
        <v>4.0885933565892403</v>
      </c>
      <c r="GE107" s="9">
        <v>4.0524646421353996</v>
      </c>
      <c r="GF107" s="9">
        <v>3.9932257642826001</v>
      </c>
      <c r="GG107" s="9">
        <v>3.9121881426815199</v>
      </c>
      <c r="GH107" s="9">
        <v>3.8110823087301902</v>
      </c>
      <c r="GI107" s="9">
        <v>3.69201793190153</v>
      </c>
      <c r="GJ107" s="9">
        <v>3.5574351199691798</v>
      </c>
      <c r="GK107" s="9">
        <v>3.4100478754886101</v>
      </c>
      <c r="GL107" s="9">
        <v>3.2527807239454498</v>
      </c>
      <c r="GM107" s="9">
        <v>3.0886996934045001</v>
      </c>
      <c r="GN107" s="9">
        <v>2.6277760072478</v>
      </c>
      <c r="GO107" s="9">
        <v>2.2229129091073299</v>
      </c>
      <c r="GP107" s="9">
        <v>1.90918964346554</v>
      </c>
      <c r="GQ107" s="9">
        <v>1.70337596621428</v>
      </c>
      <c r="GR107" s="9">
        <v>1.58182244201227</v>
      </c>
      <c r="GS107" s="9">
        <v>1.52119411801135</v>
      </c>
      <c r="GT107" s="9">
        <v>1.5044115163634799</v>
      </c>
    </row>
    <row r="108" spans="1:202" ht="10.199999999999999">
      <c r="A108" s="12">
        <v>12</v>
      </c>
      <c r="B108" s="2" t="s">
        <v>49</v>
      </c>
      <c r="C108" s="9">
        <v>4.0885933565892403</v>
      </c>
      <c r="D108" s="9">
        <v>4.0524646421353996</v>
      </c>
      <c r="E108" s="9">
        <v>3.9932257642826001</v>
      </c>
      <c r="F108" s="9">
        <v>3.9121881426815199</v>
      </c>
      <c r="G108" s="9">
        <v>3.8110823087301902</v>
      </c>
      <c r="H108" s="9">
        <v>3.69201793190153</v>
      </c>
      <c r="I108" s="9">
        <v>3.5574351199691798</v>
      </c>
      <c r="J108" s="9">
        <v>3.4100478754886101</v>
      </c>
      <c r="K108" s="9">
        <v>3.2527807239454498</v>
      </c>
      <c r="L108" s="9">
        <v>3.0886996934045001</v>
      </c>
      <c r="M108" s="9">
        <v>2.6277760072478</v>
      </c>
      <c r="N108" s="9">
        <v>2.2229129091073299</v>
      </c>
      <c r="O108" s="9">
        <v>1.90918964346554</v>
      </c>
      <c r="P108" s="9">
        <v>1.70337596621428</v>
      </c>
      <c r="Q108" s="9">
        <v>1.58182244201227</v>
      </c>
      <c r="R108" s="9">
        <v>1.52119411801135</v>
      </c>
      <c r="S108" s="9">
        <v>1.5044115163634799</v>
      </c>
      <c r="T108" s="9">
        <v>1.5184540211922699</v>
      </c>
      <c r="U108" s="9">
        <v>1.55319596274809</v>
      </c>
      <c r="V108" s="9">
        <v>1.6007482308613199</v>
      </c>
      <c r="W108" s="9">
        <v>1.65506361742806</v>
      </c>
      <c r="X108" s="9">
        <v>1.71168704434543</v>
      </c>
      <c r="Y108" s="9">
        <v>1.7675888638900601</v>
      </c>
      <c r="Z108" s="9">
        <v>1.8210475268087001</v>
      </c>
      <c r="AA108" s="9">
        <v>1.59199030078867</v>
      </c>
      <c r="AB108" s="9">
        <v>1.6324730594916801</v>
      </c>
      <c r="AC108" s="9">
        <v>1.6753385973802699</v>
      </c>
      <c r="AD108" s="9">
        <v>1.71889617939741</v>
      </c>
      <c r="AE108" s="9">
        <v>1.76191203626286</v>
      </c>
      <c r="AF108" s="9">
        <v>1.80359454103565</v>
      </c>
      <c r="AG108" s="9">
        <v>1.8435806305309801</v>
      </c>
      <c r="AH108" s="9">
        <v>1.88192340325201</v>
      </c>
      <c r="AI108" s="9">
        <v>1.9190804130397301</v>
      </c>
      <c r="AJ108" s="9">
        <v>1.9559023450974999</v>
      </c>
      <c r="AK108" s="9">
        <v>1.99362187177779</v>
      </c>
      <c r="AL108" s="9">
        <v>2.0338425593759601</v>
      </c>
      <c r="AM108" s="9">
        <v>2.0785277467427101</v>
      </c>
      <c r="AN108" s="9">
        <v>2.1299893499007898</v>
      </c>
      <c r="AO108" s="9">
        <v>2.1908765693259502</v>
      </c>
      <c r="AP108" s="9">
        <v>1.9179123820772801</v>
      </c>
      <c r="AQ108" s="9">
        <v>1.95260088615516</v>
      </c>
      <c r="AR108" s="9">
        <v>1.9879723549620201</v>
      </c>
      <c r="AS108" s="9">
        <v>2.0253321604001702</v>
      </c>
      <c r="AT108" s="9">
        <v>2.0662704288858098</v>
      </c>
      <c r="AU108" s="9">
        <v>2.11265322135614</v>
      </c>
      <c r="AV108" s="9">
        <v>2.1666135626863801</v>
      </c>
      <c r="AW108" s="9">
        <v>2.2305423287511599</v>
      </c>
      <c r="AX108" s="9">
        <v>2.3070790037066802</v>
      </c>
      <c r="AY108" s="9">
        <v>2.3768600000000002</v>
      </c>
      <c r="AZ108" s="9">
        <v>2.3768600000000002</v>
      </c>
      <c r="BA108" s="9">
        <v>2.3768600000000002</v>
      </c>
      <c r="BB108" s="9">
        <v>2.3768600000000002</v>
      </c>
      <c r="BC108" s="9">
        <v>2.1206344869440099</v>
      </c>
      <c r="BD108" s="9">
        <v>2.1660321267113001</v>
      </c>
      <c r="BE108" s="9">
        <v>2.2182696735284</v>
      </c>
      <c r="BF108" s="9">
        <v>2.2788290407924898</v>
      </c>
      <c r="BG108" s="9">
        <v>2.3493016970146599</v>
      </c>
      <c r="BH108" s="9">
        <v>2.3768600000000002</v>
      </c>
      <c r="BI108" s="9">
        <v>2.3768600000000002</v>
      </c>
      <c r="BJ108" s="9">
        <v>2.3768600000000002</v>
      </c>
      <c r="BK108" s="9">
        <v>2.3768600000000002</v>
      </c>
      <c r="BL108" s="9">
        <v>4.0885933565892403</v>
      </c>
      <c r="BM108" s="9">
        <v>4.0524646421353996</v>
      </c>
      <c r="BN108" s="9">
        <v>3.9932257642826001</v>
      </c>
      <c r="BO108" s="9">
        <v>3.9121881426815199</v>
      </c>
      <c r="BP108" s="9">
        <v>3.8110823087301902</v>
      </c>
      <c r="BQ108" s="9">
        <v>3.69201793190153</v>
      </c>
      <c r="BR108" s="9">
        <v>3.5574351199691798</v>
      </c>
      <c r="BS108" s="9">
        <v>3.4100478754886101</v>
      </c>
      <c r="BT108" s="9">
        <v>3.2527807239454498</v>
      </c>
      <c r="BU108" s="9">
        <v>3.0886996934045001</v>
      </c>
      <c r="BV108" s="9">
        <v>2.6277760072478</v>
      </c>
      <c r="BW108" s="9">
        <v>2.2229129091073299</v>
      </c>
      <c r="BX108" s="9">
        <v>1.90918964346554</v>
      </c>
      <c r="BY108" s="9">
        <v>1.70337596621428</v>
      </c>
      <c r="BZ108" s="9">
        <v>1.58182244201227</v>
      </c>
      <c r="CA108" s="9">
        <v>1.52119411801135</v>
      </c>
      <c r="CB108" s="9">
        <v>1.5044115163634799</v>
      </c>
      <c r="CC108" s="9">
        <v>1.5184540211922699</v>
      </c>
      <c r="CD108" s="9">
        <v>1.55319596274809</v>
      </c>
      <c r="CE108" s="9">
        <v>1.6007482308613199</v>
      </c>
      <c r="CF108" s="9">
        <v>1.65506361742806</v>
      </c>
      <c r="CG108" s="9">
        <v>1.71168704434543</v>
      </c>
      <c r="CH108" s="9">
        <v>1.7675888638900601</v>
      </c>
      <c r="CI108" s="9">
        <v>1.8210475268087001</v>
      </c>
      <c r="CJ108" s="9">
        <v>1.59199030078867</v>
      </c>
      <c r="CK108" s="9">
        <v>1.6324730594916801</v>
      </c>
      <c r="CL108" s="9">
        <v>1.6753385973802699</v>
      </c>
      <c r="CM108" s="9">
        <v>1.71889617939741</v>
      </c>
      <c r="CN108" s="9">
        <v>1.76191203626286</v>
      </c>
      <c r="CO108" s="9">
        <v>1.80359454103565</v>
      </c>
      <c r="CP108" s="9">
        <v>1.8435806305309801</v>
      </c>
      <c r="CQ108" s="9">
        <v>1.88192340325201</v>
      </c>
      <c r="CR108" s="9">
        <v>1.9190804130397301</v>
      </c>
      <c r="CS108" s="9">
        <v>1.9559023450974999</v>
      </c>
      <c r="CT108" s="9">
        <v>1.99362187177779</v>
      </c>
      <c r="CU108" s="9">
        <v>2.0338425593759601</v>
      </c>
      <c r="CV108" s="9">
        <v>2.0785277467427101</v>
      </c>
      <c r="CW108" s="9">
        <v>2.1299893499007898</v>
      </c>
      <c r="CX108" s="9">
        <v>2.1908765693259502</v>
      </c>
      <c r="CY108" s="9">
        <v>1.9179123820772801</v>
      </c>
      <c r="CZ108" s="9">
        <v>1.95260088615516</v>
      </c>
      <c r="DA108" s="9">
        <v>1.9879723549620201</v>
      </c>
      <c r="DB108" s="9">
        <v>2.0253321604001702</v>
      </c>
      <c r="DC108" s="9">
        <v>2.0662704288858098</v>
      </c>
      <c r="DD108" s="9">
        <v>2.11265322135614</v>
      </c>
      <c r="DE108" s="9">
        <v>2.1666135626863801</v>
      </c>
      <c r="DF108" s="9">
        <v>2.2305423287511599</v>
      </c>
      <c r="DG108" s="9">
        <v>2.3070790037066802</v>
      </c>
      <c r="DH108" s="9">
        <v>2.3768600000000002</v>
      </c>
      <c r="DI108" s="9">
        <v>2.3768600000000002</v>
      </c>
      <c r="DJ108" s="9">
        <v>2.3768600000000002</v>
      </c>
      <c r="DK108" s="9">
        <v>2.3768600000000002</v>
      </c>
      <c r="DL108" s="9">
        <v>2.1206344869440099</v>
      </c>
      <c r="DM108" s="9">
        <v>2.1660321267113001</v>
      </c>
      <c r="DN108" s="9">
        <v>2.2182696735284</v>
      </c>
      <c r="DO108" s="9">
        <v>2.2788290407924898</v>
      </c>
      <c r="DP108" s="9">
        <v>2.3493016970146599</v>
      </c>
      <c r="DQ108" s="9">
        <v>2.3768600000000002</v>
      </c>
      <c r="DR108" s="9">
        <v>2.3768600000000002</v>
      </c>
      <c r="DS108" s="9">
        <v>2.3768600000000002</v>
      </c>
      <c r="DT108" s="9">
        <v>2.3768600000000002</v>
      </c>
      <c r="DU108" s="9">
        <v>4.0885933565892403</v>
      </c>
      <c r="DV108" s="9">
        <v>4.0524646421353996</v>
      </c>
      <c r="DW108" s="9">
        <v>3.9932257642826001</v>
      </c>
      <c r="DX108" s="9">
        <v>3.9121881426815199</v>
      </c>
      <c r="DY108" s="9">
        <v>3.8110823087301902</v>
      </c>
      <c r="DZ108" s="9">
        <v>3.69201793190153</v>
      </c>
      <c r="EA108" s="9">
        <v>3.5574351199691798</v>
      </c>
      <c r="EB108" s="9">
        <v>3.4100478754886101</v>
      </c>
      <c r="EC108" s="9">
        <v>3.2527807239454498</v>
      </c>
      <c r="ED108" s="9">
        <v>3.0886996934045001</v>
      </c>
      <c r="EE108" s="9">
        <v>2.6277760072478</v>
      </c>
      <c r="EF108" s="9">
        <v>2.2229129091073299</v>
      </c>
      <c r="EG108" s="9">
        <v>1.90918964346554</v>
      </c>
      <c r="EH108" s="9">
        <v>1.70337596621428</v>
      </c>
      <c r="EI108" s="9">
        <v>1.58182244201227</v>
      </c>
      <c r="EJ108" s="9">
        <v>1.52119411801135</v>
      </c>
      <c r="EK108" s="9">
        <v>1.5044115163634799</v>
      </c>
      <c r="EL108" s="9">
        <v>1.5184540211922699</v>
      </c>
      <c r="EM108" s="9">
        <v>1.55319596274809</v>
      </c>
      <c r="EN108" s="9">
        <v>1.6007482308613199</v>
      </c>
      <c r="EO108" s="9">
        <v>1.65506361742806</v>
      </c>
      <c r="EP108" s="9">
        <v>1.71168704434543</v>
      </c>
      <c r="EQ108" s="9">
        <v>1.7675888638900601</v>
      </c>
      <c r="ER108" s="9">
        <v>1.8210475268087001</v>
      </c>
      <c r="ES108" s="9">
        <v>1.59199030078867</v>
      </c>
      <c r="ET108" s="9">
        <v>1.6324730594916801</v>
      </c>
      <c r="EU108" s="9">
        <v>1.6753385973802699</v>
      </c>
      <c r="EV108" s="9">
        <v>1.71889617939741</v>
      </c>
      <c r="EW108" s="9">
        <v>1.76191203626286</v>
      </c>
      <c r="EX108" s="9">
        <v>1.80359454103565</v>
      </c>
      <c r="EY108" s="9">
        <v>1.8435806305309801</v>
      </c>
      <c r="EZ108" s="9">
        <v>1.88192340325201</v>
      </c>
      <c r="FA108" s="9">
        <v>1.9190804130397301</v>
      </c>
      <c r="FB108" s="9">
        <v>1.9559023450974999</v>
      </c>
      <c r="FC108" s="9">
        <v>1.99362187177779</v>
      </c>
      <c r="FD108" s="9">
        <v>2.0338425593759601</v>
      </c>
      <c r="FE108" s="9">
        <v>2.0785277467427101</v>
      </c>
      <c r="FF108" s="9">
        <v>2.1299893499007898</v>
      </c>
      <c r="FG108" s="9">
        <v>2.1908765693259502</v>
      </c>
      <c r="FH108" s="9">
        <v>1.9179123820772801</v>
      </c>
      <c r="FI108" s="9">
        <v>1.95260088615516</v>
      </c>
      <c r="FJ108" s="9">
        <v>1.9879723549620201</v>
      </c>
      <c r="FK108" s="9">
        <v>2.0253321604001702</v>
      </c>
      <c r="FL108" s="9">
        <v>2.0662704288858098</v>
      </c>
      <c r="FM108" s="9">
        <v>2.11265322135614</v>
      </c>
      <c r="FN108" s="9">
        <v>2.1666135626863801</v>
      </c>
      <c r="FO108" s="9">
        <v>2.2305423287511599</v>
      </c>
      <c r="FP108" s="9">
        <v>2.3070790037066802</v>
      </c>
      <c r="FQ108" s="9">
        <v>2.3768600000000002</v>
      </c>
      <c r="FR108" s="9">
        <v>2.3768600000000002</v>
      </c>
      <c r="FS108" s="9">
        <v>2.3768600000000002</v>
      </c>
      <c r="FT108" s="9">
        <v>2.3768600000000002</v>
      </c>
      <c r="FU108" s="9">
        <v>2.1206344869440099</v>
      </c>
      <c r="FV108" s="9">
        <v>2.1660321267113001</v>
      </c>
      <c r="FW108" s="9">
        <v>2.2182696735284</v>
      </c>
      <c r="FX108" s="9">
        <v>2.2788290407924898</v>
      </c>
      <c r="FY108" s="9">
        <v>2.3493016970146599</v>
      </c>
      <c r="FZ108" s="9">
        <v>2.3768600000000002</v>
      </c>
      <c r="GA108" s="9">
        <v>2.3768600000000002</v>
      </c>
      <c r="GB108" s="9">
        <v>2.3768600000000002</v>
      </c>
      <c r="GC108" s="9">
        <v>2.3768600000000002</v>
      </c>
      <c r="GD108" s="9">
        <v>4.0885933565892403</v>
      </c>
      <c r="GE108" s="9">
        <v>4.0524646421353996</v>
      </c>
      <c r="GF108" s="9">
        <v>3.9932257642826001</v>
      </c>
      <c r="GG108" s="9">
        <v>3.9121881426815199</v>
      </c>
      <c r="GH108" s="9">
        <v>3.8110823087301902</v>
      </c>
      <c r="GI108" s="9">
        <v>3.69201793190153</v>
      </c>
      <c r="GJ108" s="9">
        <v>3.5574351199691798</v>
      </c>
      <c r="GK108" s="9">
        <v>3.4100478754886101</v>
      </c>
      <c r="GL108" s="9">
        <v>3.2527807239454498</v>
      </c>
      <c r="GM108" s="9">
        <v>3.0886996934045001</v>
      </c>
      <c r="GN108" s="9">
        <v>2.6277760072478</v>
      </c>
      <c r="GO108" s="9">
        <v>2.2229129091073299</v>
      </c>
      <c r="GP108" s="9">
        <v>1.90918964346554</v>
      </c>
      <c r="GQ108" s="9">
        <v>1.70337596621428</v>
      </c>
      <c r="GR108" s="9">
        <v>1.58182244201227</v>
      </c>
      <c r="GS108" s="9">
        <v>1.52119411801135</v>
      </c>
      <c r="GT108" s="9">
        <v>1.5044115163634799</v>
      </c>
    </row>
    <row r="109" spans="1:202" ht="10.199999999999999">
      <c r="A109" s="12">
        <v>13</v>
      </c>
      <c r="B109" s="2" t="s">
        <v>50</v>
      </c>
      <c r="C109" s="9">
        <v>4.0950412084312404</v>
      </c>
      <c r="D109" s="9">
        <v>4.0849331892657501</v>
      </c>
      <c r="E109" s="9">
        <v>4.0698503891544702</v>
      </c>
      <c r="F109" s="9">
        <v>4.0498731496434504</v>
      </c>
      <c r="G109" s="9">
        <v>4.02510179147703</v>
      </c>
      <c r="H109" s="9">
        <v>3.9956561103020101</v>
      </c>
      <c r="I109" s="9">
        <v>3.9616747758322401</v>
      </c>
      <c r="J109" s="9">
        <v>3.9233146391813101</v>
      </c>
      <c r="K109" s="9">
        <v>3.8807499521684501</v>
      </c>
      <c r="L109" s="9">
        <v>3.8341715021338301</v>
      </c>
      <c r="M109" s="9">
        <v>3.7837856658044999</v>
      </c>
      <c r="N109" s="9">
        <v>3.7298133858971099</v>
      </c>
      <c r="O109" s="9">
        <v>3.52278061349547</v>
      </c>
      <c r="P109" s="9">
        <v>3.3030718666544101</v>
      </c>
      <c r="Q109" s="9">
        <v>3.08515871460654</v>
      </c>
      <c r="R109" s="9">
        <v>2.8778692867574902</v>
      </c>
      <c r="S109" s="9">
        <v>2.6858698868682298</v>
      </c>
      <c r="T109" s="9">
        <v>2.51114964541968</v>
      </c>
      <c r="U109" s="9">
        <v>2.3541129861996799</v>
      </c>
      <c r="V109" s="9">
        <v>2.2142904601495101</v>
      </c>
      <c r="W109" s="9">
        <v>2.0907716895475201</v>
      </c>
      <c r="X109" s="9">
        <v>1.98245725344646</v>
      </c>
      <c r="Y109" s="9">
        <v>1.8521107459578099</v>
      </c>
      <c r="Z109" s="9">
        <v>1.7472268923762599</v>
      </c>
      <c r="AA109" s="9">
        <v>1.6648523929477701</v>
      </c>
      <c r="AB109" s="9">
        <v>1.60231509057705</v>
      </c>
      <c r="AC109" s="9">
        <v>1.55717051136145</v>
      </c>
      <c r="AD109" s="9">
        <v>1.5271683657142201</v>
      </c>
      <c r="AE109" s="9">
        <v>1.51023148985418</v>
      </c>
      <c r="AF109" s="9">
        <v>1.5044426180800201</v>
      </c>
      <c r="AG109" s="9">
        <v>1.50803609879703</v>
      </c>
      <c r="AH109" s="9">
        <v>1.5193927145766399</v>
      </c>
      <c r="AI109" s="9">
        <v>1.5370364181173</v>
      </c>
      <c r="AJ109" s="9">
        <v>1.55963220943799</v>
      </c>
      <c r="AK109" s="9">
        <v>1.58598464646728</v>
      </c>
      <c r="AL109" s="9">
        <v>1.61503665587917</v>
      </c>
      <c r="AM109" s="9">
        <v>1.64586842676795</v>
      </c>
      <c r="AN109" s="9">
        <v>1.6776962471796899</v>
      </c>
      <c r="AO109" s="9">
        <v>1.70987119568905</v>
      </c>
      <c r="AP109" s="9">
        <v>1.7418776355287799</v>
      </c>
      <c r="AQ109" s="9">
        <v>1.77333148273167</v>
      </c>
      <c r="AR109" s="9">
        <v>1.80397823596011</v>
      </c>
      <c r="AS109" s="9">
        <v>1.83369076660835</v>
      </c>
      <c r="AT109" s="9">
        <v>1.8624668750104101</v>
      </c>
      <c r="AU109" s="9">
        <v>1.6528628396901499</v>
      </c>
      <c r="AV109" s="9">
        <v>1.6790865274498099</v>
      </c>
      <c r="AW109" s="9">
        <v>1.70550821568703</v>
      </c>
      <c r="AX109" s="9">
        <v>1.7318384307179799</v>
      </c>
      <c r="AY109" s="9">
        <v>1.7578472871905</v>
      </c>
      <c r="AZ109" s="9">
        <v>1.78336490080261</v>
      </c>
      <c r="BA109" s="9">
        <v>1.8082802500547901</v>
      </c>
      <c r="BB109" s="9">
        <v>1.8325398980201499</v>
      </c>
      <c r="BC109" s="9">
        <v>1.8561465865823401</v>
      </c>
      <c r="BD109" s="9">
        <v>1.8791577151441701</v>
      </c>
      <c r="BE109" s="9">
        <v>1.9016837152986601</v>
      </c>
      <c r="BF109" s="9">
        <v>1.92388633240574</v>
      </c>
      <c r="BG109" s="9">
        <v>1.94597682445381</v>
      </c>
      <c r="BH109" s="9">
        <v>1.96821408801814</v>
      </c>
      <c r="BI109" s="9">
        <v>1.9909027205690599</v>
      </c>
      <c r="BJ109" s="9">
        <v>2.0143910278376902</v>
      </c>
      <c r="BK109" s="9">
        <v>2.0390689844204899</v>
      </c>
      <c r="BL109" s="9">
        <v>1.8004753516733301</v>
      </c>
      <c r="BM109" s="9">
        <v>1.8201296572291601</v>
      </c>
      <c r="BN109" s="9">
        <v>1.83932339112329</v>
      </c>
      <c r="BO109" s="9">
        <v>1.85806949085382</v>
      </c>
      <c r="BP109" s="9">
        <v>1.8764035178648899</v>
      </c>
      <c r="BQ109" s="9">
        <v>1.8943819424564501</v>
      </c>
      <c r="BR109" s="9">
        <v>1.91208114120926</v>
      </c>
      <c r="BS109" s="9">
        <v>1.9295963740159101</v>
      </c>
      <c r="BT109" s="9">
        <v>1.9470407447461</v>
      </c>
      <c r="BU109" s="9">
        <v>1.9645441493193501</v>
      </c>
      <c r="BV109" s="9">
        <v>1.9822522147158499</v>
      </c>
      <c r="BW109" s="9">
        <v>2.0003252322279499</v>
      </c>
      <c r="BX109" s="9">
        <v>2.0189370880371702</v>
      </c>
      <c r="BY109" s="9">
        <v>2.0382741939976201</v>
      </c>
      <c r="BZ109" s="9">
        <v>2.0585344213118799</v>
      </c>
      <c r="CA109" s="9">
        <v>2.0799260396026198</v>
      </c>
      <c r="CB109" s="9">
        <v>2.1026666637092699</v>
      </c>
      <c r="CC109" s="9">
        <v>2.1269822103750098</v>
      </c>
      <c r="CD109" s="9">
        <v>2.1531058668340699</v>
      </c>
      <c r="CE109" s="9">
        <v>2.1812770731617501</v>
      </c>
      <c r="CF109" s="9">
        <v>4.0950412084312404</v>
      </c>
      <c r="CG109" s="9">
        <v>4.0849331892657501</v>
      </c>
      <c r="CH109" s="9">
        <v>4.0698503891544702</v>
      </c>
      <c r="CI109" s="9">
        <v>4.0498731496434504</v>
      </c>
      <c r="CJ109" s="9">
        <v>4.02510179147703</v>
      </c>
      <c r="CK109" s="9">
        <v>3.9956561103020101</v>
      </c>
      <c r="CL109" s="9">
        <v>3.9616747758322401</v>
      </c>
      <c r="CM109" s="9">
        <v>3.9233146391813101</v>
      </c>
      <c r="CN109" s="9">
        <v>3.8807499521684501</v>
      </c>
      <c r="CO109" s="9">
        <v>3.8341715021338301</v>
      </c>
      <c r="CP109" s="9">
        <v>3.7837856658044999</v>
      </c>
      <c r="CQ109" s="9">
        <v>3.7298133858971099</v>
      </c>
      <c r="CR109" s="9">
        <v>3.52278061349547</v>
      </c>
      <c r="CS109" s="9">
        <v>3.3030718666544101</v>
      </c>
      <c r="CT109" s="9">
        <v>3.08515871460654</v>
      </c>
      <c r="CU109" s="9">
        <v>2.8778692867574902</v>
      </c>
      <c r="CV109" s="9">
        <v>2.6858698868682298</v>
      </c>
      <c r="CW109" s="9">
        <v>2.51114964541968</v>
      </c>
      <c r="CX109" s="9">
        <v>2.3541129861996799</v>
      </c>
      <c r="CY109" s="9">
        <v>2.2142904601495101</v>
      </c>
      <c r="CZ109" s="9">
        <v>2.0907716895475201</v>
      </c>
      <c r="DA109" s="9">
        <v>1.98245725344646</v>
      </c>
      <c r="DB109" s="9">
        <v>1.8521107459578099</v>
      </c>
      <c r="DC109" s="9">
        <v>1.7472268923762599</v>
      </c>
      <c r="DD109" s="9">
        <v>1.6648523929477701</v>
      </c>
      <c r="DE109" s="9">
        <v>1.60231509057705</v>
      </c>
      <c r="DF109" s="9">
        <v>1.55717051136145</v>
      </c>
      <c r="DG109" s="9">
        <v>1.5271683657142201</v>
      </c>
      <c r="DH109" s="9">
        <v>1.51023148985418</v>
      </c>
      <c r="DI109" s="9">
        <v>1.5044426180800201</v>
      </c>
      <c r="DJ109" s="9">
        <v>1.50803609879703</v>
      </c>
      <c r="DK109" s="9">
        <v>1.5193927145766399</v>
      </c>
      <c r="DL109" s="9">
        <v>1.5370364181173</v>
      </c>
      <c r="DM109" s="9">
        <v>1.55963220943799</v>
      </c>
      <c r="DN109" s="9">
        <v>1.58598464646728</v>
      </c>
      <c r="DO109" s="9">
        <v>1.61503665587917</v>
      </c>
      <c r="DP109" s="9">
        <v>1.64586842676795</v>
      </c>
      <c r="DQ109" s="9">
        <v>1.6776962471796899</v>
      </c>
      <c r="DR109" s="9">
        <v>1.70987119568905</v>
      </c>
      <c r="DS109" s="9">
        <v>1.7418776355287799</v>
      </c>
      <c r="DT109" s="9">
        <v>1.77333148273167</v>
      </c>
      <c r="DU109" s="9">
        <v>1.80397823596011</v>
      </c>
      <c r="DV109" s="9">
        <v>1.83369076660835</v>
      </c>
      <c r="DW109" s="9">
        <v>1.8624668750104101</v>
      </c>
      <c r="DX109" s="9">
        <v>1.6528628396901499</v>
      </c>
      <c r="DY109" s="9">
        <v>1.6790865274498099</v>
      </c>
      <c r="DZ109" s="9">
        <v>1.70550821568703</v>
      </c>
      <c r="EA109" s="9">
        <v>1.7318384307179799</v>
      </c>
      <c r="EB109" s="9">
        <v>1.7578472871905</v>
      </c>
      <c r="EC109" s="9">
        <v>1.78336490080261</v>
      </c>
      <c r="ED109" s="9">
        <v>1.8082802500547901</v>
      </c>
      <c r="EE109" s="9">
        <v>1.8325398980201499</v>
      </c>
      <c r="EF109" s="9">
        <v>1.8561465865823401</v>
      </c>
      <c r="EG109" s="9">
        <v>1.8791577151441701</v>
      </c>
      <c r="EH109" s="9">
        <v>1.9016837152986601</v>
      </c>
      <c r="EI109" s="9">
        <v>1.92388633240574</v>
      </c>
      <c r="EJ109" s="9">
        <v>1.94597682445381</v>
      </c>
      <c r="EK109" s="9">
        <v>1.96821408801814</v>
      </c>
      <c r="EL109" s="9">
        <v>1.9909027205690599</v>
      </c>
      <c r="EM109" s="9">
        <v>2.0143910278376902</v>
      </c>
      <c r="EN109" s="9">
        <v>2.0390689844204899</v>
      </c>
      <c r="EO109" s="9">
        <v>1.8004753516733301</v>
      </c>
      <c r="EP109" s="9">
        <v>1.8201296572291601</v>
      </c>
      <c r="EQ109" s="9">
        <v>1.83932339112329</v>
      </c>
      <c r="ER109" s="9">
        <v>1.85806949085382</v>
      </c>
      <c r="ES109" s="9">
        <v>1.8764035178648899</v>
      </c>
      <c r="ET109" s="9">
        <v>1.8943819424564501</v>
      </c>
      <c r="EU109" s="9">
        <v>1.91208114120926</v>
      </c>
      <c r="EV109" s="9">
        <v>1.9295963740159101</v>
      </c>
      <c r="EW109" s="9">
        <v>1.9470407447461</v>
      </c>
      <c r="EX109" s="9">
        <v>1.9645441493193501</v>
      </c>
      <c r="EY109" s="9">
        <v>1.9822522147158499</v>
      </c>
      <c r="EZ109" s="9">
        <v>2.0003252322279499</v>
      </c>
      <c r="FA109" s="9">
        <v>2.0189370880371702</v>
      </c>
      <c r="FB109" s="9">
        <v>2.0382741939976201</v>
      </c>
      <c r="FC109" s="9">
        <v>2.0585344213118799</v>
      </c>
      <c r="FD109" s="9">
        <v>2.0799260396026198</v>
      </c>
      <c r="FE109" s="9">
        <v>2.1026666637092699</v>
      </c>
      <c r="FF109" s="9">
        <v>2.1269822103750098</v>
      </c>
      <c r="FG109" s="9">
        <v>2.1531058668340699</v>
      </c>
      <c r="FH109" s="9">
        <v>2.1812770731617501</v>
      </c>
      <c r="FI109" s="9">
        <v>4.0950412084312404</v>
      </c>
      <c r="FJ109" s="9">
        <v>4.0849331892657501</v>
      </c>
      <c r="FK109" s="9">
        <v>4.0698503891544702</v>
      </c>
      <c r="FL109" s="9">
        <v>4.0498731496434504</v>
      </c>
      <c r="FM109" s="9">
        <v>4.02510179147703</v>
      </c>
      <c r="FN109" s="9">
        <v>3.9956561103020101</v>
      </c>
      <c r="FO109" s="9">
        <v>3.9616747758322401</v>
      </c>
      <c r="FP109" s="9">
        <v>3.9233146391813101</v>
      </c>
      <c r="FQ109" s="9">
        <v>3.8807499521684501</v>
      </c>
      <c r="FR109" s="9">
        <v>3.8341715021338301</v>
      </c>
      <c r="FS109" s="9">
        <v>3.7837856658044999</v>
      </c>
      <c r="FT109" s="9">
        <v>3.7298133858971099</v>
      </c>
      <c r="FU109" s="9">
        <v>3.52278061349547</v>
      </c>
      <c r="FV109" s="9">
        <v>3.3030718666544101</v>
      </c>
      <c r="FW109" s="9">
        <v>3.08515871460654</v>
      </c>
      <c r="FX109" s="9">
        <v>2.8778692867574902</v>
      </c>
      <c r="FY109" s="9">
        <v>2.6858698868682298</v>
      </c>
      <c r="FZ109" s="9">
        <v>2.51114964541968</v>
      </c>
      <c r="GA109" s="9">
        <v>2.3541129861996799</v>
      </c>
      <c r="GB109" s="9">
        <v>2.2142904601495101</v>
      </c>
      <c r="GC109" s="9">
        <v>2.0907716895475201</v>
      </c>
      <c r="GD109" s="9">
        <v>1.98245725344646</v>
      </c>
      <c r="GE109" s="9">
        <v>1.8521107459578099</v>
      </c>
      <c r="GF109" s="9">
        <v>1.7472268923762599</v>
      </c>
      <c r="GG109" s="9">
        <v>1.6648523929477701</v>
      </c>
      <c r="GH109" s="9">
        <v>1.60231509057705</v>
      </c>
      <c r="GI109" s="9">
        <v>1.55717051136145</v>
      </c>
      <c r="GJ109" s="9">
        <v>1.5271683657142201</v>
      </c>
      <c r="GK109" s="9">
        <v>1.51023148985418</v>
      </c>
      <c r="GL109" s="9">
        <v>1.5044426180800201</v>
      </c>
      <c r="GM109" s="9">
        <v>1.50803609879703</v>
      </c>
      <c r="GN109" s="9">
        <v>1.5193927145766399</v>
      </c>
      <c r="GO109" s="9">
        <v>1.5370364181173</v>
      </c>
      <c r="GP109" s="9">
        <v>1.55963220943799</v>
      </c>
      <c r="GQ109" s="9">
        <v>1.58598464646728</v>
      </c>
      <c r="GR109" s="9">
        <v>1.61503665587917</v>
      </c>
      <c r="GS109" s="9">
        <v>1.64586842676795</v>
      </c>
      <c r="GT109" s="9">
        <v>1.6776962471796899</v>
      </c>
    </row>
    <row r="110" spans="1:202" ht="10.199999999999999">
      <c r="A110" s="12">
        <v>14</v>
      </c>
      <c r="B110" s="2" t="s">
        <v>51</v>
      </c>
      <c r="C110" s="9">
        <v>4.0950412084312404</v>
      </c>
      <c r="D110" s="9">
        <v>4.0849331892657501</v>
      </c>
      <c r="E110" s="9">
        <v>4.0698503891544702</v>
      </c>
      <c r="F110" s="9">
        <v>4.0498731496434504</v>
      </c>
      <c r="G110" s="9">
        <v>4.02510179147703</v>
      </c>
      <c r="H110" s="9">
        <v>3.9956561103020101</v>
      </c>
      <c r="I110" s="9">
        <v>3.9616747758322401</v>
      </c>
      <c r="J110" s="9">
        <v>3.9233146391813101</v>
      </c>
      <c r="K110" s="9">
        <v>3.8807499521684501</v>
      </c>
      <c r="L110" s="9">
        <v>3.8341715021338301</v>
      </c>
      <c r="M110" s="9">
        <v>3.7837856658044999</v>
      </c>
      <c r="N110" s="9">
        <v>3.7298133858971099</v>
      </c>
      <c r="O110" s="9">
        <v>3.52278061349547</v>
      </c>
      <c r="P110" s="9">
        <v>3.3030718666544101</v>
      </c>
      <c r="Q110" s="9">
        <v>3.08515871460654</v>
      </c>
      <c r="R110" s="9">
        <v>2.8778692867574902</v>
      </c>
      <c r="S110" s="9">
        <v>2.6858698868682298</v>
      </c>
      <c r="T110" s="9">
        <v>2.51114964541968</v>
      </c>
      <c r="U110" s="9">
        <v>2.3541129861996799</v>
      </c>
      <c r="V110" s="9">
        <v>2.2142904601495101</v>
      </c>
      <c r="W110" s="9">
        <v>2.0907716895475201</v>
      </c>
      <c r="X110" s="9">
        <v>1.98245725344646</v>
      </c>
      <c r="Y110" s="9">
        <v>1.8521107459578099</v>
      </c>
      <c r="Z110" s="9">
        <v>1.7472268923762599</v>
      </c>
      <c r="AA110" s="9">
        <v>1.6648523929477701</v>
      </c>
      <c r="AB110" s="9">
        <v>1.60231509057705</v>
      </c>
      <c r="AC110" s="9">
        <v>1.55717051136145</v>
      </c>
      <c r="AD110" s="9">
        <v>1.5271683657142201</v>
      </c>
      <c r="AE110" s="9">
        <v>1.51023148985418</v>
      </c>
      <c r="AF110" s="9">
        <v>1.5044426180800201</v>
      </c>
      <c r="AG110" s="9">
        <v>1.50803609879703</v>
      </c>
      <c r="AH110" s="9">
        <v>1.5193927145766399</v>
      </c>
      <c r="AI110" s="9">
        <v>1.5370364181173</v>
      </c>
      <c r="AJ110" s="9">
        <v>1.55963220943799</v>
      </c>
      <c r="AK110" s="9">
        <v>1.58598464646728</v>
      </c>
      <c r="AL110" s="9">
        <v>1.61503665587917</v>
      </c>
      <c r="AM110" s="9">
        <v>1.64586842676795</v>
      </c>
      <c r="AN110" s="9">
        <v>1.6776962471796899</v>
      </c>
      <c r="AO110" s="9">
        <v>1.70987119568905</v>
      </c>
      <c r="AP110" s="9">
        <v>1.7418776355287799</v>
      </c>
      <c r="AQ110" s="9">
        <v>1.77333148273167</v>
      </c>
      <c r="AR110" s="9">
        <v>1.80397823596011</v>
      </c>
      <c r="AS110" s="9">
        <v>1.83369076660835</v>
      </c>
      <c r="AT110" s="9">
        <v>1.8624668750104101</v>
      </c>
      <c r="AU110" s="9">
        <v>1.6528628396901499</v>
      </c>
      <c r="AV110" s="9">
        <v>1.6790865274498099</v>
      </c>
      <c r="AW110" s="9">
        <v>1.70550821568703</v>
      </c>
      <c r="AX110" s="9">
        <v>1.7318384307179799</v>
      </c>
      <c r="AY110" s="9">
        <v>1.7578472871905</v>
      </c>
      <c r="AZ110" s="9">
        <v>1.78336490080261</v>
      </c>
      <c r="BA110" s="9">
        <v>1.8082802500547901</v>
      </c>
      <c r="BB110" s="9">
        <v>1.8325398980201499</v>
      </c>
      <c r="BC110" s="9">
        <v>1.8561465865823401</v>
      </c>
      <c r="BD110" s="9">
        <v>1.8791577151441701</v>
      </c>
      <c r="BE110" s="9">
        <v>1.9016837152986601</v>
      </c>
      <c r="BF110" s="9">
        <v>1.92388633240574</v>
      </c>
      <c r="BG110" s="9">
        <v>1.94597682445381</v>
      </c>
      <c r="BH110" s="9">
        <v>1.96821408801814</v>
      </c>
      <c r="BI110" s="9">
        <v>1.9909027205690599</v>
      </c>
      <c r="BJ110" s="9">
        <v>2.0143910278376902</v>
      </c>
      <c r="BK110" s="9">
        <v>2.0390689844204899</v>
      </c>
      <c r="BL110" s="9">
        <v>1.8004753516733301</v>
      </c>
      <c r="BM110" s="9">
        <v>1.8201296572291601</v>
      </c>
      <c r="BN110" s="9">
        <v>1.83932339112329</v>
      </c>
      <c r="BO110" s="9">
        <v>1.85806949085382</v>
      </c>
      <c r="BP110" s="9">
        <v>1.8764035178648899</v>
      </c>
      <c r="BQ110" s="9">
        <v>1.8943819424564501</v>
      </c>
      <c r="BR110" s="9">
        <v>1.91208114120926</v>
      </c>
      <c r="BS110" s="9">
        <v>1.9295963740159101</v>
      </c>
      <c r="BT110" s="9">
        <v>1.9470407447461</v>
      </c>
      <c r="BU110" s="9">
        <v>1.9645441493193501</v>
      </c>
      <c r="BV110" s="9">
        <v>1.9822522147158499</v>
      </c>
      <c r="BW110" s="9">
        <v>2.0003252322279499</v>
      </c>
      <c r="BX110" s="9">
        <v>2.0189370880371702</v>
      </c>
      <c r="BY110" s="9">
        <v>2.0382741939976201</v>
      </c>
      <c r="BZ110" s="9">
        <v>2.0585344213118799</v>
      </c>
      <c r="CA110" s="9">
        <v>2.0799260396026198</v>
      </c>
      <c r="CB110" s="9">
        <v>2.1026666637092699</v>
      </c>
      <c r="CC110" s="9">
        <v>2.1269822103750098</v>
      </c>
      <c r="CD110" s="9">
        <v>2.1531058668340699</v>
      </c>
      <c r="CE110" s="9">
        <v>2.1812770731617501</v>
      </c>
      <c r="CF110" s="9">
        <v>4.0950412084312404</v>
      </c>
      <c r="CG110" s="9">
        <v>4.0849331892657501</v>
      </c>
      <c r="CH110" s="9">
        <v>4.0698503891544702</v>
      </c>
      <c r="CI110" s="9">
        <v>4.0498731496434504</v>
      </c>
      <c r="CJ110" s="9">
        <v>4.02510179147703</v>
      </c>
      <c r="CK110" s="9">
        <v>3.9956561103020101</v>
      </c>
      <c r="CL110" s="9">
        <v>3.9616747758322401</v>
      </c>
      <c r="CM110" s="9">
        <v>3.9233146391813101</v>
      </c>
      <c r="CN110" s="9">
        <v>3.8807499521684501</v>
      </c>
      <c r="CO110" s="9">
        <v>3.8341715021338301</v>
      </c>
      <c r="CP110" s="9">
        <v>3.7837856658044999</v>
      </c>
      <c r="CQ110" s="9">
        <v>3.7298133858971099</v>
      </c>
      <c r="CR110" s="9">
        <v>3.52278061349547</v>
      </c>
      <c r="CS110" s="9">
        <v>3.3030718666544101</v>
      </c>
      <c r="CT110" s="9">
        <v>3.08515871460654</v>
      </c>
      <c r="CU110" s="9">
        <v>2.8778692867574902</v>
      </c>
      <c r="CV110" s="9">
        <v>2.6858698868682298</v>
      </c>
      <c r="CW110" s="9">
        <v>2.51114964541968</v>
      </c>
      <c r="CX110" s="9">
        <v>2.3541129861996799</v>
      </c>
      <c r="CY110" s="9">
        <v>2.2142904601495101</v>
      </c>
      <c r="CZ110" s="9">
        <v>2.0907716895475201</v>
      </c>
      <c r="DA110" s="9">
        <v>1.98245725344646</v>
      </c>
      <c r="DB110" s="9">
        <v>1.8521107459578099</v>
      </c>
      <c r="DC110" s="9">
        <v>1.7472268923762599</v>
      </c>
      <c r="DD110" s="9">
        <v>1.6648523929477701</v>
      </c>
      <c r="DE110" s="9">
        <v>1.60231509057705</v>
      </c>
      <c r="DF110" s="9">
        <v>1.55717051136145</v>
      </c>
      <c r="DG110" s="9">
        <v>1.5271683657142201</v>
      </c>
      <c r="DH110" s="9">
        <v>1.51023148985418</v>
      </c>
      <c r="DI110" s="9">
        <v>1.5044426180800201</v>
      </c>
      <c r="DJ110" s="9">
        <v>1.50803609879703</v>
      </c>
      <c r="DK110" s="9">
        <v>1.5193927145766399</v>
      </c>
      <c r="DL110" s="9">
        <v>1.5370364181173</v>
      </c>
      <c r="DM110" s="9">
        <v>1.55963220943799</v>
      </c>
      <c r="DN110" s="9">
        <v>1.58598464646728</v>
      </c>
      <c r="DO110" s="9">
        <v>1.61503665587917</v>
      </c>
      <c r="DP110" s="9">
        <v>1.64586842676795</v>
      </c>
      <c r="DQ110" s="9">
        <v>1.6776962471796899</v>
      </c>
      <c r="DR110" s="9">
        <v>1.70987119568905</v>
      </c>
      <c r="DS110" s="9">
        <v>1.7418776355287799</v>
      </c>
      <c r="DT110" s="9">
        <v>1.77333148273167</v>
      </c>
      <c r="DU110" s="9">
        <v>1.80397823596011</v>
      </c>
      <c r="DV110" s="9">
        <v>1.83369076660835</v>
      </c>
      <c r="DW110" s="9">
        <v>1.8624668750104101</v>
      </c>
      <c r="DX110" s="9">
        <v>1.6528628396901499</v>
      </c>
      <c r="DY110" s="9">
        <v>1.6790865274498099</v>
      </c>
      <c r="DZ110" s="9">
        <v>1.70550821568703</v>
      </c>
      <c r="EA110" s="9">
        <v>1.7318384307179799</v>
      </c>
      <c r="EB110" s="9">
        <v>1.7578472871905</v>
      </c>
      <c r="EC110" s="9">
        <v>1.78336490080261</v>
      </c>
      <c r="ED110" s="9">
        <v>1.8082802500547901</v>
      </c>
      <c r="EE110" s="9">
        <v>1.8325398980201499</v>
      </c>
      <c r="EF110" s="9">
        <v>1.8561465865823401</v>
      </c>
      <c r="EG110" s="9">
        <v>1.8791577151441701</v>
      </c>
      <c r="EH110" s="9">
        <v>1.9016837152986601</v>
      </c>
      <c r="EI110" s="9">
        <v>1.92388633240574</v>
      </c>
      <c r="EJ110" s="9">
        <v>1.94597682445381</v>
      </c>
      <c r="EK110" s="9">
        <v>1.96821408801814</v>
      </c>
      <c r="EL110" s="9">
        <v>1.9909027205690599</v>
      </c>
      <c r="EM110" s="9">
        <v>2.0143910278376902</v>
      </c>
      <c r="EN110" s="9">
        <v>2.0390689844204899</v>
      </c>
      <c r="EO110" s="9">
        <v>1.8004753516733301</v>
      </c>
      <c r="EP110" s="9">
        <v>1.8201296572291601</v>
      </c>
      <c r="EQ110" s="9">
        <v>1.83932339112329</v>
      </c>
      <c r="ER110" s="9">
        <v>1.85806949085382</v>
      </c>
      <c r="ES110" s="9">
        <v>1.8764035178648899</v>
      </c>
      <c r="ET110" s="9">
        <v>1.8943819424564501</v>
      </c>
      <c r="EU110" s="9">
        <v>1.91208114120926</v>
      </c>
      <c r="EV110" s="9">
        <v>1.9295963740159101</v>
      </c>
      <c r="EW110" s="9">
        <v>1.9470407447461</v>
      </c>
      <c r="EX110" s="9">
        <v>1.9645441493193501</v>
      </c>
      <c r="EY110" s="9">
        <v>1.9822522147158499</v>
      </c>
      <c r="EZ110" s="9">
        <v>2.0003252322279499</v>
      </c>
      <c r="FA110" s="9">
        <v>2.0189370880371702</v>
      </c>
      <c r="FB110" s="9">
        <v>2.0382741939976201</v>
      </c>
      <c r="FC110" s="9">
        <v>2.0585344213118799</v>
      </c>
      <c r="FD110" s="9">
        <v>2.0799260396026198</v>
      </c>
      <c r="FE110" s="9">
        <v>2.1026666637092699</v>
      </c>
      <c r="FF110" s="9">
        <v>2.1269822103750098</v>
      </c>
      <c r="FG110" s="9">
        <v>2.1531058668340699</v>
      </c>
      <c r="FH110" s="9">
        <v>2.1812770731617501</v>
      </c>
      <c r="FI110" s="9">
        <v>4.0950412084312404</v>
      </c>
      <c r="FJ110" s="9">
        <v>4.0849331892657501</v>
      </c>
      <c r="FK110" s="9">
        <v>4.0698503891544702</v>
      </c>
      <c r="FL110" s="9">
        <v>4.0498731496434504</v>
      </c>
      <c r="FM110" s="9">
        <v>4.02510179147703</v>
      </c>
      <c r="FN110" s="9">
        <v>3.9956561103020101</v>
      </c>
      <c r="FO110" s="9">
        <v>3.9616747758322401</v>
      </c>
      <c r="FP110" s="9">
        <v>3.9233146391813101</v>
      </c>
      <c r="FQ110" s="9">
        <v>3.8807499521684501</v>
      </c>
      <c r="FR110" s="9">
        <v>3.8341715021338301</v>
      </c>
      <c r="FS110" s="9">
        <v>3.7837856658044999</v>
      </c>
      <c r="FT110" s="9">
        <v>3.7298133858971099</v>
      </c>
      <c r="FU110" s="9">
        <v>3.52278061349547</v>
      </c>
      <c r="FV110" s="9">
        <v>3.3030718666544101</v>
      </c>
      <c r="FW110" s="9">
        <v>3.08515871460654</v>
      </c>
      <c r="FX110" s="9">
        <v>2.8778692867574902</v>
      </c>
      <c r="FY110" s="9">
        <v>2.6858698868682298</v>
      </c>
      <c r="FZ110" s="9">
        <v>2.51114964541968</v>
      </c>
      <c r="GA110" s="9">
        <v>2.3541129861996799</v>
      </c>
      <c r="GB110" s="9">
        <v>2.2142904601495101</v>
      </c>
      <c r="GC110" s="9">
        <v>2.0907716895475201</v>
      </c>
      <c r="GD110" s="9">
        <v>1.98245725344646</v>
      </c>
      <c r="GE110" s="9">
        <v>1.8521107459578099</v>
      </c>
      <c r="GF110" s="9">
        <v>1.7472268923762599</v>
      </c>
      <c r="GG110" s="9">
        <v>1.6648523929477701</v>
      </c>
      <c r="GH110" s="9">
        <v>1.60231509057705</v>
      </c>
      <c r="GI110" s="9">
        <v>1.55717051136145</v>
      </c>
      <c r="GJ110" s="9">
        <v>1.5271683657142201</v>
      </c>
      <c r="GK110" s="9">
        <v>1.51023148985418</v>
      </c>
      <c r="GL110" s="9">
        <v>1.5044426180800201</v>
      </c>
      <c r="GM110" s="9">
        <v>1.50803609879703</v>
      </c>
      <c r="GN110" s="9">
        <v>1.5193927145766399</v>
      </c>
      <c r="GO110" s="9">
        <v>1.5370364181173</v>
      </c>
      <c r="GP110" s="9">
        <v>1.55963220943799</v>
      </c>
      <c r="GQ110" s="9">
        <v>1.58598464646728</v>
      </c>
      <c r="GR110" s="9">
        <v>1.61503665587917</v>
      </c>
      <c r="GS110" s="9">
        <v>1.64586842676795</v>
      </c>
      <c r="GT110" s="9">
        <v>1.6776962471796899</v>
      </c>
    </row>
    <row r="111" spans="1:202" ht="10.199999999999999">
      <c r="A111" s="12">
        <v>15</v>
      </c>
      <c r="B111" s="2" t="s">
        <v>52</v>
      </c>
      <c r="C111" s="9">
        <v>4.0885933565892403</v>
      </c>
      <c r="D111" s="9">
        <v>4.0524646421353996</v>
      </c>
      <c r="E111" s="9">
        <v>3.9932257642826001</v>
      </c>
      <c r="F111" s="9">
        <v>3.9121881426815199</v>
      </c>
      <c r="G111" s="9">
        <v>3.8110823087301902</v>
      </c>
      <c r="H111" s="9">
        <v>3.69201793190153</v>
      </c>
      <c r="I111" s="9">
        <v>3.5574351199691798</v>
      </c>
      <c r="J111" s="9">
        <v>3.4100478754886101</v>
      </c>
      <c r="K111" s="9">
        <v>3.2527807239454498</v>
      </c>
      <c r="L111" s="9">
        <v>3.0886996934045001</v>
      </c>
      <c r="M111" s="9">
        <v>2.6277760072478</v>
      </c>
      <c r="N111" s="9">
        <v>2.2229129091073299</v>
      </c>
      <c r="O111" s="9">
        <v>1.90918964346554</v>
      </c>
      <c r="P111" s="9">
        <v>1.70337596621428</v>
      </c>
      <c r="Q111" s="9">
        <v>1.58182244201227</v>
      </c>
      <c r="R111" s="9">
        <v>1.52119411801135</v>
      </c>
      <c r="S111" s="9">
        <v>1.5044115163634799</v>
      </c>
      <c r="T111" s="9">
        <v>1.5184540211922699</v>
      </c>
      <c r="U111" s="9">
        <v>1.55319596274809</v>
      </c>
      <c r="V111" s="9">
        <v>1.6007482308613199</v>
      </c>
      <c r="W111" s="9">
        <v>1.65506361742806</v>
      </c>
      <c r="X111" s="9">
        <v>1.71168704434543</v>
      </c>
      <c r="Y111" s="9">
        <v>1.55301812044609</v>
      </c>
      <c r="Z111" s="9">
        <v>1.59008887179041</v>
      </c>
      <c r="AA111" s="9">
        <v>1.6322349865896599</v>
      </c>
      <c r="AB111" s="9">
        <v>1.6769771244327001</v>
      </c>
      <c r="AC111" s="9">
        <v>1.7224033192750601</v>
      </c>
      <c r="AD111" s="9">
        <v>1.7671457166464399</v>
      </c>
      <c r="AE111" s="9">
        <v>1.8103594713142299</v>
      </c>
      <c r="AF111" s="9">
        <v>1.8517047174466099</v>
      </c>
      <c r="AG111" s="9">
        <v>1.89133048766547</v>
      </c>
      <c r="AH111" s="9">
        <v>1.9298598500383499</v>
      </c>
      <c r="AI111" s="9">
        <v>1.7149108951021099</v>
      </c>
      <c r="AJ111" s="9">
        <v>1.7512191265539101</v>
      </c>
      <c r="AK111" s="9">
        <v>1.78670429108884</v>
      </c>
      <c r="AL111" s="9">
        <v>1.8210609760740499</v>
      </c>
      <c r="AM111" s="9">
        <v>1.85419648275741</v>
      </c>
      <c r="AN111" s="9">
        <v>1.8862248491786799</v>
      </c>
      <c r="AO111" s="9">
        <v>1.9174620897344301</v>
      </c>
      <c r="AP111" s="9">
        <v>1.94842122382335</v>
      </c>
      <c r="AQ111" s="9">
        <v>1.9798070941135699</v>
      </c>
      <c r="AR111" s="9">
        <v>2.0125109820778202</v>
      </c>
      <c r="AS111" s="9">
        <v>2.0476050329978301</v>
      </c>
      <c r="AT111" s="9">
        <v>2.08633650543094</v>
      </c>
      <c r="AU111" s="9">
        <v>2.13012186170213</v>
      </c>
      <c r="AV111" s="9">
        <v>2.1805407167138999</v>
      </c>
      <c r="AW111" s="9">
        <v>1.8805162567543099</v>
      </c>
      <c r="AX111" s="9">
        <v>1.9057110971183899</v>
      </c>
      <c r="AY111" s="9">
        <v>1.9305666129485199</v>
      </c>
      <c r="AZ111" s="9">
        <v>1.9553953266508399</v>
      </c>
      <c r="BA111" s="9">
        <v>1.98058882209177</v>
      </c>
      <c r="BB111" s="9">
        <v>2.0066123627291699</v>
      </c>
      <c r="BC111" s="9">
        <v>2.03400209182819</v>
      </c>
      <c r="BD111" s="9">
        <v>2.0633621528370498</v>
      </c>
      <c r="BE111" s="9">
        <v>2.09536174115421</v>
      </c>
      <c r="BF111" s="9">
        <v>2.1307320978649398</v>
      </c>
      <c r="BG111" s="9">
        <v>2.1702634553882598</v>
      </c>
      <c r="BH111" s="9">
        <v>2.2148019443580398</v>
      </c>
      <c r="BI111" s="9">
        <v>2.2652464704711401</v>
      </c>
      <c r="BJ111" s="9">
        <v>2.32254556947096</v>
      </c>
      <c r="BK111" s="9">
        <v>2.3768600000000002</v>
      </c>
      <c r="BL111" s="9">
        <v>4.0885933565892403</v>
      </c>
      <c r="BM111" s="9">
        <v>4.0524646421353996</v>
      </c>
      <c r="BN111" s="9">
        <v>3.9932257642826001</v>
      </c>
      <c r="BO111" s="9">
        <v>3.9121881426815199</v>
      </c>
      <c r="BP111" s="9">
        <v>3.8110823087301902</v>
      </c>
      <c r="BQ111" s="9">
        <v>3.69201793190153</v>
      </c>
      <c r="BR111" s="9">
        <v>3.5574351199691798</v>
      </c>
      <c r="BS111" s="9">
        <v>3.4100478754886101</v>
      </c>
      <c r="BT111" s="9">
        <v>3.2527807239454498</v>
      </c>
      <c r="BU111" s="9">
        <v>3.0886996934045001</v>
      </c>
      <c r="BV111" s="9">
        <v>2.6277760072478</v>
      </c>
      <c r="BW111" s="9">
        <v>2.2229129091073299</v>
      </c>
      <c r="BX111" s="9">
        <v>1.90918964346554</v>
      </c>
      <c r="BY111" s="9">
        <v>1.70337596621428</v>
      </c>
      <c r="BZ111" s="9">
        <v>1.58182244201227</v>
      </c>
      <c r="CA111" s="9">
        <v>1.52119411801135</v>
      </c>
      <c r="CB111" s="9">
        <v>1.5044115163634799</v>
      </c>
      <c r="CC111" s="9">
        <v>1.5184540211922699</v>
      </c>
      <c r="CD111" s="9">
        <v>1.55319596274809</v>
      </c>
      <c r="CE111" s="9">
        <v>1.6007482308613199</v>
      </c>
      <c r="CF111" s="9">
        <v>1.65506361742806</v>
      </c>
      <c r="CG111" s="9">
        <v>1.71168704434543</v>
      </c>
      <c r="CH111" s="9">
        <v>1.55301812044609</v>
      </c>
      <c r="CI111" s="9">
        <v>1.59008887179041</v>
      </c>
      <c r="CJ111" s="9">
        <v>1.6322349865896599</v>
      </c>
      <c r="CK111" s="9">
        <v>1.6769771244327001</v>
      </c>
      <c r="CL111" s="9">
        <v>1.7224033192750601</v>
      </c>
      <c r="CM111" s="9">
        <v>1.7671457166464399</v>
      </c>
      <c r="CN111" s="9">
        <v>1.8103594713142299</v>
      </c>
      <c r="CO111" s="9">
        <v>1.8517047174466099</v>
      </c>
      <c r="CP111" s="9">
        <v>1.89133048766547</v>
      </c>
      <c r="CQ111" s="9">
        <v>1.9298598500383499</v>
      </c>
      <c r="CR111" s="9">
        <v>1.7149108951021099</v>
      </c>
      <c r="CS111" s="9">
        <v>1.7512191265539101</v>
      </c>
      <c r="CT111" s="9">
        <v>1.78670429108884</v>
      </c>
      <c r="CU111" s="9">
        <v>1.8210609760740499</v>
      </c>
      <c r="CV111" s="9">
        <v>1.85419648275741</v>
      </c>
      <c r="CW111" s="9">
        <v>1.8862248491786799</v>
      </c>
      <c r="CX111" s="9">
        <v>1.9174620897344301</v>
      </c>
      <c r="CY111" s="9">
        <v>1.94842122382335</v>
      </c>
      <c r="CZ111" s="9">
        <v>1.9798070941135699</v>
      </c>
      <c r="DA111" s="9">
        <v>2.0125109820778202</v>
      </c>
      <c r="DB111" s="9">
        <v>2.0476050329978301</v>
      </c>
      <c r="DC111" s="9">
        <v>2.08633650543094</v>
      </c>
      <c r="DD111" s="9">
        <v>2.13012186170213</v>
      </c>
      <c r="DE111" s="9">
        <v>2.1805407167138999</v>
      </c>
      <c r="DF111" s="9">
        <v>1.8805162567543099</v>
      </c>
      <c r="DG111" s="9">
        <v>1.9057110971183899</v>
      </c>
      <c r="DH111" s="9">
        <v>1.9305666129485199</v>
      </c>
      <c r="DI111" s="9">
        <v>1.9553953266508399</v>
      </c>
      <c r="DJ111" s="9">
        <v>1.98058882209177</v>
      </c>
      <c r="DK111" s="9">
        <v>2.0066123627291699</v>
      </c>
      <c r="DL111" s="9">
        <v>2.03400209182819</v>
      </c>
      <c r="DM111" s="9">
        <v>2.0633621528370498</v>
      </c>
      <c r="DN111" s="9">
        <v>2.09536174115421</v>
      </c>
      <c r="DO111" s="9">
        <v>2.1307320978649398</v>
      </c>
      <c r="DP111" s="9">
        <v>2.1702634553882598</v>
      </c>
      <c r="DQ111" s="9">
        <v>2.2148019443580398</v>
      </c>
      <c r="DR111" s="9">
        <v>2.2652464704711401</v>
      </c>
      <c r="DS111" s="9">
        <v>2.32254556947096</v>
      </c>
      <c r="DT111" s="9">
        <v>2.3768600000000002</v>
      </c>
      <c r="DU111" s="9">
        <v>4.0885933565892403</v>
      </c>
      <c r="DV111" s="9">
        <v>4.0524646421353996</v>
      </c>
      <c r="DW111" s="9">
        <v>3.9932257642826001</v>
      </c>
      <c r="DX111" s="9">
        <v>3.9121881426815199</v>
      </c>
      <c r="DY111" s="9">
        <v>3.8110823087301902</v>
      </c>
      <c r="DZ111" s="9">
        <v>3.69201793190153</v>
      </c>
      <c r="EA111" s="9">
        <v>3.5574351199691798</v>
      </c>
      <c r="EB111" s="9">
        <v>3.4100478754886101</v>
      </c>
      <c r="EC111" s="9">
        <v>3.2527807239454498</v>
      </c>
      <c r="ED111" s="9">
        <v>3.0886996934045001</v>
      </c>
      <c r="EE111" s="9">
        <v>2.6277760072478</v>
      </c>
      <c r="EF111" s="9">
        <v>2.2229129091073299</v>
      </c>
      <c r="EG111" s="9">
        <v>1.90918964346554</v>
      </c>
      <c r="EH111" s="9">
        <v>1.70337596621428</v>
      </c>
      <c r="EI111" s="9">
        <v>1.58182244201227</v>
      </c>
      <c r="EJ111" s="9">
        <v>1.52119411801135</v>
      </c>
      <c r="EK111" s="9">
        <v>1.5044115163634799</v>
      </c>
      <c r="EL111" s="9">
        <v>1.5184540211922699</v>
      </c>
      <c r="EM111" s="9">
        <v>1.55319596274809</v>
      </c>
      <c r="EN111" s="9">
        <v>1.6007482308613199</v>
      </c>
      <c r="EO111" s="9">
        <v>1.65506361742806</v>
      </c>
      <c r="EP111" s="9">
        <v>1.71168704434543</v>
      </c>
      <c r="EQ111" s="9">
        <v>1.55301812044609</v>
      </c>
      <c r="ER111" s="9">
        <v>1.59008887179041</v>
      </c>
      <c r="ES111" s="9">
        <v>1.6322349865896599</v>
      </c>
      <c r="ET111" s="9">
        <v>1.6769771244327001</v>
      </c>
      <c r="EU111" s="9">
        <v>1.7224033192750601</v>
      </c>
      <c r="EV111" s="9">
        <v>1.7671457166464399</v>
      </c>
      <c r="EW111" s="9">
        <v>1.8103594713142299</v>
      </c>
      <c r="EX111" s="9">
        <v>1.8517047174466099</v>
      </c>
      <c r="EY111" s="9">
        <v>1.89133048766547</v>
      </c>
      <c r="EZ111" s="9">
        <v>1.9298598500383499</v>
      </c>
      <c r="FA111" s="9">
        <v>1.7149108951021099</v>
      </c>
      <c r="FB111" s="9">
        <v>1.7512191265539101</v>
      </c>
      <c r="FC111" s="9">
        <v>1.78670429108884</v>
      </c>
      <c r="FD111" s="9">
        <v>1.8210609760740499</v>
      </c>
      <c r="FE111" s="9">
        <v>1.85419648275741</v>
      </c>
      <c r="FF111" s="9">
        <v>1.8862248491786799</v>
      </c>
      <c r="FG111" s="9">
        <v>1.9174620897344301</v>
      </c>
      <c r="FH111" s="9">
        <v>1.94842122382335</v>
      </c>
      <c r="FI111" s="9">
        <v>1.9798070941135699</v>
      </c>
      <c r="FJ111" s="9">
        <v>2.0125109820778202</v>
      </c>
      <c r="FK111" s="9">
        <v>2.0476050329978301</v>
      </c>
      <c r="FL111" s="9">
        <v>2.08633650543094</v>
      </c>
      <c r="FM111" s="9">
        <v>2.13012186170213</v>
      </c>
      <c r="FN111" s="9">
        <v>2.1805407167138999</v>
      </c>
      <c r="FO111" s="9">
        <v>1.8805162567543099</v>
      </c>
      <c r="FP111" s="9">
        <v>1.9057110971183899</v>
      </c>
      <c r="FQ111" s="9">
        <v>1.9305666129485199</v>
      </c>
      <c r="FR111" s="9">
        <v>1.9553953266508399</v>
      </c>
      <c r="FS111" s="9">
        <v>1.98058882209177</v>
      </c>
      <c r="FT111" s="9">
        <v>2.0066123627291699</v>
      </c>
      <c r="FU111" s="9">
        <v>2.03400209182819</v>
      </c>
      <c r="FV111" s="9">
        <v>2.0633621528370498</v>
      </c>
      <c r="FW111" s="9">
        <v>2.09536174115421</v>
      </c>
      <c r="FX111" s="9">
        <v>2.1307320978649398</v>
      </c>
      <c r="FY111" s="9">
        <v>2.1702634553882598</v>
      </c>
      <c r="FZ111" s="9">
        <v>2.2148019443580398</v>
      </c>
      <c r="GA111" s="9">
        <v>2.2652464704711401</v>
      </c>
      <c r="GB111" s="9">
        <v>2.32254556947096</v>
      </c>
      <c r="GC111" s="9">
        <v>2.3768600000000002</v>
      </c>
      <c r="GD111" s="9">
        <v>4.0885933565892403</v>
      </c>
      <c r="GE111" s="9">
        <v>4.0524646421353996</v>
      </c>
      <c r="GF111" s="9">
        <v>3.9932257642826001</v>
      </c>
      <c r="GG111" s="9">
        <v>3.9121881426815199</v>
      </c>
      <c r="GH111" s="9">
        <v>3.8110823087301902</v>
      </c>
      <c r="GI111" s="9">
        <v>3.69201793190153</v>
      </c>
      <c r="GJ111" s="9">
        <v>3.5574351199691798</v>
      </c>
      <c r="GK111" s="9">
        <v>3.4100478754886101</v>
      </c>
      <c r="GL111" s="9">
        <v>3.2527807239454498</v>
      </c>
      <c r="GM111" s="9">
        <v>3.0886996934045001</v>
      </c>
      <c r="GN111" s="9">
        <v>2.6277760072478</v>
      </c>
      <c r="GO111" s="9">
        <v>2.2229129091073299</v>
      </c>
      <c r="GP111" s="9">
        <v>1.90918964346554</v>
      </c>
      <c r="GQ111" s="9">
        <v>1.70337596621428</v>
      </c>
      <c r="GR111" s="9">
        <v>1.58182244201227</v>
      </c>
      <c r="GS111" s="9">
        <v>1.52119411801135</v>
      </c>
      <c r="GT111" s="9">
        <v>1.5044115163634799</v>
      </c>
    </row>
    <row r="112" spans="1:202" ht="10.199999999999999">
      <c r="A112" s="12">
        <v>16</v>
      </c>
      <c r="B112" s="2" t="s">
        <v>53</v>
      </c>
      <c r="C112" s="9">
        <v>4.0885933565892403</v>
      </c>
      <c r="D112" s="9">
        <v>4.0524646421353996</v>
      </c>
      <c r="E112" s="9">
        <v>3.9932257642826001</v>
      </c>
      <c r="F112" s="9">
        <v>3.9121881426815199</v>
      </c>
      <c r="G112" s="9">
        <v>3.8110823087301902</v>
      </c>
      <c r="H112" s="9">
        <v>3.69201793190153</v>
      </c>
      <c r="I112" s="9">
        <v>3.5574351199691798</v>
      </c>
      <c r="J112" s="9">
        <v>3.4100478754886101</v>
      </c>
      <c r="K112" s="9">
        <v>3.2527807239454498</v>
      </c>
      <c r="L112" s="9">
        <v>3.0886996934045001</v>
      </c>
      <c r="M112" s="9">
        <v>2.6277760072478</v>
      </c>
      <c r="N112" s="9">
        <v>2.2229129091073299</v>
      </c>
      <c r="O112" s="9">
        <v>1.90918964346554</v>
      </c>
      <c r="P112" s="9">
        <v>1.70337596621428</v>
      </c>
      <c r="Q112" s="9">
        <v>1.58182244201227</v>
      </c>
      <c r="R112" s="9">
        <v>1.52119411801135</v>
      </c>
      <c r="S112" s="9">
        <v>1.5044115163634799</v>
      </c>
      <c r="T112" s="9">
        <v>1.5184540211922699</v>
      </c>
      <c r="U112" s="9">
        <v>1.55319596274809</v>
      </c>
      <c r="V112" s="9">
        <v>1.6007482308613199</v>
      </c>
      <c r="W112" s="9">
        <v>1.65506361742806</v>
      </c>
      <c r="X112" s="9">
        <v>1.71168704434543</v>
      </c>
      <c r="Y112" s="9">
        <v>1.7675888638900601</v>
      </c>
      <c r="Z112" s="9">
        <v>1.8210475268087001</v>
      </c>
      <c r="AA112" s="9">
        <v>1.59199030078867</v>
      </c>
      <c r="AB112" s="9">
        <v>1.6324730594916801</v>
      </c>
      <c r="AC112" s="9">
        <v>1.6753385973802699</v>
      </c>
      <c r="AD112" s="9">
        <v>1.71889617939741</v>
      </c>
      <c r="AE112" s="9">
        <v>1.76191203626286</v>
      </c>
      <c r="AF112" s="9">
        <v>1.80359454103565</v>
      </c>
      <c r="AG112" s="9">
        <v>1.8435806305309801</v>
      </c>
      <c r="AH112" s="9">
        <v>1.88192340325201</v>
      </c>
      <c r="AI112" s="9">
        <v>1.9190804130397301</v>
      </c>
      <c r="AJ112" s="9">
        <v>1.9559023450974999</v>
      </c>
      <c r="AK112" s="9">
        <v>1.99362187177779</v>
      </c>
      <c r="AL112" s="9">
        <v>2.0338425593759601</v>
      </c>
      <c r="AM112" s="9">
        <v>2.0785277467427101</v>
      </c>
      <c r="AN112" s="9">
        <v>2.1299893499007898</v>
      </c>
      <c r="AO112" s="9">
        <v>2.1908765693259502</v>
      </c>
      <c r="AP112" s="9">
        <v>1.9179123820772801</v>
      </c>
      <c r="AQ112" s="9">
        <v>1.95260088615516</v>
      </c>
      <c r="AR112" s="9">
        <v>1.9879723549620201</v>
      </c>
      <c r="AS112" s="9">
        <v>2.0253321604001702</v>
      </c>
      <c r="AT112" s="9">
        <v>2.0662704288858098</v>
      </c>
      <c r="AU112" s="9">
        <v>2.11265322135614</v>
      </c>
      <c r="AV112" s="9">
        <v>2.1666135626863801</v>
      </c>
      <c r="AW112" s="9">
        <v>2.2305423287511599</v>
      </c>
      <c r="AX112" s="9">
        <v>2.3070790037066802</v>
      </c>
      <c r="AY112" s="9">
        <v>2.3768600000000002</v>
      </c>
      <c r="AZ112" s="9">
        <v>2.3768600000000002</v>
      </c>
      <c r="BA112" s="9">
        <v>2.3768600000000002</v>
      </c>
      <c r="BB112" s="9">
        <v>2.3768600000000002</v>
      </c>
      <c r="BC112" s="9">
        <v>2.1206344869440099</v>
      </c>
      <c r="BD112" s="9">
        <v>2.1660321267113001</v>
      </c>
      <c r="BE112" s="9">
        <v>2.2182696735284</v>
      </c>
      <c r="BF112" s="9">
        <v>2.2788290407924898</v>
      </c>
      <c r="BG112" s="9">
        <v>2.3493016970146599</v>
      </c>
      <c r="BH112" s="9">
        <v>2.3768600000000002</v>
      </c>
      <c r="BI112" s="9">
        <v>2.3768600000000002</v>
      </c>
      <c r="BJ112" s="9">
        <v>2.3768600000000002</v>
      </c>
      <c r="BK112" s="9">
        <v>2.3768600000000002</v>
      </c>
      <c r="BL112" s="9">
        <v>4.0885933565892403</v>
      </c>
      <c r="BM112" s="9">
        <v>4.0524646421353996</v>
      </c>
      <c r="BN112" s="9">
        <v>3.9932257642826001</v>
      </c>
      <c r="BO112" s="9">
        <v>3.9121881426815199</v>
      </c>
      <c r="BP112" s="9">
        <v>3.8110823087301902</v>
      </c>
      <c r="BQ112" s="9">
        <v>3.69201793190153</v>
      </c>
      <c r="BR112" s="9">
        <v>3.5574351199691798</v>
      </c>
      <c r="BS112" s="9">
        <v>3.4100478754886101</v>
      </c>
      <c r="BT112" s="9">
        <v>3.2527807239454498</v>
      </c>
      <c r="BU112" s="9">
        <v>3.0886996934045001</v>
      </c>
      <c r="BV112" s="9">
        <v>2.6277760072478</v>
      </c>
      <c r="BW112" s="9">
        <v>2.2229129091073299</v>
      </c>
      <c r="BX112" s="9">
        <v>1.90918964346554</v>
      </c>
      <c r="BY112" s="9">
        <v>1.70337596621428</v>
      </c>
      <c r="BZ112" s="9">
        <v>1.58182244201227</v>
      </c>
      <c r="CA112" s="9">
        <v>1.52119411801135</v>
      </c>
      <c r="CB112" s="9">
        <v>1.5044115163634799</v>
      </c>
      <c r="CC112" s="9">
        <v>1.5184540211922699</v>
      </c>
      <c r="CD112" s="9">
        <v>1.55319596274809</v>
      </c>
      <c r="CE112" s="9">
        <v>1.6007482308613199</v>
      </c>
      <c r="CF112" s="9">
        <v>1.65506361742806</v>
      </c>
      <c r="CG112" s="9">
        <v>1.71168704434543</v>
      </c>
      <c r="CH112" s="9">
        <v>1.7675888638900601</v>
      </c>
      <c r="CI112" s="9">
        <v>1.8210475268087001</v>
      </c>
      <c r="CJ112" s="9">
        <v>1.59199030078867</v>
      </c>
      <c r="CK112" s="9">
        <v>1.6324730594916801</v>
      </c>
      <c r="CL112" s="9">
        <v>1.6753385973802699</v>
      </c>
      <c r="CM112" s="9">
        <v>1.71889617939741</v>
      </c>
      <c r="CN112" s="9">
        <v>1.76191203626286</v>
      </c>
      <c r="CO112" s="9">
        <v>1.80359454103565</v>
      </c>
      <c r="CP112" s="9">
        <v>1.8435806305309801</v>
      </c>
      <c r="CQ112" s="9">
        <v>1.88192340325201</v>
      </c>
      <c r="CR112" s="9">
        <v>1.9190804130397301</v>
      </c>
      <c r="CS112" s="9">
        <v>1.9559023450974999</v>
      </c>
      <c r="CT112" s="9">
        <v>1.99362187177779</v>
      </c>
      <c r="CU112" s="9">
        <v>2.0338425593759601</v>
      </c>
      <c r="CV112" s="9">
        <v>2.0785277467427101</v>
      </c>
      <c r="CW112" s="9">
        <v>2.1299893499007898</v>
      </c>
      <c r="CX112" s="9">
        <v>2.1908765693259502</v>
      </c>
      <c r="CY112" s="9">
        <v>1.9179123820772801</v>
      </c>
      <c r="CZ112" s="9">
        <v>1.95260088615516</v>
      </c>
      <c r="DA112" s="9">
        <v>1.9879723549620201</v>
      </c>
      <c r="DB112" s="9">
        <v>2.0253321604001702</v>
      </c>
      <c r="DC112" s="9">
        <v>2.0662704288858098</v>
      </c>
      <c r="DD112" s="9">
        <v>2.11265322135614</v>
      </c>
      <c r="DE112" s="9">
        <v>2.1666135626863801</v>
      </c>
      <c r="DF112" s="9">
        <v>2.2305423287511599</v>
      </c>
      <c r="DG112" s="9">
        <v>2.3070790037066802</v>
      </c>
      <c r="DH112" s="9">
        <v>2.3768600000000002</v>
      </c>
      <c r="DI112" s="9">
        <v>2.3768600000000002</v>
      </c>
      <c r="DJ112" s="9">
        <v>2.3768600000000002</v>
      </c>
      <c r="DK112" s="9">
        <v>2.3768600000000002</v>
      </c>
      <c r="DL112" s="9">
        <v>2.1206344869440099</v>
      </c>
      <c r="DM112" s="9">
        <v>2.1660321267113001</v>
      </c>
      <c r="DN112" s="9">
        <v>2.2182696735284</v>
      </c>
      <c r="DO112" s="9">
        <v>2.2788290407924898</v>
      </c>
      <c r="DP112" s="9">
        <v>2.3493016970146599</v>
      </c>
      <c r="DQ112" s="9">
        <v>2.3768600000000002</v>
      </c>
      <c r="DR112" s="9">
        <v>2.3768600000000002</v>
      </c>
      <c r="DS112" s="9">
        <v>2.3768600000000002</v>
      </c>
      <c r="DT112" s="9">
        <v>2.3768600000000002</v>
      </c>
      <c r="DU112" s="9">
        <v>4.0885933565892403</v>
      </c>
      <c r="DV112" s="9">
        <v>4.0524646421353996</v>
      </c>
      <c r="DW112" s="9">
        <v>3.9932257642826001</v>
      </c>
      <c r="DX112" s="9">
        <v>3.9121881426815199</v>
      </c>
      <c r="DY112" s="9">
        <v>3.8110823087301902</v>
      </c>
      <c r="DZ112" s="9">
        <v>3.69201793190153</v>
      </c>
      <c r="EA112" s="9">
        <v>3.5574351199691798</v>
      </c>
      <c r="EB112" s="9">
        <v>3.4100478754886101</v>
      </c>
      <c r="EC112" s="9">
        <v>3.2527807239454498</v>
      </c>
      <c r="ED112" s="9">
        <v>3.0886996934045001</v>
      </c>
      <c r="EE112" s="9">
        <v>2.6277760072478</v>
      </c>
      <c r="EF112" s="9">
        <v>2.2229129091073299</v>
      </c>
      <c r="EG112" s="9">
        <v>1.90918964346554</v>
      </c>
      <c r="EH112" s="9">
        <v>1.70337596621428</v>
      </c>
      <c r="EI112" s="9">
        <v>1.58182244201227</v>
      </c>
      <c r="EJ112" s="9">
        <v>1.52119411801135</v>
      </c>
      <c r="EK112" s="9">
        <v>1.5044115163634799</v>
      </c>
      <c r="EL112" s="9">
        <v>1.5184540211922699</v>
      </c>
      <c r="EM112" s="9">
        <v>1.55319596274809</v>
      </c>
      <c r="EN112" s="9">
        <v>1.6007482308613199</v>
      </c>
      <c r="EO112" s="9">
        <v>1.65506361742806</v>
      </c>
      <c r="EP112" s="9">
        <v>1.71168704434543</v>
      </c>
      <c r="EQ112" s="9">
        <v>1.7675888638900601</v>
      </c>
      <c r="ER112" s="9">
        <v>1.8210475268087001</v>
      </c>
      <c r="ES112" s="9">
        <v>1.59199030078867</v>
      </c>
      <c r="ET112" s="9">
        <v>1.6324730594916801</v>
      </c>
      <c r="EU112" s="9">
        <v>1.6753385973802699</v>
      </c>
      <c r="EV112" s="9">
        <v>1.71889617939741</v>
      </c>
      <c r="EW112" s="9">
        <v>1.76191203626286</v>
      </c>
      <c r="EX112" s="9">
        <v>1.80359454103565</v>
      </c>
      <c r="EY112" s="9">
        <v>1.8435806305309801</v>
      </c>
      <c r="EZ112" s="9">
        <v>1.88192340325201</v>
      </c>
      <c r="FA112" s="9">
        <v>1.9190804130397301</v>
      </c>
      <c r="FB112" s="9">
        <v>1.9559023450974999</v>
      </c>
      <c r="FC112" s="9">
        <v>1.99362187177779</v>
      </c>
      <c r="FD112" s="9">
        <v>2.0338425593759601</v>
      </c>
      <c r="FE112" s="9">
        <v>2.0785277467427101</v>
      </c>
      <c r="FF112" s="9">
        <v>2.1299893499007898</v>
      </c>
      <c r="FG112" s="9">
        <v>2.1908765693259502</v>
      </c>
      <c r="FH112" s="9">
        <v>1.9179123820772801</v>
      </c>
      <c r="FI112" s="9">
        <v>1.95260088615516</v>
      </c>
      <c r="FJ112" s="9">
        <v>1.9879723549620201</v>
      </c>
      <c r="FK112" s="9">
        <v>2.0253321604001702</v>
      </c>
      <c r="FL112" s="9">
        <v>2.0662704288858098</v>
      </c>
      <c r="FM112" s="9">
        <v>2.11265322135614</v>
      </c>
      <c r="FN112" s="9">
        <v>2.1666135626863801</v>
      </c>
      <c r="FO112" s="9">
        <v>2.2305423287511599</v>
      </c>
      <c r="FP112" s="9">
        <v>2.3070790037066802</v>
      </c>
      <c r="FQ112" s="9">
        <v>2.3768600000000002</v>
      </c>
      <c r="FR112" s="9">
        <v>2.3768600000000002</v>
      </c>
      <c r="FS112" s="9">
        <v>2.3768600000000002</v>
      </c>
      <c r="FT112" s="9">
        <v>2.3768600000000002</v>
      </c>
      <c r="FU112" s="9">
        <v>2.1206344869440099</v>
      </c>
      <c r="FV112" s="9">
        <v>2.1660321267113001</v>
      </c>
      <c r="FW112" s="9">
        <v>2.2182696735284</v>
      </c>
      <c r="FX112" s="9">
        <v>2.2788290407924898</v>
      </c>
      <c r="FY112" s="9">
        <v>2.3493016970146599</v>
      </c>
      <c r="FZ112" s="9">
        <v>2.3768600000000002</v>
      </c>
      <c r="GA112" s="9">
        <v>2.3768600000000002</v>
      </c>
      <c r="GB112" s="9">
        <v>2.3768600000000002</v>
      </c>
      <c r="GC112" s="9">
        <v>2.3768600000000002</v>
      </c>
      <c r="GD112" s="9">
        <v>4.0885933565892403</v>
      </c>
      <c r="GE112" s="9">
        <v>4.0524646421353996</v>
      </c>
      <c r="GF112" s="9">
        <v>3.9932257642826001</v>
      </c>
      <c r="GG112" s="9">
        <v>3.9121881426815199</v>
      </c>
      <c r="GH112" s="9">
        <v>3.8110823087301902</v>
      </c>
      <c r="GI112" s="9">
        <v>3.69201793190153</v>
      </c>
      <c r="GJ112" s="9">
        <v>3.5574351199691798</v>
      </c>
      <c r="GK112" s="9">
        <v>3.4100478754886101</v>
      </c>
      <c r="GL112" s="9">
        <v>3.2527807239454498</v>
      </c>
      <c r="GM112" s="9">
        <v>3.0886996934045001</v>
      </c>
      <c r="GN112" s="9">
        <v>2.6277760072478</v>
      </c>
      <c r="GO112" s="9">
        <v>2.2229129091073299</v>
      </c>
      <c r="GP112" s="9">
        <v>1.90918964346554</v>
      </c>
      <c r="GQ112" s="9">
        <v>1.70337596621428</v>
      </c>
      <c r="GR112" s="9">
        <v>1.58182244201227</v>
      </c>
      <c r="GS112" s="9">
        <v>1.52119411801135</v>
      </c>
      <c r="GT112" s="9">
        <v>1.5044115163634799</v>
      </c>
    </row>
    <row r="113" spans="1:202" ht="10.199999999999999">
      <c r="A113" s="12">
        <v>17</v>
      </c>
      <c r="B113" s="2" t="s">
        <v>54</v>
      </c>
      <c r="C113" s="9">
        <v>4.0885933565892403</v>
      </c>
      <c r="D113" s="9">
        <v>4.0524646421353996</v>
      </c>
      <c r="E113" s="9">
        <v>3.9932257642826001</v>
      </c>
      <c r="F113" s="9">
        <v>3.9121881426815199</v>
      </c>
      <c r="G113" s="9">
        <v>3.8110823087301902</v>
      </c>
      <c r="H113" s="9">
        <v>3.69201793190153</v>
      </c>
      <c r="I113" s="9">
        <v>3.5574351199691798</v>
      </c>
      <c r="J113" s="9">
        <v>3.4100478754886101</v>
      </c>
      <c r="K113" s="9">
        <v>3.2527807239454498</v>
      </c>
      <c r="L113" s="9">
        <v>3.0886996934045001</v>
      </c>
      <c r="M113" s="9">
        <v>2.6277760072478</v>
      </c>
      <c r="N113" s="9">
        <v>2.2229129091073299</v>
      </c>
      <c r="O113" s="9">
        <v>1.90918964346554</v>
      </c>
      <c r="P113" s="9">
        <v>1.70337596621428</v>
      </c>
      <c r="Q113" s="9">
        <v>1.58182244201227</v>
      </c>
      <c r="R113" s="9">
        <v>1.52119411801135</v>
      </c>
      <c r="S113" s="9">
        <v>1.5044115163634799</v>
      </c>
      <c r="T113" s="9">
        <v>1.5184540211922699</v>
      </c>
      <c r="U113" s="9">
        <v>1.55319596274809</v>
      </c>
      <c r="V113" s="9">
        <v>1.6007482308613199</v>
      </c>
      <c r="W113" s="9">
        <v>1.65506361742806</v>
      </c>
      <c r="X113" s="9">
        <v>1.71168704434543</v>
      </c>
      <c r="Y113" s="9">
        <v>1.55301812044609</v>
      </c>
      <c r="Z113" s="9">
        <v>1.59008887179041</v>
      </c>
      <c r="AA113" s="9">
        <v>1.6322349865896599</v>
      </c>
      <c r="AB113" s="9">
        <v>1.6769771244327001</v>
      </c>
      <c r="AC113" s="9">
        <v>1.7224033192750601</v>
      </c>
      <c r="AD113" s="9">
        <v>1.7671457166464399</v>
      </c>
      <c r="AE113" s="9">
        <v>1.8103594713142299</v>
      </c>
      <c r="AF113" s="9">
        <v>1.8517047174466099</v>
      </c>
      <c r="AG113" s="9">
        <v>1.89133048766547</v>
      </c>
      <c r="AH113" s="9">
        <v>1.9298598500383499</v>
      </c>
      <c r="AI113" s="9">
        <v>1.7149108951021099</v>
      </c>
      <c r="AJ113" s="9">
        <v>1.7512191265539101</v>
      </c>
      <c r="AK113" s="9">
        <v>1.78670429108884</v>
      </c>
      <c r="AL113" s="9">
        <v>1.8210609760740499</v>
      </c>
      <c r="AM113" s="9">
        <v>1.85419648275741</v>
      </c>
      <c r="AN113" s="9">
        <v>1.8862248491786799</v>
      </c>
      <c r="AO113" s="9">
        <v>1.9174620897344301</v>
      </c>
      <c r="AP113" s="9">
        <v>1.94842122382335</v>
      </c>
      <c r="AQ113" s="9">
        <v>1.9798070941135699</v>
      </c>
      <c r="AR113" s="9">
        <v>2.0125109820778202</v>
      </c>
      <c r="AS113" s="9">
        <v>2.0476050329978301</v>
      </c>
      <c r="AT113" s="9">
        <v>2.08633650543094</v>
      </c>
      <c r="AU113" s="9">
        <v>2.13012186170213</v>
      </c>
      <c r="AV113" s="9">
        <v>2.1805407167138999</v>
      </c>
      <c r="AW113" s="9">
        <v>1.8805162567543099</v>
      </c>
      <c r="AX113" s="9">
        <v>1.9057110971183899</v>
      </c>
      <c r="AY113" s="9">
        <v>1.9305666129485199</v>
      </c>
      <c r="AZ113" s="9">
        <v>1.9553953266508399</v>
      </c>
      <c r="BA113" s="9">
        <v>1.98058882209177</v>
      </c>
      <c r="BB113" s="9">
        <v>2.0066123627291699</v>
      </c>
      <c r="BC113" s="9">
        <v>2.03400209182819</v>
      </c>
      <c r="BD113" s="9">
        <v>2.0633621528370498</v>
      </c>
      <c r="BE113" s="9">
        <v>2.09536174115421</v>
      </c>
      <c r="BF113" s="9">
        <v>2.1307320978649398</v>
      </c>
      <c r="BG113" s="9">
        <v>2.1702634553882598</v>
      </c>
      <c r="BH113" s="9">
        <v>2.2148019443580398</v>
      </c>
      <c r="BI113" s="9">
        <v>2.2652464704711401</v>
      </c>
      <c r="BJ113" s="9">
        <v>2.32254556947096</v>
      </c>
      <c r="BK113" s="9">
        <v>2.3768600000000002</v>
      </c>
      <c r="BL113" s="9">
        <v>4.0885933565892403</v>
      </c>
      <c r="BM113" s="9">
        <v>4.0524646421353996</v>
      </c>
      <c r="BN113" s="9">
        <v>3.9932257642826001</v>
      </c>
      <c r="BO113" s="9">
        <v>3.9121881426815199</v>
      </c>
      <c r="BP113" s="9">
        <v>3.8110823087301902</v>
      </c>
      <c r="BQ113" s="9">
        <v>3.69201793190153</v>
      </c>
      <c r="BR113" s="9">
        <v>3.5574351199691798</v>
      </c>
      <c r="BS113" s="9">
        <v>3.4100478754886101</v>
      </c>
      <c r="BT113" s="9">
        <v>3.2527807239454498</v>
      </c>
      <c r="BU113" s="9">
        <v>3.0886996934045001</v>
      </c>
      <c r="BV113" s="9">
        <v>2.6277760072478</v>
      </c>
      <c r="BW113" s="9">
        <v>2.2229129091073299</v>
      </c>
      <c r="BX113" s="9">
        <v>1.90918964346554</v>
      </c>
      <c r="BY113" s="9">
        <v>1.70337596621428</v>
      </c>
      <c r="BZ113" s="9">
        <v>1.58182244201227</v>
      </c>
      <c r="CA113" s="9">
        <v>1.52119411801135</v>
      </c>
      <c r="CB113" s="9">
        <v>1.5044115163634799</v>
      </c>
      <c r="CC113" s="9">
        <v>1.5184540211922699</v>
      </c>
      <c r="CD113" s="9">
        <v>1.55319596274809</v>
      </c>
      <c r="CE113" s="9">
        <v>1.6007482308613199</v>
      </c>
      <c r="CF113" s="9">
        <v>1.65506361742806</v>
      </c>
      <c r="CG113" s="9">
        <v>1.71168704434543</v>
      </c>
      <c r="CH113" s="9">
        <v>1.55301812044609</v>
      </c>
      <c r="CI113" s="9">
        <v>1.59008887179041</v>
      </c>
      <c r="CJ113" s="9">
        <v>1.6322349865896599</v>
      </c>
      <c r="CK113" s="9">
        <v>1.6769771244327001</v>
      </c>
      <c r="CL113" s="9">
        <v>1.7224033192750601</v>
      </c>
      <c r="CM113" s="9">
        <v>1.7671457166464399</v>
      </c>
      <c r="CN113" s="9">
        <v>1.8103594713142299</v>
      </c>
      <c r="CO113" s="9">
        <v>1.8517047174466099</v>
      </c>
      <c r="CP113" s="9">
        <v>1.89133048766547</v>
      </c>
      <c r="CQ113" s="9">
        <v>1.9298598500383499</v>
      </c>
      <c r="CR113" s="9">
        <v>1.7149108951021099</v>
      </c>
      <c r="CS113" s="9">
        <v>1.7512191265539101</v>
      </c>
      <c r="CT113" s="9">
        <v>1.78670429108884</v>
      </c>
      <c r="CU113" s="9">
        <v>1.8210609760740499</v>
      </c>
      <c r="CV113" s="9">
        <v>1.85419648275741</v>
      </c>
      <c r="CW113" s="9">
        <v>1.8862248491786799</v>
      </c>
      <c r="CX113" s="9">
        <v>1.9174620897344301</v>
      </c>
      <c r="CY113" s="9">
        <v>1.94842122382335</v>
      </c>
      <c r="CZ113" s="9">
        <v>1.9798070941135699</v>
      </c>
      <c r="DA113" s="9">
        <v>2.0125109820778202</v>
      </c>
      <c r="DB113" s="9">
        <v>2.0476050329978301</v>
      </c>
      <c r="DC113" s="9">
        <v>2.08633650543094</v>
      </c>
      <c r="DD113" s="9">
        <v>2.13012186170213</v>
      </c>
      <c r="DE113" s="9">
        <v>2.1805407167138999</v>
      </c>
      <c r="DF113" s="9">
        <v>1.8805162567543099</v>
      </c>
      <c r="DG113" s="9">
        <v>1.9057110971183899</v>
      </c>
      <c r="DH113" s="9">
        <v>1.9305666129485199</v>
      </c>
      <c r="DI113" s="9">
        <v>1.9553953266508399</v>
      </c>
      <c r="DJ113" s="9">
        <v>1.98058882209177</v>
      </c>
      <c r="DK113" s="9">
        <v>2.0066123627291699</v>
      </c>
      <c r="DL113" s="9">
        <v>2.03400209182819</v>
      </c>
      <c r="DM113" s="9">
        <v>2.0633621528370498</v>
      </c>
      <c r="DN113" s="9">
        <v>2.09536174115421</v>
      </c>
      <c r="DO113" s="9">
        <v>2.1307320978649398</v>
      </c>
      <c r="DP113" s="9">
        <v>2.1702634553882598</v>
      </c>
      <c r="DQ113" s="9">
        <v>2.2148019443580398</v>
      </c>
      <c r="DR113" s="9">
        <v>2.2652464704711401</v>
      </c>
      <c r="DS113" s="9">
        <v>2.32254556947096</v>
      </c>
      <c r="DT113" s="9">
        <v>2.3768600000000002</v>
      </c>
      <c r="DU113" s="9">
        <v>4.0885933565892403</v>
      </c>
      <c r="DV113" s="9">
        <v>4.0524646421353996</v>
      </c>
      <c r="DW113" s="9">
        <v>3.9932257642826001</v>
      </c>
      <c r="DX113" s="9">
        <v>3.9121881426815199</v>
      </c>
      <c r="DY113" s="9">
        <v>3.8110823087301902</v>
      </c>
      <c r="DZ113" s="9">
        <v>3.69201793190153</v>
      </c>
      <c r="EA113" s="9">
        <v>3.5574351199691798</v>
      </c>
      <c r="EB113" s="9">
        <v>3.4100478754886101</v>
      </c>
      <c r="EC113" s="9">
        <v>3.2527807239454498</v>
      </c>
      <c r="ED113" s="9">
        <v>3.0886996934045001</v>
      </c>
      <c r="EE113" s="9">
        <v>2.6277760072478</v>
      </c>
      <c r="EF113" s="9">
        <v>2.2229129091073299</v>
      </c>
      <c r="EG113" s="9">
        <v>1.90918964346554</v>
      </c>
      <c r="EH113" s="9">
        <v>1.70337596621428</v>
      </c>
      <c r="EI113" s="9">
        <v>1.58182244201227</v>
      </c>
      <c r="EJ113" s="9">
        <v>1.52119411801135</v>
      </c>
      <c r="EK113" s="9">
        <v>1.5044115163634799</v>
      </c>
      <c r="EL113" s="9">
        <v>1.5184540211922699</v>
      </c>
      <c r="EM113" s="9">
        <v>1.55319596274809</v>
      </c>
      <c r="EN113" s="9">
        <v>1.6007482308613199</v>
      </c>
      <c r="EO113" s="9">
        <v>1.65506361742806</v>
      </c>
      <c r="EP113" s="9">
        <v>1.71168704434543</v>
      </c>
      <c r="EQ113" s="9">
        <v>1.55301812044609</v>
      </c>
      <c r="ER113" s="9">
        <v>1.59008887179041</v>
      </c>
      <c r="ES113" s="9">
        <v>1.6322349865896599</v>
      </c>
      <c r="ET113" s="9">
        <v>1.6769771244327001</v>
      </c>
      <c r="EU113" s="9">
        <v>1.7224033192750601</v>
      </c>
      <c r="EV113" s="9">
        <v>1.7671457166464399</v>
      </c>
      <c r="EW113" s="9">
        <v>1.8103594713142299</v>
      </c>
      <c r="EX113" s="9">
        <v>1.8517047174466099</v>
      </c>
      <c r="EY113" s="9">
        <v>1.89133048766547</v>
      </c>
      <c r="EZ113" s="9">
        <v>1.9298598500383499</v>
      </c>
      <c r="FA113" s="9">
        <v>1.7149108951021099</v>
      </c>
      <c r="FB113" s="9">
        <v>1.7512191265539101</v>
      </c>
      <c r="FC113" s="9">
        <v>1.78670429108884</v>
      </c>
      <c r="FD113" s="9">
        <v>1.8210609760740499</v>
      </c>
      <c r="FE113" s="9">
        <v>1.85419648275741</v>
      </c>
      <c r="FF113" s="9">
        <v>1.8862248491786799</v>
      </c>
      <c r="FG113" s="9">
        <v>1.9174620897344301</v>
      </c>
      <c r="FH113" s="9">
        <v>1.94842122382335</v>
      </c>
      <c r="FI113" s="9">
        <v>1.9798070941135699</v>
      </c>
      <c r="FJ113" s="9">
        <v>2.0125109820778202</v>
      </c>
      <c r="FK113" s="9">
        <v>2.0476050329978301</v>
      </c>
      <c r="FL113" s="9">
        <v>2.08633650543094</v>
      </c>
      <c r="FM113" s="9">
        <v>2.13012186170213</v>
      </c>
      <c r="FN113" s="9">
        <v>2.1805407167138999</v>
      </c>
      <c r="FO113" s="9">
        <v>1.8805162567543099</v>
      </c>
      <c r="FP113" s="9">
        <v>1.9057110971183899</v>
      </c>
      <c r="FQ113" s="9">
        <v>1.9305666129485199</v>
      </c>
      <c r="FR113" s="9">
        <v>1.9553953266508399</v>
      </c>
      <c r="FS113" s="9">
        <v>1.98058882209177</v>
      </c>
      <c r="FT113" s="9">
        <v>2.0066123627291699</v>
      </c>
      <c r="FU113" s="9">
        <v>2.03400209182819</v>
      </c>
      <c r="FV113" s="9">
        <v>2.0633621528370498</v>
      </c>
      <c r="FW113" s="9">
        <v>2.09536174115421</v>
      </c>
      <c r="FX113" s="9">
        <v>2.1307320978649398</v>
      </c>
      <c r="FY113" s="9">
        <v>2.1702634553882598</v>
      </c>
      <c r="FZ113" s="9">
        <v>2.2148019443580398</v>
      </c>
      <c r="GA113" s="9">
        <v>2.2652464704711401</v>
      </c>
      <c r="GB113" s="9">
        <v>2.32254556947096</v>
      </c>
      <c r="GC113" s="9">
        <v>2.3768600000000002</v>
      </c>
      <c r="GD113" s="9">
        <v>4.0885933565892403</v>
      </c>
      <c r="GE113" s="9">
        <v>4.0524646421353996</v>
      </c>
      <c r="GF113" s="9">
        <v>3.9932257642826001</v>
      </c>
      <c r="GG113" s="9">
        <v>3.9121881426815199</v>
      </c>
      <c r="GH113" s="9">
        <v>3.8110823087301902</v>
      </c>
      <c r="GI113" s="9">
        <v>3.69201793190153</v>
      </c>
      <c r="GJ113" s="9">
        <v>3.5574351199691798</v>
      </c>
      <c r="GK113" s="9">
        <v>3.4100478754886101</v>
      </c>
      <c r="GL113" s="9">
        <v>3.2527807239454498</v>
      </c>
      <c r="GM113" s="9">
        <v>3.0886996934045001</v>
      </c>
      <c r="GN113" s="9">
        <v>2.6277760072478</v>
      </c>
      <c r="GO113" s="9">
        <v>2.2229129091073299</v>
      </c>
      <c r="GP113" s="9">
        <v>1.90918964346554</v>
      </c>
      <c r="GQ113" s="9">
        <v>1.70337596621428</v>
      </c>
      <c r="GR113" s="9">
        <v>1.58182244201227</v>
      </c>
      <c r="GS113" s="9">
        <v>1.52119411801135</v>
      </c>
      <c r="GT113" s="9">
        <v>1.5044115163634799</v>
      </c>
    </row>
    <row r="114" spans="1:202" ht="10.199999999999999">
      <c r="A114" s="12">
        <v>18</v>
      </c>
      <c r="B114" s="2" t="s">
        <v>55</v>
      </c>
      <c r="C114" s="9">
        <v>4.0885933565892403</v>
      </c>
      <c r="D114" s="9">
        <v>4.0524646421353996</v>
      </c>
      <c r="E114" s="9">
        <v>3.9932257642826001</v>
      </c>
      <c r="F114" s="9">
        <v>3.9121881426815199</v>
      </c>
      <c r="G114" s="9">
        <v>3.8110823087301902</v>
      </c>
      <c r="H114" s="9">
        <v>3.69201793190153</v>
      </c>
      <c r="I114" s="9">
        <v>3.5574351199691798</v>
      </c>
      <c r="J114" s="9">
        <v>3.4100478754886101</v>
      </c>
      <c r="K114" s="9">
        <v>3.2527807239454498</v>
      </c>
      <c r="L114" s="9">
        <v>3.0886996934045001</v>
      </c>
      <c r="M114" s="9">
        <v>2.6277760072478</v>
      </c>
      <c r="N114" s="9">
        <v>2.2229129091073299</v>
      </c>
      <c r="O114" s="9">
        <v>1.90918964346554</v>
      </c>
      <c r="P114" s="9">
        <v>1.70337596621428</v>
      </c>
      <c r="Q114" s="9">
        <v>1.58182244201227</v>
      </c>
      <c r="R114" s="9">
        <v>1.52119411801135</v>
      </c>
      <c r="S114" s="9">
        <v>1.5044115163634799</v>
      </c>
      <c r="T114" s="9">
        <v>1.5184540211922699</v>
      </c>
      <c r="U114" s="9">
        <v>1.55319596274809</v>
      </c>
      <c r="V114" s="9">
        <v>1.6007482308613199</v>
      </c>
      <c r="W114" s="9">
        <v>1.65506361742806</v>
      </c>
      <c r="X114" s="9">
        <v>1.71168704434543</v>
      </c>
      <c r="Y114" s="9">
        <v>1.7675888638900601</v>
      </c>
      <c r="Z114" s="9">
        <v>1.8210475268087001</v>
      </c>
      <c r="AA114" s="9">
        <v>1.59199030078867</v>
      </c>
      <c r="AB114" s="9">
        <v>1.6324730594916801</v>
      </c>
      <c r="AC114" s="9">
        <v>1.6753385973802699</v>
      </c>
      <c r="AD114" s="9">
        <v>1.71889617939741</v>
      </c>
      <c r="AE114" s="9">
        <v>1.76191203626286</v>
      </c>
      <c r="AF114" s="9">
        <v>1.80359454103565</v>
      </c>
      <c r="AG114" s="9">
        <v>1.8435806305309801</v>
      </c>
      <c r="AH114" s="9">
        <v>1.88192340325201</v>
      </c>
      <c r="AI114" s="9">
        <v>1.9190804130397301</v>
      </c>
      <c r="AJ114" s="9">
        <v>1.9559023450974999</v>
      </c>
      <c r="AK114" s="9">
        <v>1.99362187177779</v>
      </c>
      <c r="AL114" s="9">
        <v>2.0338425593759601</v>
      </c>
      <c r="AM114" s="9">
        <v>2.0785277467427101</v>
      </c>
      <c r="AN114" s="9">
        <v>2.1299893499007898</v>
      </c>
      <c r="AO114" s="9">
        <v>2.1908765693259502</v>
      </c>
      <c r="AP114" s="9">
        <v>1.9179123820772801</v>
      </c>
      <c r="AQ114" s="9">
        <v>1.95260088615516</v>
      </c>
      <c r="AR114" s="9">
        <v>1.9879723549620201</v>
      </c>
      <c r="AS114" s="9">
        <v>2.0253321604001702</v>
      </c>
      <c r="AT114" s="9">
        <v>2.0662704288858098</v>
      </c>
      <c r="AU114" s="9">
        <v>2.11265322135614</v>
      </c>
      <c r="AV114" s="9">
        <v>2.1666135626863801</v>
      </c>
      <c r="AW114" s="9">
        <v>2.2305423287511599</v>
      </c>
      <c r="AX114" s="9">
        <v>2.3070790037066802</v>
      </c>
      <c r="AY114" s="9">
        <v>2.3768600000000002</v>
      </c>
      <c r="AZ114" s="9">
        <v>2.3768600000000002</v>
      </c>
      <c r="BA114" s="9">
        <v>2.3768600000000002</v>
      </c>
      <c r="BB114" s="9">
        <v>2.3768600000000002</v>
      </c>
      <c r="BC114" s="9">
        <v>2.1206344869440099</v>
      </c>
      <c r="BD114" s="9">
        <v>2.1660321267113001</v>
      </c>
      <c r="BE114" s="9">
        <v>2.2182696735284</v>
      </c>
      <c r="BF114" s="9">
        <v>2.2788290407924898</v>
      </c>
      <c r="BG114" s="9">
        <v>2.3493016970146599</v>
      </c>
      <c r="BH114" s="9">
        <v>2.3768600000000002</v>
      </c>
      <c r="BI114" s="9">
        <v>2.3768600000000002</v>
      </c>
      <c r="BJ114" s="9">
        <v>2.3768600000000002</v>
      </c>
      <c r="BK114" s="9">
        <v>2.3768600000000002</v>
      </c>
      <c r="BL114" s="9">
        <v>4.0885933565892403</v>
      </c>
      <c r="BM114" s="9">
        <v>4.0524646421353996</v>
      </c>
      <c r="BN114" s="9">
        <v>3.9932257642826001</v>
      </c>
      <c r="BO114" s="9">
        <v>3.9121881426815199</v>
      </c>
      <c r="BP114" s="9">
        <v>3.8110823087301902</v>
      </c>
      <c r="BQ114" s="9">
        <v>3.69201793190153</v>
      </c>
      <c r="BR114" s="9">
        <v>3.5574351199691798</v>
      </c>
      <c r="BS114" s="9">
        <v>3.4100478754886101</v>
      </c>
      <c r="BT114" s="9">
        <v>3.2527807239454498</v>
      </c>
      <c r="BU114" s="9">
        <v>3.0886996934045001</v>
      </c>
      <c r="BV114" s="9">
        <v>2.6277760072478</v>
      </c>
      <c r="BW114" s="9">
        <v>2.2229129091073299</v>
      </c>
      <c r="BX114" s="9">
        <v>1.90918964346554</v>
      </c>
      <c r="BY114" s="9">
        <v>1.70337596621428</v>
      </c>
      <c r="BZ114" s="9">
        <v>1.58182244201227</v>
      </c>
      <c r="CA114" s="9">
        <v>1.52119411801135</v>
      </c>
      <c r="CB114" s="9">
        <v>1.5044115163634799</v>
      </c>
      <c r="CC114" s="9">
        <v>1.5184540211922699</v>
      </c>
      <c r="CD114" s="9">
        <v>1.55319596274809</v>
      </c>
      <c r="CE114" s="9">
        <v>1.6007482308613199</v>
      </c>
      <c r="CF114" s="9">
        <v>1.65506361742806</v>
      </c>
      <c r="CG114" s="9">
        <v>1.71168704434543</v>
      </c>
      <c r="CH114" s="9">
        <v>1.7675888638900601</v>
      </c>
      <c r="CI114" s="9">
        <v>1.8210475268087001</v>
      </c>
      <c r="CJ114" s="9">
        <v>1.59199030078867</v>
      </c>
      <c r="CK114" s="9">
        <v>1.6324730594916801</v>
      </c>
      <c r="CL114" s="9">
        <v>1.6753385973802699</v>
      </c>
      <c r="CM114" s="9">
        <v>1.71889617939741</v>
      </c>
      <c r="CN114" s="9">
        <v>1.76191203626286</v>
      </c>
      <c r="CO114" s="9">
        <v>1.80359454103565</v>
      </c>
      <c r="CP114" s="9">
        <v>1.8435806305309801</v>
      </c>
      <c r="CQ114" s="9">
        <v>1.88192340325201</v>
      </c>
      <c r="CR114" s="9">
        <v>1.9190804130397301</v>
      </c>
      <c r="CS114" s="9">
        <v>1.9559023450974999</v>
      </c>
      <c r="CT114" s="9">
        <v>1.99362187177779</v>
      </c>
      <c r="CU114" s="9">
        <v>2.0338425593759601</v>
      </c>
      <c r="CV114" s="9">
        <v>2.0785277467427101</v>
      </c>
      <c r="CW114" s="9">
        <v>2.1299893499007898</v>
      </c>
      <c r="CX114" s="9">
        <v>2.1908765693259502</v>
      </c>
      <c r="CY114" s="9">
        <v>1.9179123820772801</v>
      </c>
      <c r="CZ114" s="9">
        <v>1.95260088615516</v>
      </c>
      <c r="DA114" s="9">
        <v>1.9879723549620201</v>
      </c>
      <c r="DB114" s="9">
        <v>2.0253321604001702</v>
      </c>
      <c r="DC114" s="9">
        <v>2.0662704288858098</v>
      </c>
      <c r="DD114" s="9">
        <v>2.11265322135614</v>
      </c>
      <c r="DE114" s="9">
        <v>2.1666135626863801</v>
      </c>
      <c r="DF114" s="9">
        <v>2.2305423287511599</v>
      </c>
      <c r="DG114" s="9">
        <v>2.3070790037066802</v>
      </c>
      <c r="DH114" s="9">
        <v>2.3768600000000002</v>
      </c>
      <c r="DI114" s="9">
        <v>2.3768600000000002</v>
      </c>
      <c r="DJ114" s="9">
        <v>2.3768600000000002</v>
      </c>
      <c r="DK114" s="9">
        <v>2.3768600000000002</v>
      </c>
      <c r="DL114" s="9">
        <v>2.1206344869440099</v>
      </c>
      <c r="DM114" s="9">
        <v>2.1660321267113001</v>
      </c>
      <c r="DN114" s="9">
        <v>2.2182696735284</v>
      </c>
      <c r="DO114" s="9">
        <v>2.2788290407924898</v>
      </c>
      <c r="DP114" s="9">
        <v>2.3493016970146599</v>
      </c>
      <c r="DQ114" s="9">
        <v>2.3768600000000002</v>
      </c>
      <c r="DR114" s="9">
        <v>2.3768600000000002</v>
      </c>
      <c r="DS114" s="9">
        <v>2.3768600000000002</v>
      </c>
      <c r="DT114" s="9">
        <v>2.3768600000000002</v>
      </c>
      <c r="DU114" s="9">
        <v>4.0885933565892403</v>
      </c>
      <c r="DV114" s="9">
        <v>4.0524646421353996</v>
      </c>
      <c r="DW114" s="9">
        <v>3.9932257642826001</v>
      </c>
      <c r="DX114" s="9">
        <v>3.9121881426815199</v>
      </c>
      <c r="DY114" s="9">
        <v>3.8110823087301902</v>
      </c>
      <c r="DZ114" s="9">
        <v>3.69201793190153</v>
      </c>
      <c r="EA114" s="9">
        <v>3.5574351199691798</v>
      </c>
      <c r="EB114" s="9">
        <v>3.4100478754886101</v>
      </c>
      <c r="EC114" s="9">
        <v>3.2527807239454498</v>
      </c>
      <c r="ED114" s="9">
        <v>3.0886996934045001</v>
      </c>
      <c r="EE114" s="9">
        <v>2.6277760072478</v>
      </c>
      <c r="EF114" s="9">
        <v>2.2229129091073299</v>
      </c>
      <c r="EG114" s="9">
        <v>1.90918964346554</v>
      </c>
      <c r="EH114" s="9">
        <v>1.70337596621428</v>
      </c>
      <c r="EI114" s="9">
        <v>1.58182244201227</v>
      </c>
      <c r="EJ114" s="9">
        <v>1.52119411801135</v>
      </c>
      <c r="EK114" s="9">
        <v>1.5044115163634799</v>
      </c>
      <c r="EL114" s="9">
        <v>1.5184540211922699</v>
      </c>
      <c r="EM114" s="9">
        <v>1.55319596274809</v>
      </c>
      <c r="EN114" s="9">
        <v>1.6007482308613199</v>
      </c>
      <c r="EO114" s="9">
        <v>1.65506361742806</v>
      </c>
      <c r="EP114" s="9">
        <v>1.71168704434543</v>
      </c>
      <c r="EQ114" s="9">
        <v>1.7675888638900601</v>
      </c>
      <c r="ER114" s="9">
        <v>1.8210475268087001</v>
      </c>
      <c r="ES114" s="9">
        <v>1.59199030078867</v>
      </c>
      <c r="ET114" s="9">
        <v>1.6324730594916801</v>
      </c>
      <c r="EU114" s="9">
        <v>1.6753385973802699</v>
      </c>
      <c r="EV114" s="9">
        <v>1.71889617939741</v>
      </c>
      <c r="EW114" s="9">
        <v>1.76191203626286</v>
      </c>
      <c r="EX114" s="9">
        <v>1.80359454103565</v>
      </c>
      <c r="EY114" s="9">
        <v>1.8435806305309801</v>
      </c>
      <c r="EZ114" s="9">
        <v>1.88192340325201</v>
      </c>
      <c r="FA114" s="9">
        <v>1.9190804130397301</v>
      </c>
      <c r="FB114" s="9">
        <v>1.9559023450974999</v>
      </c>
      <c r="FC114" s="9">
        <v>1.99362187177779</v>
      </c>
      <c r="FD114" s="9">
        <v>2.0338425593759601</v>
      </c>
      <c r="FE114" s="9">
        <v>2.0785277467427101</v>
      </c>
      <c r="FF114" s="9">
        <v>2.1299893499007898</v>
      </c>
      <c r="FG114" s="9">
        <v>2.1908765693259502</v>
      </c>
      <c r="FH114" s="9">
        <v>1.9179123820772801</v>
      </c>
      <c r="FI114" s="9">
        <v>1.95260088615516</v>
      </c>
      <c r="FJ114" s="9">
        <v>1.9879723549620201</v>
      </c>
      <c r="FK114" s="9">
        <v>2.0253321604001702</v>
      </c>
      <c r="FL114" s="9">
        <v>2.0662704288858098</v>
      </c>
      <c r="FM114" s="9">
        <v>2.11265322135614</v>
      </c>
      <c r="FN114" s="9">
        <v>2.1666135626863801</v>
      </c>
      <c r="FO114" s="9">
        <v>2.2305423287511599</v>
      </c>
      <c r="FP114" s="9">
        <v>2.3070790037066802</v>
      </c>
      <c r="FQ114" s="9">
        <v>2.3768600000000002</v>
      </c>
      <c r="FR114" s="9">
        <v>2.3768600000000002</v>
      </c>
      <c r="FS114" s="9">
        <v>2.3768600000000002</v>
      </c>
      <c r="FT114" s="9">
        <v>2.3768600000000002</v>
      </c>
      <c r="FU114" s="9">
        <v>2.1206344869440099</v>
      </c>
      <c r="FV114" s="9">
        <v>2.1660321267113001</v>
      </c>
      <c r="FW114" s="9">
        <v>2.2182696735284</v>
      </c>
      <c r="FX114" s="9">
        <v>2.2788290407924898</v>
      </c>
      <c r="FY114" s="9">
        <v>2.3493016970146599</v>
      </c>
      <c r="FZ114" s="9">
        <v>2.3768600000000002</v>
      </c>
      <c r="GA114" s="9">
        <v>2.3768600000000002</v>
      </c>
      <c r="GB114" s="9">
        <v>2.3768600000000002</v>
      </c>
      <c r="GC114" s="9">
        <v>2.3768600000000002</v>
      </c>
      <c r="GD114" s="9">
        <v>4.0885933565892403</v>
      </c>
      <c r="GE114" s="9">
        <v>4.0524646421353996</v>
      </c>
      <c r="GF114" s="9">
        <v>3.9932257642826001</v>
      </c>
      <c r="GG114" s="9">
        <v>3.9121881426815199</v>
      </c>
      <c r="GH114" s="9">
        <v>3.8110823087301902</v>
      </c>
      <c r="GI114" s="9">
        <v>3.69201793190153</v>
      </c>
      <c r="GJ114" s="9">
        <v>3.5574351199691798</v>
      </c>
      <c r="GK114" s="9">
        <v>3.4100478754886101</v>
      </c>
      <c r="GL114" s="9">
        <v>3.2527807239454498</v>
      </c>
      <c r="GM114" s="9">
        <v>3.0886996934045001</v>
      </c>
      <c r="GN114" s="9">
        <v>2.6277760072478</v>
      </c>
      <c r="GO114" s="9">
        <v>2.2229129091073299</v>
      </c>
      <c r="GP114" s="9">
        <v>1.90918964346554</v>
      </c>
      <c r="GQ114" s="9">
        <v>1.70337596621428</v>
      </c>
      <c r="GR114" s="9">
        <v>1.58182244201227</v>
      </c>
      <c r="GS114" s="9">
        <v>1.52119411801135</v>
      </c>
      <c r="GT114" s="9">
        <v>1.5044115163634799</v>
      </c>
    </row>
    <row r="115" spans="1:202" ht="10.199999999999999">
      <c r="A115" s="12">
        <v>19</v>
      </c>
      <c r="B115" s="2" t="s">
        <v>56</v>
      </c>
      <c r="C115" s="9">
        <v>4.0950412084312404</v>
      </c>
      <c r="D115" s="9">
        <v>4.0849331892657501</v>
      </c>
      <c r="E115" s="9">
        <v>4.0698503891544702</v>
      </c>
      <c r="F115" s="9">
        <v>4.0498731496434504</v>
      </c>
      <c r="G115" s="9">
        <v>4.02510179147703</v>
      </c>
      <c r="H115" s="9">
        <v>3.9956561103020101</v>
      </c>
      <c r="I115" s="9">
        <v>3.9616747758322401</v>
      </c>
      <c r="J115" s="9">
        <v>3.9233146391813101</v>
      </c>
      <c r="K115" s="9">
        <v>3.8807499521684501</v>
      </c>
      <c r="L115" s="9">
        <v>3.8341715021338301</v>
      </c>
      <c r="M115" s="9">
        <v>3.7837856658044999</v>
      </c>
      <c r="N115" s="9">
        <v>3.7298133858971099</v>
      </c>
      <c r="O115" s="9">
        <v>3.52278061349547</v>
      </c>
      <c r="P115" s="9">
        <v>3.3030718666544101</v>
      </c>
      <c r="Q115" s="9">
        <v>3.08515871460654</v>
      </c>
      <c r="R115" s="9">
        <v>2.8778692867574902</v>
      </c>
      <c r="S115" s="9">
        <v>2.6858698868682298</v>
      </c>
      <c r="T115" s="9">
        <v>2.51114964541968</v>
      </c>
      <c r="U115" s="9">
        <v>2.3541129861996799</v>
      </c>
      <c r="V115" s="9">
        <v>2.2142904601495101</v>
      </c>
      <c r="W115" s="9">
        <v>2.0907716895475201</v>
      </c>
      <c r="X115" s="9">
        <v>1.98245725344646</v>
      </c>
      <c r="Y115" s="9">
        <v>1.8521107459578099</v>
      </c>
      <c r="Z115" s="9">
        <v>1.7472268923762599</v>
      </c>
      <c r="AA115" s="9">
        <v>1.6648523929477701</v>
      </c>
      <c r="AB115" s="9">
        <v>1.60231509057705</v>
      </c>
      <c r="AC115" s="9">
        <v>1.55717051136145</v>
      </c>
      <c r="AD115" s="9">
        <v>1.5271683657142201</v>
      </c>
      <c r="AE115" s="9">
        <v>1.51023148985418</v>
      </c>
      <c r="AF115" s="9">
        <v>1.5044426180800201</v>
      </c>
      <c r="AG115" s="9">
        <v>1.50803609879703</v>
      </c>
      <c r="AH115" s="9">
        <v>1.5193927145766399</v>
      </c>
      <c r="AI115" s="9">
        <v>1.5370364181173</v>
      </c>
      <c r="AJ115" s="9">
        <v>1.55963220943799</v>
      </c>
      <c r="AK115" s="9">
        <v>1.58598464646728</v>
      </c>
      <c r="AL115" s="9">
        <v>1.61503665587917</v>
      </c>
      <c r="AM115" s="9">
        <v>1.64586842676795</v>
      </c>
      <c r="AN115" s="9">
        <v>1.6776962471796899</v>
      </c>
      <c r="AO115" s="9">
        <v>1.70987119568905</v>
      </c>
      <c r="AP115" s="9">
        <v>1.7418776355287799</v>
      </c>
      <c r="AQ115" s="9">
        <v>1.77333148273167</v>
      </c>
      <c r="AR115" s="9">
        <v>1.80397823596011</v>
      </c>
      <c r="AS115" s="9">
        <v>1.83369076660835</v>
      </c>
      <c r="AT115" s="9">
        <v>1.8624668750104101</v>
      </c>
      <c r="AU115" s="9">
        <v>1.6528628396901499</v>
      </c>
      <c r="AV115" s="9">
        <v>1.6790865274498099</v>
      </c>
      <c r="AW115" s="9">
        <v>1.70550821568703</v>
      </c>
      <c r="AX115" s="9">
        <v>1.7318384307179799</v>
      </c>
      <c r="AY115" s="9">
        <v>1.7578472871905</v>
      </c>
      <c r="AZ115" s="9">
        <v>1.78336490080261</v>
      </c>
      <c r="BA115" s="9">
        <v>1.8082802500547901</v>
      </c>
      <c r="BB115" s="9">
        <v>1.8325398980201499</v>
      </c>
      <c r="BC115" s="9">
        <v>1.8561465865823401</v>
      </c>
      <c r="BD115" s="9">
        <v>1.8791577151441701</v>
      </c>
      <c r="BE115" s="9">
        <v>1.9016837152986601</v>
      </c>
      <c r="BF115" s="9">
        <v>1.92388633240574</v>
      </c>
      <c r="BG115" s="9">
        <v>1.94597682445381</v>
      </c>
      <c r="BH115" s="9">
        <v>1.96821408801814</v>
      </c>
      <c r="BI115" s="9">
        <v>1.9909027205690599</v>
      </c>
      <c r="BJ115" s="9">
        <v>2.0143910278376902</v>
      </c>
      <c r="BK115" s="9">
        <v>2.0390689844204899</v>
      </c>
      <c r="BL115" s="9">
        <v>1.8004753516733301</v>
      </c>
      <c r="BM115" s="9">
        <v>1.8201296572291601</v>
      </c>
      <c r="BN115" s="9">
        <v>1.83932339112329</v>
      </c>
      <c r="BO115" s="9">
        <v>1.85806949085382</v>
      </c>
      <c r="BP115" s="9">
        <v>1.8764035178648899</v>
      </c>
      <c r="BQ115" s="9">
        <v>1.8943819424564501</v>
      </c>
      <c r="BR115" s="9">
        <v>1.91208114120926</v>
      </c>
      <c r="BS115" s="9">
        <v>1.9295963740159101</v>
      </c>
      <c r="BT115" s="9">
        <v>1.9470407447461</v>
      </c>
      <c r="BU115" s="9">
        <v>1.9645441493193501</v>
      </c>
      <c r="BV115" s="9">
        <v>1.9822522147158499</v>
      </c>
      <c r="BW115" s="9">
        <v>2.0003252322279499</v>
      </c>
      <c r="BX115" s="9">
        <v>2.0189370880371702</v>
      </c>
      <c r="BY115" s="9">
        <v>2.0382741939976201</v>
      </c>
      <c r="BZ115" s="9">
        <v>2.0585344213118799</v>
      </c>
      <c r="CA115" s="9">
        <v>2.0799260396026198</v>
      </c>
      <c r="CB115" s="9">
        <v>2.1026666637092699</v>
      </c>
      <c r="CC115" s="9">
        <v>2.1269822103750098</v>
      </c>
      <c r="CD115" s="9">
        <v>2.1531058668340699</v>
      </c>
      <c r="CE115" s="9">
        <v>2.1812770731617501</v>
      </c>
      <c r="CF115" s="9">
        <v>4.0950412084312404</v>
      </c>
      <c r="CG115" s="9">
        <v>4.0849331892657501</v>
      </c>
      <c r="CH115" s="9">
        <v>4.0698503891544702</v>
      </c>
      <c r="CI115" s="9">
        <v>4.0498731496434504</v>
      </c>
      <c r="CJ115" s="9">
        <v>4.02510179147703</v>
      </c>
      <c r="CK115" s="9">
        <v>3.9956561103020101</v>
      </c>
      <c r="CL115" s="9">
        <v>3.9616747758322401</v>
      </c>
      <c r="CM115" s="9">
        <v>3.9233146391813101</v>
      </c>
      <c r="CN115" s="9">
        <v>3.8807499521684501</v>
      </c>
      <c r="CO115" s="9">
        <v>3.8341715021338301</v>
      </c>
      <c r="CP115" s="9">
        <v>3.7837856658044999</v>
      </c>
      <c r="CQ115" s="9">
        <v>3.7298133858971099</v>
      </c>
      <c r="CR115" s="9">
        <v>3.52278061349547</v>
      </c>
      <c r="CS115" s="9">
        <v>3.3030718666544101</v>
      </c>
      <c r="CT115" s="9">
        <v>3.08515871460654</v>
      </c>
      <c r="CU115" s="9">
        <v>2.8778692867574902</v>
      </c>
      <c r="CV115" s="9">
        <v>2.6858698868682298</v>
      </c>
      <c r="CW115" s="9">
        <v>2.51114964541968</v>
      </c>
      <c r="CX115" s="9">
        <v>2.3541129861996799</v>
      </c>
      <c r="CY115" s="9">
        <v>2.2142904601495101</v>
      </c>
      <c r="CZ115" s="9">
        <v>2.0907716895475201</v>
      </c>
      <c r="DA115" s="9">
        <v>1.98245725344646</v>
      </c>
      <c r="DB115" s="9">
        <v>1.8521107459578099</v>
      </c>
      <c r="DC115" s="9">
        <v>1.7472268923762599</v>
      </c>
      <c r="DD115" s="9">
        <v>1.6648523929477701</v>
      </c>
      <c r="DE115" s="9">
        <v>1.60231509057705</v>
      </c>
      <c r="DF115" s="9">
        <v>1.55717051136145</v>
      </c>
      <c r="DG115" s="9">
        <v>1.5271683657142201</v>
      </c>
      <c r="DH115" s="9">
        <v>1.51023148985418</v>
      </c>
      <c r="DI115" s="9">
        <v>1.5044426180800201</v>
      </c>
      <c r="DJ115" s="9">
        <v>1.50803609879703</v>
      </c>
      <c r="DK115" s="9">
        <v>1.5193927145766399</v>
      </c>
      <c r="DL115" s="9">
        <v>1.5370364181173</v>
      </c>
      <c r="DM115" s="9">
        <v>1.55963220943799</v>
      </c>
      <c r="DN115" s="9">
        <v>1.58598464646728</v>
      </c>
      <c r="DO115" s="9">
        <v>1.61503665587917</v>
      </c>
      <c r="DP115" s="9">
        <v>1.64586842676795</v>
      </c>
      <c r="DQ115" s="9">
        <v>1.6776962471796899</v>
      </c>
      <c r="DR115" s="9">
        <v>1.70987119568905</v>
      </c>
      <c r="DS115" s="9">
        <v>1.7418776355287799</v>
      </c>
      <c r="DT115" s="9">
        <v>1.77333148273167</v>
      </c>
      <c r="DU115" s="9">
        <v>1.80397823596011</v>
      </c>
      <c r="DV115" s="9">
        <v>1.83369076660835</v>
      </c>
      <c r="DW115" s="9">
        <v>1.8624668750104101</v>
      </c>
      <c r="DX115" s="9">
        <v>1.6528628396901499</v>
      </c>
      <c r="DY115" s="9">
        <v>1.6790865274498099</v>
      </c>
      <c r="DZ115" s="9">
        <v>1.70550821568703</v>
      </c>
      <c r="EA115" s="9">
        <v>1.7318384307179799</v>
      </c>
      <c r="EB115" s="9">
        <v>1.7578472871905</v>
      </c>
      <c r="EC115" s="9">
        <v>1.78336490080261</v>
      </c>
      <c r="ED115" s="9">
        <v>1.8082802500547901</v>
      </c>
      <c r="EE115" s="9">
        <v>1.8325398980201499</v>
      </c>
      <c r="EF115" s="9">
        <v>1.8561465865823401</v>
      </c>
      <c r="EG115" s="9">
        <v>1.8791577151441701</v>
      </c>
      <c r="EH115" s="9">
        <v>1.9016837152986601</v>
      </c>
      <c r="EI115" s="9">
        <v>1.92388633240574</v>
      </c>
      <c r="EJ115" s="9">
        <v>1.94597682445381</v>
      </c>
      <c r="EK115" s="9">
        <v>1.96821408801814</v>
      </c>
      <c r="EL115" s="9">
        <v>1.9909027205690599</v>
      </c>
      <c r="EM115" s="9">
        <v>2.0143910278376902</v>
      </c>
      <c r="EN115" s="9">
        <v>2.0390689844204899</v>
      </c>
      <c r="EO115" s="9">
        <v>1.8004753516733301</v>
      </c>
      <c r="EP115" s="9">
        <v>1.8201296572291601</v>
      </c>
      <c r="EQ115" s="9">
        <v>1.83932339112329</v>
      </c>
      <c r="ER115" s="9">
        <v>1.85806949085382</v>
      </c>
      <c r="ES115" s="9">
        <v>1.8764035178648899</v>
      </c>
      <c r="ET115" s="9">
        <v>1.8943819424564501</v>
      </c>
      <c r="EU115" s="9">
        <v>1.91208114120926</v>
      </c>
      <c r="EV115" s="9">
        <v>1.9295963740159101</v>
      </c>
      <c r="EW115" s="9">
        <v>1.9470407447461</v>
      </c>
      <c r="EX115" s="9">
        <v>1.9645441493193501</v>
      </c>
      <c r="EY115" s="9">
        <v>1.9822522147158499</v>
      </c>
      <c r="EZ115" s="9">
        <v>2.0003252322279499</v>
      </c>
      <c r="FA115" s="9">
        <v>2.0189370880371702</v>
      </c>
      <c r="FB115" s="9">
        <v>2.0382741939976201</v>
      </c>
      <c r="FC115" s="9">
        <v>2.0585344213118799</v>
      </c>
      <c r="FD115" s="9">
        <v>2.0799260396026198</v>
      </c>
      <c r="FE115" s="9">
        <v>2.1026666637092699</v>
      </c>
      <c r="FF115" s="9">
        <v>2.1269822103750098</v>
      </c>
      <c r="FG115" s="9">
        <v>2.1531058668340699</v>
      </c>
      <c r="FH115" s="9">
        <v>2.1812770731617501</v>
      </c>
      <c r="FI115" s="9">
        <v>4.0950412084312404</v>
      </c>
      <c r="FJ115" s="9">
        <v>4.0849331892657501</v>
      </c>
      <c r="FK115" s="9">
        <v>4.0698503891544702</v>
      </c>
      <c r="FL115" s="9">
        <v>4.0498731496434504</v>
      </c>
      <c r="FM115" s="9">
        <v>4.02510179147703</v>
      </c>
      <c r="FN115" s="9">
        <v>3.9956561103020101</v>
      </c>
      <c r="FO115" s="9">
        <v>3.9616747758322401</v>
      </c>
      <c r="FP115" s="9">
        <v>3.9233146391813101</v>
      </c>
      <c r="FQ115" s="9">
        <v>3.8807499521684501</v>
      </c>
      <c r="FR115" s="9">
        <v>3.8341715021338301</v>
      </c>
      <c r="FS115" s="9">
        <v>3.7837856658044999</v>
      </c>
      <c r="FT115" s="9">
        <v>3.7298133858971099</v>
      </c>
      <c r="FU115" s="9">
        <v>3.52278061349547</v>
      </c>
      <c r="FV115" s="9">
        <v>3.3030718666544101</v>
      </c>
      <c r="FW115" s="9">
        <v>3.08515871460654</v>
      </c>
      <c r="FX115" s="9">
        <v>2.8778692867574902</v>
      </c>
      <c r="FY115" s="9">
        <v>2.6858698868682298</v>
      </c>
      <c r="FZ115" s="9">
        <v>2.51114964541968</v>
      </c>
      <c r="GA115" s="9">
        <v>2.3541129861996799</v>
      </c>
      <c r="GB115" s="9">
        <v>2.2142904601495101</v>
      </c>
      <c r="GC115" s="9">
        <v>2.0907716895475201</v>
      </c>
      <c r="GD115" s="9">
        <v>1.98245725344646</v>
      </c>
      <c r="GE115" s="9">
        <v>1.8521107459578099</v>
      </c>
      <c r="GF115" s="9">
        <v>1.7472268923762599</v>
      </c>
      <c r="GG115" s="9">
        <v>1.6648523929477701</v>
      </c>
      <c r="GH115" s="9">
        <v>1.60231509057705</v>
      </c>
      <c r="GI115" s="9">
        <v>1.55717051136145</v>
      </c>
      <c r="GJ115" s="9">
        <v>1.5271683657142201</v>
      </c>
      <c r="GK115" s="9">
        <v>1.51023148985418</v>
      </c>
      <c r="GL115" s="9">
        <v>1.5044426180800201</v>
      </c>
      <c r="GM115" s="9">
        <v>1.50803609879703</v>
      </c>
      <c r="GN115" s="9">
        <v>1.5193927145766399</v>
      </c>
      <c r="GO115" s="9">
        <v>1.5370364181173</v>
      </c>
      <c r="GP115" s="9">
        <v>1.55963220943799</v>
      </c>
      <c r="GQ115" s="9">
        <v>1.58598464646728</v>
      </c>
      <c r="GR115" s="9">
        <v>1.61503665587917</v>
      </c>
      <c r="GS115" s="9">
        <v>1.64586842676795</v>
      </c>
      <c r="GT115" s="9">
        <v>1.6776962471796899</v>
      </c>
    </row>
    <row r="116" spans="1:202" ht="10.199999999999999">
      <c r="A116" s="12">
        <v>20</v>
      </c>
      <c r="B116" s="2" t="s">
        <v>57</v>
      </c>
      <c r="C116" s="9">
        <v>4.0885933565892403</v>
      </c>
      <c r="D116" s="9">
        <v>4.0524646421353996</v>
      </c>
      <c r="E116" s="9">
        <v>3.9932257642826001</v>
      </c>
      <c r="F116" s="9">
        <v>3.9121881426815199</v>
      </c>
      <c r="G116" s="9">
        <v>3.8110823087301902</v>
      </c>
      <c r="H116" s="9">
        <v>3.69201793190153</v>
      </c>
      <c r="I116" s="9">
        <v>3.5574351199691798</v>
      </c>
      <c r="J116" s="9">
        <v>3.4100478754886101</v>
      </c>
      <c r="K116" s="9">
        <v>3.2527807239454498</v>
      </c>
      <c r="L116" s="9">
        <v>3.0886996934045001</v>
      </c>
      <c r="M116" s="9">
        <v>2.6277760072478</v>
      </c>
      <c r="N116" s="9">
        <v>2.2229129091073299</v>
      </c>
      <c r="O116" s="9">
        <v>1.90918964346554</v>
      </c>
      <c r="P116" s="9">
        <v>1.70337596621428</v>
      </c>
      <c r="Q116" s="9">
        <v>1.58182244201227</v>
      </c>
      <c r="R116" s="9">
        <v>1.52119411801135</v>
      </c>
      <c r="S116" s="9">
        <v>1.5044115163634799</v>
      </c>
      <c r="T116" s="9">
        <v>1.5184540211922699</v>
      </c>
      <c r="U116" s="9">
        <v>1.55319596274809</v>
      </c>
      <c r="V116" s="9">
        <v>1.6007482308613199</v>
      </c>
      <c r="W116" s="9">
        <v>1.65506361742806</v>
      </c>
      <c r="X116" s="9">
        <v>1.71168704434543</v>
      </c>
      <c r="Y116" s="9">
        <v>1.55301812044609</v>
      </c>
      <c r="Z116" s="9">
        <v>1.59008887179041</v>
      </c>
      <c r="AA116" s="9">
        <v>1.6322349865896599</v>
      </c>
      <c r="AB116" s="9">
        <v>1.6769771244327001</v>
      </c>
      <c r="AC116" s="9">
        <v>1.7224033192750601</v>
      </c>
      <c r="AD116" s="9">
        <v>1.7671457166464399</v>
      </c>
      <c r="AE116" s="9">
        <v>1.8103594713142299</v>
      </c>
      <c r="AF116" s="9">
        <v>1.8517047174466099</v>
      </c>
      <c r="AG116" s="9">
        <v>1.89133048766547</v>
      </c>
      <c r="AH116" s="9">
        <v>1.9298598500383499</v>
      </c>
      <c r="AI116" s="9">
        <v>1.7149108951021099</v>
      </c>
      <c r="AJ116" s="9">
        <v>1.7512191265539101</v>
      </c>
      <c r="AK116" s="9">
        <v>1.78670429108884</v>
      </c>
      <c r="AL116" s="9">
        <v>1.8210609760740499</v>
      </c>
      <c r="AM116" s="9">
        <v>1.85419648275741</v>
      </c>
      <c r="AN116" s="9">
        <v>1.8862248491786799</v>
      </c>
      <c r="AO116" s="9">
        <v>1.9174620897344301</v>
      </c>
      <c r="AP116" s="9">
        <v>1.94842122382335</v>
      </c>
      <c r="AQ116" s="9">
        <v>1.9798070941135699</v>
      </c>
      <c r="AR116" s="9">
        <v>2.0125109820778202</v>
      </c>
      <c r="AS116" s="9">
        <v>2.0476050329978301</v>
      </c>
      <c r="AT116" s="9">
        <v>2.08633650543094</v>
      </c>
      <c r="AU116" s="9">
        <v>2.13012186170213</v>
      </c>
      <c r="AV116" s="9">
        <v>2.1805407167138999</v>
      </c>
      <c r="AW116" s="9">
        <v>1.8805162567543099</v>
      </c>
      <c r="AX116" s="9">
        <v>1.9057110971183899</v>
      </c>
      <c r="AY116" s="9">
        <v>1.9305666129485199</v>
      </c>
      <c r="AZ116" s="9">
        <v>1.9553953266508399</v>
      </c>
      <c r="BA116" s="9">
        <v>1.98058882209177</v>
      </c>
      <c r="BB116" s="9">
        <v>2.0066123627291699</v>
      </c>
      <c r="BC116" s="9">
        <v>2.03400209182819</v>
      </c>
      <c r="BD116" s="9">
        <v>2.0633621528370498</v>
      </c>
      <c r="BE116" s="9">
        <v>2.09536174115421</v>
      </c>
      <c r="BF116" s="9">
        <v>2.1307320978649398</v>
      </c>
      <c r="BG116" s="9">
        <v>2.1702634553882598</v>
      </c>
      <c r="BH116" s="9">
        <v>2.2148019443580398</v>
      </c>
      <c r="BI116" s="9">
        <v>2.2652464704711401</v>
      </c>
      <c r="BJ116" s="9">
        <v>2.32254556947096</v>
      </c>
      <c r="BK116" s="9">
        <v>2.3768600000000002</v>
      </c>
      <c r="BL116" s="9">
        <v>4.0885933565892403</v>
      </c>
      <c r="BM116" s="9">
        <v>4.0524646421353996</v>
      </c>
      <c r="BN116" s="9">
        <v>3.9932257642826001</v>
      </c>
      <c r="BO116" s="9">
        <v>3.9121881426815199</v>
      </c>
      <c r="BP116" s="9">
        <v>3.8110823087301902</v>
      </c>
      <c r="BQ116" s="9">
        <v>3.69201793190153</v>
      </c>
      <c r="BR116" s="9">
        <v>3.5574351199691798</v>
      </c>
      <c r="BS116" s="9">
        <v>3.4100478754886101</v>
      </c>
      <c r="BT116" s="9">
        <v>3.2527807239454498</v>
      </c>
      <c r="BU116" s="9">
        <v>3.0886996934045001</v>
      </c>
      <c r="BV116" s="9">
        <v>2.6277760072478</v>
      </c>
      <c r="BW116" s="9">
        <v>2.2229129091073299</v>
      </c>
      <c r="BX116" s="9">
        <v>1.90918964346554</v>
      </c>
      <c r="BY116" s="9">
        <v>1.70337596621428</v>
      </c>
      <c r="BZ116" s="9">
        <v>1.58182244201227</v>
      </c>
      <c r="CA116" s="9">
        <v>1.52119411801135</v>
      </c>
      <c r="CB116" s="9">
        <v>1.5044115163634799</v>
      </c>
      <c r="CC116" s="9">
        <v>1.5184540211922699</v>
      </c>
      <c r="CD116" s="9">
        <v>1.55319596274809</v>
      </c>
      <c r="CE116" s="9">
        <v>1.6007482308613199</v>
      </c>
      <c r="CF116" s="9">
        <v>1.65506361742806</v>
      </c>
      <c r="CG116" s="9">
        <v>1.71168704434543</v>
      </c>
      <c r="CH116" s="9">
        <v>1.55301812044609</v>
      </c>
      <c r="CI116" s="9">
        <v>1.59008887179041</v>
      </c>
      <c r="CJ116" s="9">
        <v>1.6322349865896599</v>
      </c>
      <c r="CK116" s="9">
        <v>1.6769771244327001</v>
      </c>
      <c r="CL116" s="9">
        <v>1.7224033192750601</v>
      </c>
      <c r="CM116" s="9">
        <v>1.7671457166464399</v>
      </c>
      <c r="CN116" s="9">
        <v>1.8103594713142299</v>
      </c>
      <c r="CO116" s="9">
        <v>1.8517047174466099</v>
      </c>
      <c r="CP116" s="9">
        <v>1.89133048766547</v>
      </c>
      <c r="CQ116" s="9">
        <v>1.9298598500383499</v>
      </c>
      <c r="CR116" s="9">
        <v>1.7149108951021099</v>
      </c>
      <c r="CS116" s="9">
        <v>1.7512191265539101</v>
      </c>
      <c r="CT116" s="9">
        <v>1.78670429108884</v>
      </c>
      <c r="CU116" s="9">
        <v>1.8210609760740499</v>
      </c>
      <c r="CV116" s="9">
        <v>1.85419648275741</v>
      </c>
      <c r="CW116" s="9">
        <v>1.8862248491786799</v>
      </c>
      <c r="CX116" s="9">
        <v>1.9174620897344301</v>
      </c>
      <c r="CY116" s="9">
        <v>1.94842122382335</v>
      </c>
      <c r="CZ116" s="9">
        <v>1.9798070941135699</v>
      </c>
      <c r="DA116" s="9">
        <v>2.0125109820778202</v>
      </c>
      <c r="DB116" s="9">
        <v>2.0476050329978301</v>
      </c>
      <c r="DC116" s="9">
        <v>2.08633650543094</v>
      </c>
      <c r="DD116" s="9">
        <v>2.13012186170213</v>
      </c>
      <c r="DE116" s="9">
        <v>2.1805407167138999</v>
      </c>
      <c r="DF116" s="9">
        <v>1.8805162567543099</v>
      </c>
      <c r="DG116" s="9">
        <v>1.9057110971183899</v>
      </c>
      <c r="DH116" s="9">
        <v>1.9305666129485199</v>
      </c>
      <c r="DI116" s="9">
        <v>1.9553953266508399</v>
      </c>
      <c r="DJ116" s="9">
        <v>1.98058882209177</v>
      </c>
      <c r="DK116" s="9">
        <v>2.0066123627291699</v>
      </c>
      <c r="DL116" s="9">
        <v>2.03400209182819</v>
      </c>
      <c r="DM116" s="9">
        <v>2.0633621528370498</v>
      </c>
      <c r="DN116" s="9">
        <v>2.09536174115421</v>
      </c>
      <c r="DO116" s="9">
        <v>2.1307320978649398</v>
      </c>
      <c r="DP116" s="9">
        <v>2.1702634553882598</v>
      </c>
      <c r="DQ116" s="9">
        <v>2.2148019443580398</v>
      </c>
      <c r="DR116" s="9">
        <v>2.2652464704711401</v>
      </c>
      <c r="DS116" s="9">
        <v>2.32254556947096</v>
      </c>
      <c r="DT116" s="9">
        <v>2.3768600000000002</v>
      </c>
      <c r="DU116" s="9">
        <v>4.0885933565892403</v>
      </c>
      <c r="DV116" s="9">
        <v>4.0524646421353996</v>
      </c>
      <c r="DW116" s="9">
        <v>3.9932257642826001</v>
      </c>
      <c r="DX116" s="9">
        <v>3.9121881426815199</v>
      </c>
      <c r="DY116" s="9">
        <v>3.8110823087301902</v>
      </c>
      <c r="DZ116" s="9">
        <v>3.69201793190153</v>
      </c>
      <c r="EA116" s="9">
        <v>3.5574351199691798</v>
      </c>
      <c r="EB116" s="9">
        <v>3.4100478754886101</v>
      </c>
      <c r="EC116" s="9">
        <v>3.2527807239454498</v>
      </c>
      <c r="ED116" s="9">
        <v>3.0886996934045001</v>
      </c>
      <c r="EE116" s="9">
        <v>2.6277760072478</v>
      </c>
      <c r="EF116" s="9">
        <v>2.2229129091073299</v>
      </c>
      <c r="EG116" s="9">
        <v>1.90918964346554</v>
      </c>
      <c r="EH116" s="9">
        <v>1.70337596621428</v>
      </c>
      <c r="EI116" s="9">
        <v>1.58182244201227</v>
      </c>
      <c r="EJ116" s="9">
        <v>1.52119411801135</v>
      </c>
      <c r="EK116" s="9">
        <v>1.5044115163634799</v>
      </c>
      <c r="EL116" s="9">
        <v>1.5184540211922699</v>
      </c>
      <c r="EM116" s="9">
        <v>1.55319596274809</v>
      </c>
      <c r="EN116" s="9">
        <v>1.6007482308613199</v>
      </c>
      <c r="EO116" s="9">
        <v>1.65506361742806</v>
      </c>
      <c r="EP116" s="9">
        <v>1.71168704434543</v>
      </c>
      <c r="EQ116" s="9">
        <v>1.55301812044609</v>
      </c>
      <c r="ER116" s="9">
        <v>1.59008887179041</v>
      </c>
      <c r="ES116" s="9">
        <v>1.6322349865896599</v>
      </c>
      <c r="ET116" s="9">
        <v>1.6769771244327001</v>
      </c>
      <c r="EU116" s="9">
        <v>1.7224033192750601</v>
      </c>
      <c r="EV116" s="9">
        <v>1.7671457166464399</v>
      </c>
      <c r="EW116" s="9">
        <v>1.8103594713142299</v>
      </c>
      <c r="EX116" s="9">
        <v>1.8517047174466099</v>
      </c>
      <c r="EY116" s="9">
        <v>1.89133048766547</v>
      </c>
      <c r="EZ116" s="9">
        <v>1.9298598500383499</v>
      </c>
      <c r="FA116" s="9">
        <v>1.7149108951021099</v>
      </c>
      <c r="FB116" s="9">
        <v>1.7512191265539101</v>
      </c>
      <c r="FC116" s="9">
        <v>1.78670429108884</v>
      </c>
      <c r="FD116" s="9">
        <v>1.8210609760740499</v>
      </c>
      <c r="FE116" s="9">
        <v>1.85419648275741</v>
      </c>
      <c r="FF116" s="9">
        <v>1.8862248491786799</v>
      </c>
      <c r="FG116" s="9">
        <v>1.9174620897344301</v>
      </c>
      <c r="FH116" s="9">
        <v>1.94842122382335</v>
      </c>
      <c r="FI116" s="9">
        <v>1.9798070941135699</v>
      </c>
      <c r="FJ116" s="9">
        <v>2.0125109820778202</v>
      </c>
      <c r="FK116" s="9">
        <v>2.0476050329978301</v>
      </c>
      <c r="FL116" s="9">
        <v>2.08633650543094</v>
      </c>
      <c r="FM116" s="9">
        <v>2.13012186170213</v>
      </c>
      <c r="FN116" s="9">
        <v>2.1805407167138999</v>
      </c>
      <c r="FO116" s="9">
        <v>1.8805162567543099</v>
      </c>
      <c r="FP116" s="9">
        <v>1.9057110971183899</v>
      </c>
      <c r="FQ116" s="9">
        <v>1.9305666129485199</v>
      </c>
      <c r="FR116" s="9">
        <v>1.9553953266508399</v>
      </c>
      <c r="FS116" s="9">
        <v>1.98058882209177</v>
      </c>
      <c r="FT116" s="9">
        <v>2.0066123627291699</v>
      </c>
      <c r="FU116" s="9">
        <v>2.03400209182819</v>
      </c>
      <c r="FV116" s="9">
        <v>2.0633621528370498</v>
      </c>
      <c r="FW116" s="9">
        <v>2.09536174115421</v>
      </c>
      <c r="FX116" s="9">
        <v>2.1307320978649398</v>
      </c>
      <c r="FY116" s="9">
        <v>2.1702634553882598</v>
      </c>
      <c r="FZ116" s="9">
        <v>2.2148019443580398</v>
      </c>
      <c r="GA116" s="9">
        <v>2.2652464704711401</v>
      </c>
      <c r="GB116" s="9">
        <v>2.32254556947096</v>
      </c>
      <c r="GC116" s="9">
        <v>2.3768600000000002</v>
      </c>
      <c r="GD116" s="9">
        <v>4.0885933565892403</v>
      </c>
      <c r="GE116" s="9">
        <v>4.0524646421353996</v>
      </c>
      <c r="GF116" s="9">
        <v>3.9932257642826001</v>
      </c>
      <c r="GG116" s="9">
        <v>3.9121881426815199</v>
      </c>
      <c r="GH116" s="9">
        <v>3.8110823087301902</v>
      </c>
      <c r="GI116" s="9">
        <v>3.69201793190153</v>
      </c>
      <c r="GJ116" s="9">
        <v>3.5574351199691798</v>
      </c>
      <c r="GK116" s="9">
        <v>3.4100478754886101</v>
      </c>
      <c r="GL116" s="9">
        <v>3.2527807239454498</v>
      </c>
      <c r="GM116" s="9">
        <v>3.0886996934045001</v>
      </c>
      <c r="GN116" s="9">
        <v>2.6277760072478</v>
      </c>
      <c r="GO116" s="9">
        <v>2.2229129091073299</v>
      </c>
      <c r="GP116" s="9">
        <v>1.90918964346554</v>
      </c>
      <c r="GQ116" s="9">
        <v>1.70337596621428</v>
      </c>
      <c r="GR116" s="9">
        <v>1.58182244201227</v>
      </c>
      <c r="GS116" s="9">
        <v>1.52119411801135</v>
      </c>
      <c r="GT116" s="9">
        <v>1.5044115163634799</v>
      </c>
    </row>
    <row r="117" spans="1:202" ht="10.199999999999999">
      <c r="A117" s="12">
        <v>21</v>
      </c>
      <c r="B117" s="2" t="s">
        <v>58</v>
      </c>
      <c r="C117" s="9">
        <v>4.0885933565892403</v>
      </c>
      <c r="D117" s="9">
        <v>4.0524646421353996</v>
      </c>
      <c r="E117" s="9">
        <v>3.9932257642826001</v>
      </c>
      <c r="F117" s="9">
        <v>3.9121881426815199</v>
      </c>
      <c r="G117" s="9">
        <v>3.8110823087301902</v>
      </c>
      <c r="H117" s="9">
        <v>3.69201793190153</v>
      </c>
      <c r="I117" s="9">
        <v>3.5574351199691798</v>
      </c>
      <c r="J117" s="9">
        <v>3.4100478754886101</v>
      </c>
      <c r="K117" s="9">
        <v>3.2527807239454498</v>
      </c>
      <c r="L117" s="9">
        <v>3.0886996934045001</v>
      </c>
      <c r="M117" s="9">
        <v>2.6277760072478</v>
      </c>
      <c r="N117" s="9">
        <v>2.2229129091073299</v>
      </c>
      <c r="O117" s="9">
        <v>1.90918964346554</v>
      </c>
      <c r="P117" s="9">
        <v>1.70337596621428</v>
      </c>
      <c r="Q117" s="9">
        <v>1.58182244201227</v>
      </c>
      <c r="R117" s="9">
        <v>1.52119411801135</v>
      </c>
      <c r="S117" s="9">
        <v>1.5044115163634799</v>
      </c>
      <c r="T117" s="9">
        <v>1.5184540211922699</v>
      </c>
      <c r="U117" s="9">
        <v>1.55319596274809</v>
      </c>
      <c r="V117" s="9">
        <v>1.6007482308613199</v>
      </c>
      <c r="W117" s="9">
        <v>1.65506361742806</v>
      </c>
      <c r="X117" s="9">
        <v>1.71168704434543</v>
      </c>
      <c r="Y117" s="9">
        <v>1.7675888638900601</v>
      </c>
      <c r="Z117" s="9">
        <v>1.8210475268087001</v>
      </c>
      <c r="AA117" s="9">
        <v>1.59199030078867</v>
      </c>
      <c r="AB117" s="9">
        <v>1.6324730594916801</v>
      </c>
      <c r="AC117" s="9">
        <v>1.6753385973802699</v>
      </c>
      <c r="AD117" s="9">
        <v>1.71889617939741</v>
      </c>
      <c r="AE117" s="9">
        <v>1.76191203626286</v>
      </c>
      <c r="AF117" s="9">
        <v>1.80359454103565</v>
      </c>
      <c r="AG117" s="9">
        <v>1.8435806305309801</v>
      </c>
      <c r="AH117" s="9">
        <v>1.88192340325201</v>
      </c>
      <c r="AI117" s="9">
        <v>1.9190804130397301</v>
      </c>
      <c r="AJ117" s="9">
        <v>1.9559023450974999</v>
      </c>
      <c r="AK117" s="9">
        <v>1.99362187177779</v>
      </c>
      <c r="AL117" s="9">
        <v>2.0338425593759601</v>
      </c>
      <c r="AM117" s="9">
        <v>2.0785277467427101</v>
      </c>
      <c r="AN117" s="9">
        <v>2.1299893499007898</v>
      </c>
      <c r="AO117" s="9">
        <v>2.1908765693259502</v>
      </c>
      <c r="AP117" s="9">
        <v>1.9179123820772801</v>
      </c>
      <c r="AQ117" s="9">
        <v>1.95260088615516</v>
      </c>
      <c r="AR117" s="9">
        <v>1.9879723549620201</v>
      </c>
      <c r="AS117" s="9">
        <v>2.0253321604001702</v>
      </c>
      <c r="AT117" s="9">
        <v>2.0662704288858098</v>
      </c>
      <c r="AU117" s="9">
        <v>2.11265322135614</v>
      </c>
      <c r="AV117" s="9">
        <v>2.1666135626863801</v>
      </c>
      <c r="AW117" s="9">
        <v>2.2305423287511599</v>
      </c>
      <c r="AX117" s="9">
        <v>2.3070790037066802</v>
      </c>
      <c r="AY117" s="9">
        <v>2.3768600000000002</v>
      </c>
      <c r="AZ117" s="9">
        <v>2.3768600000000002</v>
      </c>
      <c r="BA117" s="9">
        <v>2.3768600000000002</v>
      </c>
      <c r="BB117" s="9">
        <v>2.3768600000000002</v>
      </c>
      <c r="BC117" s="9">
        <v>2.1206344869440099</v>
      </c>
      <c r="BD117" s="9">
        <v>2.1660321267113001</v>
      </c>
      <c r="BE117" s="9">
        <v>2.2182696735284</v>
      </c>
      <c r="BF117" s="9">
        <v>2.2788290407924898</v>
      </c>
      <c r="BG117" s="9">
        <v>2.3493016970146599</v>
      </c>
      <c r="BH117" s="9">
        <v>2.3768600000000002</v>
      </c>
      <c r="BI117" s="9">
        <v>2.3768600000000002</v>
      </c>
      <c r="BJ117" s="9">
        <v>2.3768600000000002</v>
      </c>
      <c r="BK117" s="9">
        <v>2.3768600000000002</v>
      </c>
      <c r="BL117" s="9">
        <v>4.0885933565892403</v>
      </c>
      <c r="BM117" s="9">
        <v>4.0524646421353996</v>
      </c>
      <c r="BN117" s="9">
        <v>3.9932257642826001</v>
      </c>
      <c r="BO117" s="9">
        <v>3.9121881426815199</v>
      </c>
      <c r="BP117" s="9">
        <v>3.8110823087301902</v>
      </c>
      <c r="BQ117" s="9">
        <v>3.69201793190153</v>
      </c>
      <c r="BR117" s="9">
        <v>3.5574351199691798</v>
      </c>
      <c r="BS117" s="9">
        <v>3.4100478754886101</v>
      </c>
      <c r="BT117" s="9">
        <v>3.2527807239454498</v>
      </c>
      <c r="BU117" s="9">
        <v>3.0886996934045001</v>
      </c>
      <c r="BV117" s="9">
        <v>2.6277760072478</v>
      </c>
      <c r="BW117" s="9">
        <v>2.2229129091073299</v>
      </c>
      <c r="BX117" s="9">
        <v>1.90918964346554</v>
      </c>
      <c r="BY117" s="9">
        <v>1.70337596621428</v>
      </c>
      <c r="BZ117" s="9">
        <v>1.58182244201227</v>
      </c>
      <c r="CA117" s="9">
        <v>1.52119411801135</v>
      </c>
      <c r="CB117" s="9">
        <v>1.5044115163634799</v>
      </c>
      <c r="CC117" s="9">
        <v>1.5184540211922699</v>
      </c>
      <c r="CD117" s="9">
        <v>1.55319596274809</v>
      </c>
      <c r="CE117" s="9">
        <v>1.6007482308613199</v>
      </c>
      <c r="CF117" s="9">
        <v>1.65506361742806</v>
      </c>
      <c r="CG117" s="9">
        <v>1.71168704434543</v>
      </c>
      <c r="CH117" s="9">
        <v>1.7675888638900601</v>
      </c>
      <c r="CI117" s="9">
        <v>1.8210475268087001</v>
      </c>
      <c r="CJ117" s="9">
        <v>1.59199030078867</v>
      </c>
      <c r="CK117" s="9">
        <v>1.6324730594916801</v>
      </c>
      <c r="CL117" s="9">
        <v>1.6753385973802699</v>
      </c>
      <c r="CM117" s="9">
        <v>1.71889617939741</v>
      </c>
      <c r="CN117" s="9">
        <v>1.76191203626286</v>
      </c>
      <c r="CO117" s="9">
        <v>1.80359454103565</v>
      </c>
      <c r="CP117" s="9">
        <v>1.8435806305309801</v>
      </c>
      <c r="CQ117" s="9">
        <v>1.88192340325201</v>
      </c>
      <c r="CR117" s="9">
        <v>1.9190804130397301</v>
      </c>
      <c r="CS117" s="9">
        <v>1.9559023450974999</v>
      </c>
      <c r="CT117" s="9">
        <v>1.99362187177779</v>
      </c>
      <c r="CU117" s="9">
        <v>2.0338425593759601</v>
      </c>
      <c r="CV117" s="9">
        <v>2.0785277467427101</v>
      </c>
      <c r="CW117" s="9">
        <v>2.1299893499007898</v>
      </c>
      <c r="CX117" s="9">
        <v>2.1908765693259502</v>
      </c>
      <c r="CY117" s="9">
        <v>1.9179123820772801</v>
      </c>
      <c r="CZ117" s="9">
        <v>1.95260088615516</v>
      </c>
      <c r="DA117" s="9">
        <v>1.9879723549620201</v>
      </c>
      <c r="DB117" s="9">
        <v>2.0253321604001702</v>
      </c>
      <c r="DC117" s="9">
        <v>2.0662704288858098</v>
      </c>
      <c r="DD117" s="9">
        <v>2.11265322135614</v>
      </c>
      <c r="DE117" s="9">
        <v>2.1666135626863801</v>
      </c>
      <c r="DF117" s="9">
        <v>2.2305423287511599</v>
      </c>
      <c r="DG117" s="9">
        <v>2.3070790037066802</v>
      </c>
      <c r="DH117" s="9">
        <v>2.3768600000000002</v>
      </c>
      <c r="DI117" s="9">
        <v>2.3768600000000002</v>
      </c>
      <c r="DJ117" s="9">
        <v>2.3768600000000002</v>
      </c>
      <c r="DK117" s="9">
        <v>2.3768600000000002</v>
      </c>
      <c r="DL117" s="9">
        <v>2.1206344869440099</v>
      </c>
      <c r="DM117" s="9">
        <v>2.1660321267113001</v>
      </c>
      <c r="DN117" s="9">
        <v>2.2182696735284</v>
      </c>
      <c r="DO117" s="9">
        <v>2.2788290407924898</v>
      </c>
      <c r="DP117" s="9">
        <v>2.3493016970146599</v>
      </c>
      <c r="DQ117" s="9">
        <v>2.3768600000000002</v>
      </c>
      <c r="DR117" s="9">
        <v>2.3768600000000002</v>
      </c>
      <c r="DS117" s="9">
        <v>2.3768600000000002</v>
      </c>
      <c r="DT117" s="9">
        <v>2.3768600000000002</v>
      </c>
      <c r="DU117" s="9">
        <v>4.0885933565892403</v>
      </c>
      <c r="DV117" s="9">
        <v>4.0524646421353996</v>
      </c>
      <c r="DW117" s="9">
        <v>3.9932257642826001</v>
      </c>
      <c r="DX117" s="9">
        <v>3.9121881426815199</v>
      </c>
      <c r="DY117" s="9">
        <v>3.8110823087301902</v>
      </c>
      <c r="DZ117" s="9">
        <v>3.69201793190153</v>
      </c>
      <c r="EA117" s="9">
        <v>3.5574351199691798</v>
      </c>
      <c r="EB117" s="9">
        <v>3.4100478754886101</v>
      </c>
      <c r="EC117" s="9">
        <v>3.2527807239454498</v>
      </c>
      <c r="ED117" s="9">
        <v>3.0886996934045001</v>
      </c>
      <c r="EE117" s="9">
        <v>2.6277760072478</v>
      </c>
      <c r="EF117" s="9">
        <v>2.2229129091073299</v>
      </c>
      <c r="EG117" s="9">
        <v>1.90918964346554</v>
      </c>
      <c r="EH117" s="9">
        <v>1.70337596621428</v>
      </c>
      <c r="EI117" s="9">
        <v>1.58182244201227</v>
      </c>
      <c r="EJ117" s="9">
        <v>1.52119411801135</v>
      </c>
      <c r="EK117" s="9">
        <v>1.5044115163634799</v>
      </c>
      <c r="EL117" s="9">
        <v>1.5184540211922699</v>
      </c>
      <c r="EM117" s="9">
        <v>1.55319596274809</v>
      </c>
      <c r="EN117" s="9">
        <v>1.6007482308613199</v>
      </c>
      <c r="EO117" s="9">
        <v>1.65506361742806</v>
      </c>
      <c r="EP117" s="9">
        <v>1.71168704434543</v>
      </c>
      <c r="EQ117" s="9">
        <v>1.7675888638900601</v>
      </c>
      <c r="ER117" s="9">
        <v>1.8210475268087001</v>
      </c>
      <c r="ES117" s="9">
        <v>1.59199030078867</v>
      </c>
      <c r="ET117" s="9">
        <v>1.6324730594916801</v>
      </c>
      <c r="EU117" s="9">
        <v>1.6753385973802699</v>
      </c>
      <c r="EV117" s="9">
        <v>1.71889617939741</v>
      </c>
      <c r="EW117" s="9">
        <v>1.76191203626286</v>
      </c>
      <c r="EX117" s="9">
        <v>1.80359454103565</v>
      </c>
      <c r="EY117" s="9">
        <v>1.8435806305309801</v>
      </c>
      <c r="EZ117" s="9">
        <v>1.88192340325201</v>
      </c>
      <c r="FA117" s="9">
        <v>1.9190804130397301</v>
      </c>
      <c r="FB117" s="9">
        <v>1.9559023450974999</v>
      </c>
      <c r="FC117" s="9">
        <v>1.99362187177779</v>
      </c>
      <c r="FD117" s="9">
        <v>2.0338425593759601</v>
      </c>
      <c r="FE117" s="9">
        <v>2.0785277467427101</v>
      </c>
      <c r="FF117" s="9">
        <v>2.1299893499007898</v>
      </c>
      <c r="FG117" s="9">
        <v>2.1908765693259502</v>
      </c>
      <c r="FH117" s="9">
        <v>1.9179123820772801</v>
      </c>
      <c r="FI117" s="9">
        <v>1.95260088615516</v>
      </c>
      <c r="FJ117" s="9">
        <v>1.9879723549620201</v>
      </c>
      <c r="FK117" s="9">
        <v>2.0253321604001702</v>
      </c>
      <c r="FL117" s="9">
        <v>2.0662704288858098</v>
      </c>
      <c r="FM117" s="9">
        <v>2.11265322135614</v>
      </c>
      <c r="FN117" s="9">
        <v>2.1666135626863801</v>
      </c>
      <c r="FO117" s="9">
        <v>2.2305423287511599</v>
      </c>
      <c r="FP117" s="9">
        <v>2.3070790037066802</v>
      </c>
      <c r="FQ117" s="9">
        <v>2.3768600000000002</v>
      </c>
      <c r="FR117" s="9">
        <v>2.3768600000000002</v>
      </c>
      <c r="FS117" s="9">
        <v>2.3768600000000002</v>
      </c>
      <c r="FT117" s="9">
        <v>2.3768600000000002</v>
      </c>
      <c r="FU117" s="9">
        <v>2.1206344869440099</v>
      </c>
      <c r="FV117" s="9">
        <v>2.1660321267113001</v>
      </c>
      <c r="FW117" s="9">
        <v>2.2182696735284</v>
      </c>
      <c r="FX117" s="9">
        <v>2.2788290407924898</v>
      </c>
      <c r="FY117" s="9">
        <v>2.3493016970146599</v>
      </c>
      <c r="FZ117" s="9">
        <v>2.3768600000000002</v>
      </c>
      <c r="GA117" s="9">
        <v>2.3768600000000002</v>
      </c>
      <c r="GB117" s="9">
        <v>2.3768600000000002</v>
      </c>
      <c r="GC117" s="9">
        <v>2.3768600000000002</v>
      </c>
      <c r="GD117" s="9">
        <v>4.0885933565892403</v>
      </c>
      <c r="GE117" s="9">
        <v>4.0524646421353996</v>
      </c>
      <c r="GF117" s="9">
        <v>3.9932257642826001</v>
      </c>
      <c r="GG117" s="9">
        <v>3.9121881426815199</v>
      </c>
      <c r="GH117" s="9">
        <v>3.8110823087301902</v>
      </c>
      <c r="GI117" s="9">
        <v>3.69201793190153</v>
      </c>
      <c r="GJ117" s="9">
        <v>3.5574351199691798</v>
      </c>
      <c r="GK117" s="9">
        <v>3.4100478754886101</v>
      </c>
      <c r="GL117" s="9">
        <v>3.2527807239454498</v>
      </c>
      <c r="GM117" s="9">
        <v>3.0886996934045001</v>
      </c>
      <c r="GN117" s="9">
        <v>2.6277760072478</v>
      </c>
      <c r="GO117" s="9">
        <v>2.2229129091073299</v>
      </c>
      <c r="GP117" s="9">
        <v>1.90918964346554</v>
      </c>
      <c r="GQ117" s="9">
        <v>1.70337596621428</v>
      </c>
      <c r="GR117" s="9">
        <v>1.58182244201227</v>
      </c>
      <c r="GS117" s="9">
        <v>1.52119411801135</v>
      </c>
      <c r="GT117" s="9">
        <v>1.5044115163634799</v>
      </c>
    </row>
    <row r="118" spans="1:202" ht="10.199999999999999">
      <c r="A118" s="12">
        <v>22</v>
      </c>
      <c r="B118" s="2" t="s">
        <v>59</v>
      </c>
      <c r="C118" s="9">
        <v>4.0950412084312404</v>
      </c>
      <c r="D118" s="9">
        <v>4.0849331892657501</v>
      </c>
      <c r="E118" s="9">
        <v>4.0698503891544702</v>
      </c>
      <c r="F118" s="9">
        <v>4.0498731496434504</v>
      </c>
      <c r="G118" s="9">
        <v>4.02510179147703</v>
      </c>
      <c r="H118" s="9">
        <v>3.9956561103020101</v>
      </c>
      <c r="I118" s="9">
        <v>3.9616747758322401</v>
      </c>
      <c r="J118" s="9">
        <v>3.9233146391813101</v>
      </c>
      <c r="K118" s="9">
        <v>3.8807499521684501</v>
      </c>
      <c r="L118" s="9">
        <v>3.8341715021338301</v>
      </c>
      <c r="M118" s="9">
        <v>3.7837856658044999</v>
      </c>
      <c r="N118" s="9">
        <v>3.7298133858971099</v>
      </c>
      <c r="O118" s="9">
        <v>3.52278061349547</v>
      </c>
      <c r="P118" s="9">
        <v>3.3030718666544101</v>
      </c>
      <c r="Q118" s="9">
        <v>3.08515871460654</v>
      </c>
      <c r="R118" s="9">
        <v>2.8778692867574902</v>
      </c>
      <c r="S118" s="9">
        <v>2.6858698868682298</v>
      </c>
      <c r="T118" s="9">
        <v>2.51114964541968</v>
      </c>
      <c r="U118" s="9">
        <v>2.3541129861996799</v>
      </c>
      <c r="V118" s="9">
        <v>2.2142904601495101</v>
      </c>
      <c r="W118" s="9">
        <v>2.0907716895475201</v>
      </c>
      <c r="X118" s="9">
        <v>1.98245725344646</v>
      </c>
      <c r="Y118" s="9">
        <v>1.8521107459578099</v>
      </c>
      <c r="Z118" s="9">
        <v>1.7472268923762599</v>
      </c>
      <c r="AA118" s="9">
        <v>1.6648523929477701</v>
      </c>
      <c r="AB118" s="9">
        <v>1.60231509057705</v>
      </c>
      <c r="AC118" s="9">
        <v>1.55717051136145</v>
      </c>
      <c r="AD118" s="9">
        <v>1.5271683657142201</v>
      </c>
      <c r="AE118" s="9">
        <v>1.51023148985418</v>
      </c>
      <c r="AF118" s="9">
        <v>1.5044426180800201</v>
      </c>
      <c r="AG118" s="9">
        <v>1.50803609879703</v>
      </c>
      <c r="AH118" s="9">
        <v>1.5193927145766399</v>
      </c>
      <c r="AI118" s="9">
        <v>1.5370364181173</v>
      </c>
      <c r="AJ118" s="9">
        <v>1.55963220943799</v>
      </c>
      <c r="AK118" s="9">
        <v>1.58598464646728</v>
      </c>
      <c r="AL118" s="9">
        <v>1.61503665587917</v>
      </c>
      <c r="AM118" s="9">
        <v>1.64586842676795</v>
      </c>
      <c r="AN118" s="9">
        <v>1.6776962471796899</v>
      </c>
      <c r="AO118" s="9">
        <v>1.70987119568905</v>
      </c>
      <c r="AP118" s="9">
        <v>1.7418776355287799</v>
      </c>
      <c r="AQ118" s="9">
        <v>1.77333148273167</v>
      </c>
      <c r="AR118" s="9">
        <v>1.80397823596011</v>
      </c>
      <c r="AS118" s="9">
        <v>1.83369076660835</v>
      </c>
      <c r="AT118" s="9">
        <v>1.8624668750104101</v>
      </c>
      <c r="AU118" s="9">
        <v>1.6528628396901499</v>
      </c>
      <c r="AV118" s="9">
        <v>1.6790865274498099</v>
      </c>
      <c r="AW118" s="9">
        <v>1.70550821568703</v>
      </c>
      <c r="AX118" s="9">
        <v>1.7318384307179799</v>
      </c>
      <c r="AY118" s="9">
        <v>1.7578472871905</v>
      </c>
      <c r="AZ118" s="9">
        <v>1.78336490080261</v>
      </c>
      <c r="BA118" s="9">
        <v>1.8082802500547901</v>
      </c>
      <c r="BB118" s="9">
        <v>1.8325398980201499</v>
      </c>
      <c r="BC118" s="9">
        <v>1.8561465865823401</v>
      </c>
      <c r="BD118" s="9">
        <v>1.8791577151441701</v>
      </c>
      <c r="BE118" s="9">
        <v>1.9016837152986601</v>
      </c>
      <c r="BF118" s="9">
        <v>1.92388633240574</v>
      </c>
      <c r="BG118" s="9">
        <v>1.94597682445381</v>
      </c>
      <c r="BH118" s="9">
        <v>1.96821408801814</v>
      </c>
      <c r="BI118" s="9">
        <v>1.9909027205690599</v>
      </c>
      <c r="BJ118" s="9">
        <v>2.0143910278376902</v>
      </c>
      <c r="BK118" s="9">
        <v>2.0390689844204899</v>
      </c>
      <c r="BL118" s="9">
        <v>1.8004753516733301</v>
      </c>
      <c r="BM118" s="9">
        <v>1.8201296572291601</v>
      </c>
      <c r="BN118" s="9">
        <v>1.83932339112329</v>
      </c>
      <c r="BO118" s="9">
        <v>1.85806949085382</v>
      </c>
      <c r="BP118" s="9">
        <v>1.8764035178648899</v>
      </c>
      <c r="BQ118" s="9">
        <v>1.8943819424564501</v>
      </c>
      <c r="BR118" s="9">
        <v>1.91208114120926</v>
      </c>
      <c r="BS118" s="9">
        <v>1.9295963740159101</v>
      </c>
      <c r="BT118" s="9">
        <v>1.9470407447461</v>
      </c>
      <c r="BU118" s="9">
        <v>1.9645441493193501</v>
      </c>
      <c r="BV118" s="9">
        <v>1.9822522147158499</v>
      </c>
      <c r="BW118" s="9">
        <v>2.0003252322279499</v>
      </c>
      <c r="BX118" s="9">
        <v>2.0189370880371702</v>
      </c>
      <c r="BY118" s="9">
        <v>2.0382741939976201</v>
      </c>
      <c r="BZ118" s="9">
        <v>2.0585344213118799</v>
      </c>
      <c r="CA118" s="9">
        <v>2.0799260396026198</v>
      </c>
      <c r="CB118" s="9">
        <v>2.1026666637092699</v>
      </c>
      <c r="CC118" s="9">
        <v>2.1269822103750098</v>
      </c>
      <c r="CD118" s="9">
        <v>2.1531058668340699</v>
      </c>
      <c r="CE118" s="9">
        <v>2.1812770731617501</v>
      </c>
      <c r="CF118" s="9">
        <v>4.0950412084312404</v>
      </c>
      <c r="CG118" s="9">
        <v>4.0849331892657501</v>
      </c>
      <c r="CH118" s="9">
        <v>4.0698503891544702</v>
      </c>
      <c r="CI118" s="9">
        <v>4.0498731496434504</v>
      </c>
      <c r="CJ118" s="9">
        <v>4.02510179147703</v>
      </c>
      <c r="CK118" s="9">
        <v>3.9956561103020101</v>
      </c>
      <c r="CL118" s="9">
        <v>3.9616747758322401</v>
      </c>
      <c r="CM118" s="9">
        <v>3.9233146391813101</v>
      </c>
      <c r="CN118" s="9">
        <v>3.8807499521684501</v>
      </c>
      <c r="CO118" s="9">
        <v>3.8341715021338301</v>
      </c>
      <c r="CP118" s="9">
        <v>3.7837856658044999</v>
      </c>
      <c r="CQ118" s="9">
        <v>3.7298133858971099</v>
      </c>
      <c r="CR118" s="9">
        <v>3.52278061349547</v>
      </c>
      <c r="CS118" s="9">
        <v>3.3030718666544101</v>
      </c>
      <c r="CT118" s="9">
        <v>3.08515871460654</v>
      </c>
      <c r="CU118" s="9">
        <v>2.8778692867574902</v>
      </c>
      <c r="CV118" s="9">
        <v>2.6858698868682298</v>
      </c>
      <c r="CW118" s="9">
        <v>2.51114964541968</v>
      </c>
      <c r="CX118" s="9">
        <v>2.3541129861996799</v>
      </c>
      <c r="CY118" s="9">
        <v>2.2142904601495101</v>
      </c>
      <c r="CZ118" s="9">
        <v>2.0907716895475201</v>
      </c>
      <c r="DA118" s="9">
        <v>1.98245725344646</v>
      </c>
      <c r="DB118" s="9">
        <v>1.8521107459578099</v>
      </c>
      <c r="DC118" s="9">
        <v>1.7472268923762599</v>
      </c>
      <c r="DD118" s="9">
        <v>1.6648523929477701</v>
      </c>
      <c r="DE118" s="9">
        <v>1.60231509057705</v>
      </c>
      <c r="DF118" s="9">
        <v>1.55717051136145</v>
      </c>
      <c r="DG118" s="9">
        <v>1.5271683657142201</v>
      </c>
      <c r="DH118" s="9">
        <v>1.51023148985418</v>
      </c>
      <c r="DI118" s="9">
        <v>1.5044426180800201</v>
      </c>
      <c r="DJ118" s="9">
        <v>1.50803609879703</v>
      </c>
      <c r="DK118" s="9">
        <v>1.5193927145766399</v>
      </c>
      <c r="DL118" s="9">
        <v>1.5370364181173</v>
      </c>
      <c r="DM118" s="9">
        <v>1.55963220943799</v>
      </c>
      <c r="DN118" s="9">
        <v>1.58598464646728</v>
      </c>
      <c r="DO118" s="9">
        <v>1.61503665587917</v>
      </c>
      <c r="DP118" s="9">
        <v>1.64586842676795</v>
      </c>
      <c r="DQ118" s="9">
        <v>1.6776962471796899</v>
      </c>
      <c r="DR118" s="9">
        <v>1.70987119568905</v>
      </c>
      <c r="DS118" s="9">
        <v>1.7418776355287799</v>
      </c>
      <c r="DT118" s="9">
        <v>1.77333148273167</v>
      </c>
      <c r="DU118" s="9">
        <v>1.80397823596011</v>
      </c>
      <c r="DV118" s="9">
        <v>1.83369076660835</v>
      </c>
      <c r="DW118" s="9">
        <v>1.8624668750104101</v>
      </c>
      <c r="DX118" s="9">
        <v>1.6528628396901499</v>
      </c>
      <c r="DY118" s="9">
        <v>1.6790865274498099</v>
      </c>
      <c r="DZ118" s="9">
        <v>1.70550821568703</v>
      </c>
      <c r="EA118" s="9">
        <v>1.7318384307179799</v>
      </c>
      <c r="EB118" s="9">
        <v>1.7578472871905</v>
      </c>
      <c r="EC118" s="9">
        <v>1.78336490080261</v>
      </c>
      <c r="ED118" s="9">
        <v>1.8082802500547901</v>
      </c>
      <c r="EE118" s="9">
        <v>1.8325398980201499</v>
      </c>
      <c r="EF118" s="9">
        <v>1.8561465865823401</v>
      </c>
      <c r="EG118" s="9">
        <v>1.8791577151441701</v>
      </c>
      <c r="EH118" s="9">
        <v>1.9016837152986601</v>
      </c>
      <c r="EI118" s="9">
        <v>1.92388633240574</v>
      </c>
      <c r="EJ118" s="9">
        <v>1.94597682445381</v>
      </c>
      <c r="EK118" s="9">
        <v>1.96821408801814</v>
      </c>
      <c r="EL118" s="9">
        <v>1.9909027205690599</v>
      </c>
      <c r="EM118" s="9">
        <v>2.0143910278376902</v>
      </c>
      <c r="EN118" s="9">
        <v>2.0390689844204899</v>
      </c>
      <c r="EO118" s="9">
        <v>1.8004753516733301</v>
      </c>
      <c r="EP118" s="9">
        <v>1.8201296572291601</v>
      </c>
      <c r="EQ118" s="9">
        <v>1.83932339112329</v>
      </c>
      <c r="ER118" s="9">
        <v>1.85806949085382</v>
      </c>
      <c r="ES118" s="9">
        <v>1.8764035178648899</v>
      </c>
      <c r="ET118" s="9">
        <v>1.8943819424564501</v>
      </c>
      <c r="EU118" s="9">
        <v>1.91208114120926</v>
      </c>
      <c r="EV118" s="9">
        <v>1.9295963740159101</v>
      </c>
      <c r="EW118" s="9">
        <v>1.9470407447461</v>
      </c>
      <c r="EX118" s="9">
        <v>1.9645441493193501</v>
      </c>
      <c r="EY118" s="9">
        <v>1.9822522147158499</v>
      </c>
      <c r="EZ118" s="9">
        <v>2.0003252322279499</v>
      </c>
      <c r="FA118" s="9">
        <v>2.0189370880371702</v>
      </c>
      <c r="FB118" s="9">
        <v>2.0382741939976201</v>
      </c>
      <c r="FC118" s="9">
        <v>2.0585344213118799</v>
      </c>
      <c r="FD118" s="9">
        <v>2.0799260396026198</v>
      </c>
      <c r="FE118" s="9">
        <v>2.1026666637092699</v>
      </c>
      <c r="FF118" s="9">
        <v>2.1269822103750098</v>
      </c>
      <c r="FG118" s="9">
        <v>2.1531058668340699</v>
      </c>
      <c r="FH118" s="9">
        <v>2.1812770731617501</v>
      </c>
      <c r="FI118" s="9">
        <v>4.0950412084312404</v>
      </c>
      <c r="FJ118" s="9">
        <v>4.0849331892657501</v>
      </c>
      <c r="FK118" s="9">
        <v>4.0698503891544702</v>
      </c>
      <c r="FL118" s="9">
        <v>4.0498731496434504</v>
      </c>
      <c r="FM118" s="9">
        <v>4.02510179147703</v>
      </c>
      <c r="FN118" s="9">
        <v>3.9956561103020101</v>
      </c>
      <c r="FO118" s="9">
        <v>3.9616747758322401</v>
      </c>
      <c r="FP118" s="9">
        <v>3.9233146391813101</v>
      </c>
      <c r="FQ118" s="9">
        <v>3.8807499521684501</v>
      </c>
      <c r="FR118" s="9">
        <v>3.8341715021338301</v>
      </c>
      <c r="FS118" s="9">
        <v>3.7837856658044999</v>
      </c>
      <c r="FT118" s="9">
        <v>3.7298133858971099</v>
      </c>
      <c r="FU118" s="9">
        <v>3.52278061349547</v>
      </c>
      <c r="FV118" s="9">
        <v>3.3030718666544101</v>
      </c>
      <c r="FW118" s="9">
        <v>3.08515871460654</v>
      </c>
      <c r="FX118" s="9">
        <v>2.8778692867574902</v>
      </c>
      <c r="FY118" s="9">
        <v>2.6858698868682298</v>
      </c>
      <c r="FZ118" s="9">
        <v>2.51114964541968</v>
      </c>
      <c r="GA118" s="9">
        <v>2.3541129861996799</v>
      </c>
      <c r="GB118" s="9">
        <v>2.2142904601495101</v>
      </c>
      <c r="GC118" s="9">
        <v>2.0907716895475201</v>
      </c>
      <c r="GD118" s="9">
        <v>1.98245725344646</v>
      </c>
      <c r="GE118" s="9">
        <v>1.8521107459578099</v>
      </c>
      <c r="GF118" s="9">
        <v>1.7472268923762599</v>
      </c>
      <c r="GG118" s="9">
        <v>1.6648523929477701</v>
      </c>
      <c r="GH118" s="9">
        <v>1.60231509057705</v>
      </c>
      <c r="GI118" s="9">
        <v>1.55717051136145</v>
      </c>
      <c r="GJ118" s="9">
        <v>1.5271683657142201</v>
      </c>
      <c r="GK118" s="9">
        <v>1.51023148985418</v>
      </c>
      <c r="GL118" s="9">
        <v>1.5044426180800201</v>
      </c>
      <c r="GM118" s="9">
        <v>1.50803609879703</v>
      </c>
      <c r="GN118" s="9">
        <v>1.5193927145766399</v>
      </c>
      <c r="GO118" s="9">
        <v>1.5370364181173</v>
      </c>
      <c r="GP118" s="9">
        <v>1.55963220943799</v>
      </c>
      <c r="GQ118" s="9">
        <v>1.58598464646728</v>
      </c>
      <c r="GR118" s="9">
        <v>1.61503665587917</v>
      </c>
      <c r="GS118" s="9">
        <v>1.64586842676795</v>
      </c>
      <c r="GT118" s="9">
        <v>1.6776962471796899</v>
      </c>
    </row>
    <row r="119" spans="1:202" ht="10.199999999999999">
      <c r="A119" s="12">
        <v>23</v>
      </c>
      <c r="B119" s="2" t="s">
        <v>60</v>
      </c>
      <c r="C119" s="9">
        <v>4.1057543768018503</v>
      </c>
      <c r="D119" s="9">
        <v>4.0965541804829098</v>
      </c>
      <c r="E119" s="9">
        <v>4.0805592957042398</v>
      </c>
      <c r="F119" s="9">
        <v>4.0577367422968198</v>
      </c>
      <c r="G119" s="9">
        <v>4.0280438355717596</v>
      </c>
      <c r="H119" s="9">
        <v>3.9914709206918202</v>
      </c>
      <c r="I119" s="9">
        <v>3.9480886919364502</v>
      </c>
      <c r="J119" s="9">
        <v>3.8980963964642799</v>
      </c>
      <c r="K119" s="9">
        <v>3.8418663776273898</v>
      </c>
      <c r="L119" s="9">
        <v>3.7799796959583798</v>
      </c>
      <c r="M119" s="9">
        <v>3.5896809815082702</v>
      </c>
      <c r="N119" s="9">
        <v>3.3924168252746001</v>
      </c>
      <c r="O119" s="9">
        <v>3.2542417101074301</v>
      </c>
      <c r="P119" s="9">
        <v>3.1417324730372398</v>
      </c>
      <c r="Q119" s="9">
        <v>3.0545285401462001</v>
      </c>
      <c r="R119" s="9">
        <v>2.9917075139643998</v>
      </c>
      <c r="S119" s="9">
        <v>2.9519839848288001</v>
      </c>
      <c r="T119" s="9">
        <v>2.93383529524667</v>
      </c>
      <c r="U119" s="9">
        <v>2.9355831071295699</v>
      </c>
      <c r="V119" s="9">
        <v>2.9554476544486099</v>
      </c>
      <c r="W119" s="9">
        <v>2.9915846558413302</v>
      </c>
      <c r="X119" s="9">
        <v>3.0421109267480499</v>
      </c>
      <c r="Y119" s="9">
        <v>3.10512244842301</v>
      </c>
      <c r="Z119" s="9">
        <v>3.1787072929984599</v>
      </c>
      <c r="AA119" s="9">
        <v>3.26095497368707</v>
      </c>
      <c r="AB119" s="9">
        <v>3.34996326880291</v>
      </c>
      <c r="AC119" s="9">
        <v>3.4438432342693099</v>
      </c>
      <c r="AD119" s="9">
        <v>3.5407229002496501</v>
      </c>
      <c r="AE119" s="9">
        <v>3.6387500010759002</v>
      </c>
      <c r="AF119" s="9">
        <v>3.73609398796295</v>
      </c>
      <c r="AG119" s="9">
        <v>3.8309475050467401</v>
      </c>
      <c r="AH119" s="9">
        <v>3.1930914975480702</v>
      </c>
      <c r="AI119" s="9">
        <v>3.2536022664330702</v>
      </c>
      <c r="AJ119" s="9">
        <v>3.3178714395039699</v>
      </c>
      <c r="AK119" s="9">
        <v>3.3851615034383302</v>
      </c>
      <c r="AL119" s="9">
        <v>3.45473312428018</v>
      </c>
      <c r="AM119" s="9">
        <v>3.5258489772367598</v>
      </c>
      <c r="AN119" s="9">
        <v>3.5977746928710301</v>
      </c>
      <c r="AO119" s="9">
        <v>3.6697796720156499</v>
      </c>
      <c r="AP119" s="9">
        <v>3.7411377905809302</v>
      </c>
      <c r="AQ119" s="9">
        <v>3.8111280115050699</v>
      </c>
      <c r="AR119" s="9">
        <v>3.87903491798185</v>
      </c>
      <c r="AS119" s="9">
        <v>3.9441491796158399</v>
      </c>
      <c r="AT119" s="9">
        <v>4.0057679611582699</v>
      </c>
      <c r="AU119" s="9">
        <v>4.0631952818627797</v>
      </c>
      <c r="AV119" s="9">
        <v>4.1157423321881099</v>
      </c>
      <c r="AW119" s="9">
        <v>3.41878924952848</v>
      </c>
      <c r="AX119" s="9">
        <v>3.47122492104352</v>
      </c>
      <c r="AY119" s="9">
        <v>3.5244539451952202</v>
      </c>
      <c r="AZ119" s="9">
        <v>3.5781486750715699</v>
      </c>
      <c r="BA119" s="9">
        <v>3.63200238589963</v>
      </c>
      <c r="BB119" s="9">
        <v>3.6857095895594401</v>
      </c>
      <c r="BC119" s="9">
        <v>3.7389662837576498</v>
      </c>
      <c r="BD119" s="9">
        <v>3.79147018149113</v>
      </c>
      <c r="BE119" s="9">
        <v>3.8429209226932999</v>
      </c>
      <c r="BF119" s="9">
        <v>3.8930202697279799</v>
      </c>
      <c r="BG119" s="9">
        <v>3.9414722882000999</v>
      </c>
      <c r="BH119" s="9">
        <v>3.9879835143837101</v>
      </c>
      <c r="BI119" s="9">
        <v>4.0322631104210203</v>
      </c>
      <c r="BJ119" s="9">
        <v>4.0740230083197302</v>
      </c>
      <c r="BK119" s="9">
        <v>4.11297804366425</v>
      </c>
      <c r="BL119" s="9">
        <v>4.1488460798607401</v>
      </c>
      <c r="BM119" s="9">
        <v>4.1813481236501699</v>
      </c>
      <c r="BN119" s="9">
        <v>4.2102084325499201</v>
      </c>
      <c r="BO119" s="9">
        <v>4.23515461481849</v>
      </c>
      <c r="BP119" s="9">
        <v>4.2450850000000004</v>
      </c>
      <c r="BQ119" s="9">
        <v>4.2450850000000004</v>
      </c>
      <c r="BR119" s="9">
        <v>3.6162616758977202</v>
      </c>
      <c r="BS119" s="9">
        <v>3.6560621314980102</v>
      </c>
      <c r="BT119" s="9">
        <v>3.6957170993563899</v>
      </c>
      <c r="BU119" s="9">
        <v>3.7350726365082498</v>
      </c>
      <c r="BV119" s="9">
        <v>3.7740061533214302</v>
      </c>
      <c r="BW119" s="9">
        <v>3.8123961118774199</v>
      </c>
      <c r="BX119" s="9">
        <v>3.85012209497408</v>
      </c>
      <c r="BY119" s="9">
        <v>3.88706487133972</v>
      </c>
      <c r="BZ119" s="9">
        <v>3.9231064572665999</v>
      </c>
      <c r="CA119" s="9">
        <v>3.9581301748564499</v>
      </c>
      <c r="CB119" s="9">
        <v>3.9920207070564602</v>
      </c>
      <c r="CC119" s="9">
        <v>4.02466414965083</v>
      </c>
      <c r="CD119" s="9">
        <v>4.0559480603615796</v>
      </c>
      <c r="CE119" s="9">
        <v>4.0857615052013401</v>
      </c>
      <c r="CF119" s="9">
        <v>4.1139951022109003</v>
      </c>
      <c r="CG119" s="9">
        <v>4.1405410627058101</v>
      </c>
      <c r="CH119" s="9">
        <v>4.1652932301474701</v>
      </c>
      <c r="CI119" s="9">
        <v>4.1881471167471496</v>
      </c>
      <c r="CJ119" s="9">
        <v>4.2089999379042196</v>
      </c>
      <c r="CK119" s="9">
        <v>4.22775064457349</v>
      </c>
      <c r="CL119" s="9">
        <v>4.2442999536510602</v>
      </c>
      <c r="CM119" s="9">
        <v>4.1057543768018503</v>
      </c>
      <c r="CN119" s="9">
        <v>4.0965541804829098</v>
      </c>
      <c r="CO119" s="9">
        <v>4.0805592957042398</v>
      </c>
      <c r="CP119" s="9">
        <v>4.0577367422968198</v>
      </c>
      <c r="CQ119" s="9">
        <v>4.0280438355717596</v>
      </c>
      <c r="CR119" s="9">
        <v>3.9914709206918202</v>
      </c>
      <c r="CS119" s="9">
        <v>3.9480886919364502</v>
      </c>
      <c r="CT119" s="9">
        <v>3.8980963964642799</v>
      </c>
      <c r="CU119" s="9">
        <v>3.8418663776273898</v>
      </c>
      <c r="CV119" s="9">
        <v>3.7799796959583798</v>
      </c>
      <c r="CW119" s="9">
        <v>3.5896809815082702</v>
      </c>
      <c r="CX119" s="9">
        <v>3.3924168252746001</v>
      </c>
      <c r="CY119" s="9">
        <v>3.2542417101074301</v>
      </c>
      <c r="CZ119" s="9">
        <v>3.1417324730372398</v>
      </c>
      <c r="DA119" s="9">
        <v>3.0545285401462001</v>
      </c>
      <c r="DB119" s="9">
        <v>2.9917075139643998</v>
      </c>
      <c r="DC119" s="9">
        <v>2.9519839848288001</v>
      </c>
      <c r="DD119" s="9">
        <v>2.93383529524667</v>
      </c>
      <c r="DE119" s="9">
        <v>2.9355831071295699</v>
      </c>
      <c r="DF119" s="9">
        <v>2.9554476544486099</v>
      </c>
      <c r="DG119" s="9">
        <v>2.9915846558413302</v>
      </c>
      <c r="DH119" s="9">
        <v>3.0421109267480499</v>
      </c>
      <c r="DI119" s="9">
        <v>3.10512244842301</v>
      </c>
      <c r="DJ119" s="9">
        <v>3.1787072929984599</v>
      </c>
      <c r="DK119" s="9">
        <v>3.26095497368707</v>
      </c>
      <c r="DL119" s="9">
        <v>3.34996326880291</v>
      </c>
      <c r="DM119" s="9">
        <v>3.4438432342693099</v>
      </c>
      <c r="DN119" s="9">
        <v>3.5407229002496501</v>
      </c>
      <c r="DO119" s="9">
        <v>3.6387500010759002</v>
      </c>
      <c r="DP119" s="9">
        <v>3.73609398796295</v>
      </c>
      <c r="DQ119" s="9">
        <v>3.8309475050467401</v>
      </c>
      <c r="DR119" s="9">
        <v>3.1930914975480702</v>
      </c>
      <c r="DS119" s="9">
        <v>3.2536022664330702</v>
      </c>
      <c r="DT119" s="9">
        <v>3.3178714395039699</v>
      </c>
      <c r="DU119" s="9">
        <v>3.3851615034383302</v>
      </c>
      <c r="DV119" s="9">
        <v>3.45473312428018</v>
      </c>
      <c r="DW119" s="9">
        <v>3.5258489772367598</v>
      </c>
      <c r="DX119" s="9">
        <v>3.5977746928710301</v>
      </c>
      <c r="DY119" s="9">
        <v>3.6697796720156499</v>
      </c>
      <c r="DZ119" s="9">
        <v>3.7411377905809302</v>
      </c>
      <c r="EA119" s="9">
        <v>3.8111280115050699</v>
      </c>
      <c r="EB119" s="9">
        <v>3.87903491798185</v>
      </c>
      <c r="EC119" s="9">
        <v>3.9441491796158399</v>
      </c>
      <c r="ED119" s="9">
        <v>4.0057679611582699</v>
      </c>
      <c r="EE119" s="9">
        <v>4.0631952818627797</v>
      </c>
      <c r="EF119" s="9">
        <v>4.1157423321881099</v>
      </c>
      <c r="EG119" s="9">
        <v>3.41878924952848</v>
      </c>
      <c r="EH119" s="9">
        <v>3.47122492104352</v>
      </c>
      <c r="EI119" s="9">
        <v>3.5244539451952202</v>
      </c>
      <c r="EJ119" s="9">
        <v>3.5781486750715699</v>
      </c>
      <c r="EK119" s="9">
        <v>3.63200238589963</v>
      </c>
      <c r="EL119" s="9">
        <v>3.6857095895594401</v>
      </c>
      <c r="EM119" s="9">
        <v>3.7389662837576498</v>
      </c>
      <c r="EN119" s="9">
        <v>3.79147018149113</v>
      </c>
      <c r="EO119" s="9">
        <v>3.8429209226932999</v>
      </c>
      <c r="EP119" s="9">
        <v>3.8930202697279799</v>
      </c>
      <c r="EQ119" s="9">
        <v>3.9414722882000999</v>
      </c>
      <c r="ER119" s="9">
        <v>3.9879835143837101</v>
      </c>
      <c r="ES119" s="9">
        <v>4.0322631104210203</v>
      </c>
      <c r="ET119" s="9">
        <v>4.0740230083197302</v>
      </c>
      <c r="EU119" s="9">
        <v>4.11297804366425</v>
      </c>
      <c r="EV119" s="9">
        <v>4.1488460798607401</v>
      </c>
      <c r="EW119" s="9">
        <v>4.1813481236501699</v>
      </c>
      <c r="EX119" s="9">
        <v>4.2102084325499201</v>
      </c>
      <c r="EY119" s="9">
        <v>4.23515461481849</v>
      </c>
      <c r="EZ119" s="9">
        <v>4.2450850000000004</v>
      </c>
      <c r="FA119" s="9">
        <v>4.2450850000000004</v>
      </c>
      <c r="FB119" s="9">
        <v>3.6162616758977202</v>
      </c>
      <c r="FC119" s="9">
        <v>3.6560621314980102</v>
      </c>
      <c r="FD119" s="9">
        <v>3.6957170993563899</v>
      </c>
      <c r="FE119" s="9">
        <v>3.7350726365082498</v>
      </c>
      <c r="FF119" s="9">
        <v>3.7740061533214302</v>
      </c>
      <c r="FG119" s="9">
        <v>3.8123961118774199</v>
      </c>
      <c r="FH119" s="9">
        <v>3.85012209497408</v>
      </c>
      <c r="FI119" s="9">
        <v>3.88706487133972</v>
      </c>
      <c r="FJ119" s="9">
        <v>3.9231064572665999</v>
      </c>
      <c r="FK119" s="9">
        <v>3.9581301748564499</v>
      </c>
      <c r="FL119" s="9">
        <v>3.9920207070564602</v>
      </c>
      <c r="FM119" s="9">
        <v>4.02466414965083</v>
      </c>
      <c r="FN119" s="9">
        <v>4.0559480603615796</v>
      </c>
      <c r="FO119" s="9">
        <v>4.0857615052013401</v>
      </c>
      <c r="FP119" s="9">
        <v>4.1139951022109003</v>
      </c>
      <c r="FQ119" s="9">
        <v>4.1405410627058101</v>
      </c>
      <c r="FR119" s="9">
        <v>4.1652932301474701</v>
      </c>
      <c r="FS119" s="9">
        <v>4.1881471167471496</v>
      </c>
      <c r="FT119" s="9">
        <v>4.2089999379042196</v>
      </c>
      <c r="FU119" s="9">
        <v>4.22775064457349</v>
      </c>
      <c r="FV119" s="9">
        <v>4.2442999536510602</v>
      </c>
      <c r="FW119" s="9">
        <v>4.1057543768018503</v>
      </c>
      <c r="FX119" s="9">
        <v>4.0965541804829098</v>
      </c>
      <c r="FY119" s="9">
        <v>4.0805592957042398</v>
      </c>
      <c r="FZ119" s="9">
        <v>4.0577367422968198</v>
      </c>
      <c r="GA119" s="9">
        <v>4.0280438355717596</v>
      </c>
      <c r="GB119" s="9">
        <v>3.9914709206918202</v>
      </c>
      <c r="GC119" s="9">
        <v>3.9480886919364502</v>
      </c>
      <c r="GD119" s="9">
        <v>3.8980963964642799</v>
      </c>
      <c r="GE119" s="9">
        <v>3.8418663776273898</v>
      </c>
      <c r="GF119" s="9">
        <v>3.7799796959583798</v>
      </c>
      <c r="GG119" s="9">
        <v>3.5896809815082702</v>
      </c>
      <c r="GH119" s="9">
        <v>3.3924168252746001</v>
      </c>
      <c r="GI119" s="9">
        <v>3.2542417101074301</v>
      </c>
      <c r="GJ119" s="9">
        <v>3.1417324730372398</v>
      </c>
      <c r="GK119" s="9">
        <v>3.0545285401462001</v>
      </c>
      <c r="GL119" s="9">
        <v>2.9917075139643998</v>
      </c>
      <c r="GM119" s="9">
        <v>2.9519839848288001</v>
      </c>
      <c r="GN119" s="9">
        <v>2.93383529524667</v>
      </c>
      <c r="GO119" s="9">
        <v>2.9355831071295699</v>
      </c>
      <c r="GP119" s="9">
        <v>2.9554476544486099</v>
      </c>
      <c r="GQ119" s="9">
        <v>2.9915846558413302</v>
      </c>
      <c r="GR119" s="9">
        <v>3.0421109267480499</v>
      </c>
      <c r="GS119" s="9">
        <v>3.10512244842301</v>
      </c>
      <c r="GT119" s="9">
        <v>3.1787072929984599</v>
      </c>
    </row>
    <row r="120" spans="1:202" ht="10.199999999999999">
      <c r="A120" s="12">
        <v>24</v>
      </c>
      <c r="B120" s="2" t="s">
        <v>61</v>
      </c>
      <c r="C120" s="9">
        <v>4.1062728806393496</v>
      </c>
      <c r="D120" s="9">
        <v>4.1016756422820997</v>
      </c>
      <c r="E120" s="9">
        <v>4.0943838554255603</v>
      </c>
      <c r="F120" s="9">
        <v>4.0843929703108302</v>
      </c>
      <c r="G120" s="9">
        <v>4.0716918346853204</v>
      </c>
      <c r="H120" s="9">
        <v>4.05626614266248</v>
      </c>
      <c r="I120" s="9">
        <v>4.0381023925270902</v>
      </c>
      <c r="J120" s="9">
        <v>4.0171922628044401</v>
      </c>
      <c r="K120" s="9">
        <v>3.9935372908987499</v>
      </c>
      <c r="L120" s="9">
        <v>3.9671537164047601</v>
      </c>
      <c r="M120" s="9">
        <v>3.9380773300519398</v>
      </c>
      <c r="N120" s="9">
        <v>3.90636814894915</v>
      </c>
      <c r="O120" s="9">
        <v>3.7863904793785501</v>
      </c>
      <c r="P120" s="9">
        <v>3.6539168337302401</v>
      </c>
      <c r="Q120" s="9">
        <v>3.5191795928294001</v>
      </c>
      <c r="R120" s="9">
        <v>3.3903518324936202</v>
      </c>
      <c r="S120" s="9">
        <v>3.2958368324832601</v>
      </c>
      <c r="T120" s="9">
        <v>3.2126981040792302</v>
      </c>
      <c r="U120" s="9">
        <v>3.1409146896192399</v>
      </c>
      <c r="V120" s="9">
        <v>3.08032604802534</v>
      </c>
      <c r="W120" s="9">
        <v>3.03067015772355</v>
      </c>
      <c r="X120" s="9">
        <v>2.9916099226799302</v>
      </c>
      <c r="Y120" s="9">
        <v>2.9627518874341101</v>
      </c>
      <c r="Z120" s="9">
        <v>2.94365979776784</v>
      </c>
      <c r="AA120" s="9">
        <v>2.9338646308001999</v>
      </c>
      <c r="AB120" s="9">
        <v>2.9328721541483902</v>
      </c>
      <c r="AC120" s="9">
        <v>2.9401687204814899</v>
      </c>
      <c r="AD120" s="9">
        <v>2.95522577823782</v>
      </c>
      <c r="AE120" s="9">
        <v>2.97750343227868</v>
      </c>
      <c r="AF120" s="9">
        <v>3.0064532904862702</v>
      </c>
      <c r="AG120" s="9">
        <v>3.0415207660267898</v>
      </c>
      <c r="AH120" s="9">
        <v>3.08214695923858</v>
      </c>
      <c r="AI120" s="9">
        <v>3.1277702109813701</v>
      </c>
      <c r="AJ120" s="9">
        <v>3.17782739638093</v>
      </c>
      <c r="AK120" s="9">
        <v>3.2317550113412401</v>
      </c>
      <c r="AL120" s="9">
        <v>3.2889900920590098</v>
      </c>
      <c r="AM120" s="9">
        <v>3.3489709987721401</v>
      </c>
      <c r="AN120" s="9">
        <v>3.4111380882181299</v>
      </c>
      <c r="AO120" s="9">
        <v>3.4749342941559598</v>
      </c>
      <c r="AP120" s="9">
        <v>3.5398056313827002</v>
      </c>
      <c r="AQ120" s="9">
        <v>3.6052016356446699</v>
      </c>
      <c r="AR120" s="9">
        <v>3.6705757494799802</v>
      </c>
      <c r="AS120" s="9">
        <v>3.1145678486805202</v>
      </c>
      <c r="AT120" s="9">
        <v>3.1504387241026799</v>
      </c>
      <c r="AU120" s="9">
        <v>3.1886235000024801</v>
      </c>
      <c r="AV120" s="9">
        <v>3.2288940272842299</v>
      </c>
      <c r="AW120" s="9">
        <v>3.27101986030861</v>
      </c>
      <c r="AX120" s="9">
        <v>3.3147702194500099</v>
      </c>
      <c r="AY120" s="9">
        <v>3.3599142580855399</v>
      </c>
      <c r="AZ120" s="9">
        <v>3.40622130808713</v>
      </c>
      <c r="BA120" s="9">
        <v>3.45346110607445</v>
      </c>
      <c r="BB120" s="9">
        <v>3.5014040023871198</v>
      </c>
      <c r="BC120" s="9">
        <v>3.54982115448052</v>
      </c>
      <c r="BD120" s="9">
        <v>3.5984847062343701</v>
      </c>
      <c r="BE120" s="9">
        <v>3.6471679544801301</v>
      </c>
      <c r="BF120" s="9">
        <v>3.69564550389611</v>
      </c>
      <c r="BG120" s="9">
        <v>3.7436934112845801</v>
      </c>
      <c r="BH120" s="9">
        <v>3.79108932012893</v>
      </c>
      <c r="BI120" s="9">
        <v>3.8376125862292101</v>
      </c>
      <c r="BJ120" s="9">
        <v>3.8830443951262699</v>
      </c>
      <c r="BK120" s="9">
        <v>3.92716787195012</v>
      </c>
      <c r="BL120" s="9">
        <v>3.9697681842611501</v>
      </c>
      <c r="BM120" s="9">
        <v>4.0106326383953901</v>
      </c>
      <c r="BN120" s="9">
        <v>4.0495507697742301</v>
      </c>
      <c r="BO120" s="9">
        <v>3.3469930615273298</v>
      </c>
      <c r="BP120" s="9">
        <v>3.38093084617313</v>
      </c>
      <c r="BQ120" s="9">
        <v>3.41544792858322</v>
      </c>
      <c r="BR120" s="9">
        <v>3.4504351771845099</v>
      </c>
      <c r="BS120" s="9">
        <v>3.4857979794882601</v>
      </c>
      <c r="BT120" s="9">
        <v>3.5214422005800401</v>
      </c>
      <c r="BU120" s="9">
        <v>3.5572742492295601</v>
      </c>
      <c r="BV120" s="9">
        <v>3.5932011406336199</v>
      </c>
      <c r="BW120" s="9">
        <v>3.6291305559767402</v>
      </c>
      <c r="BX120" s="9">
        <v>3.6649708989795999</v>
      </c>
      <c r="BY120" s="9">
        <v>3.7006313495928498</v>
      </c>
      <c r="BZ120" s="9">
        <v>3.73602191498196</v>
      </c>
      <c r="CA120" s="9">
        <v>3.77105347793806</v>
      </c>
      <c r="CB120" s="9">
        <v>3.8056378428403801</v>
      </c>
      <c r="CC120" s="9">
        <v>3.8396877792868702</v>
      </c>
      <c r="CD120" s="9">
        <v>3.87311706350172</v>
      </c>
      <c r="CE120" s="9">
        <v>3.9058405176211202</v>
      </c>
      <c r="CF120" s="9">
        <v>3.9377740469520099</v>
      </c>
      <c r="CG120" s="9">
        <v>4.1062728806393496</v>
      </c>
      <c r="CH120" s="9">
        <v>4.1016756422820997</v>
      </c>
      <c r="CI120" s="9">
        <v>4.0943838554255603</v>
      </c>
      <c r="CJ120" s="9">
        <v>4.0843929703108302</v>
      </c>
      <c r="CK120" s="9">
        <v>4.0716918346853204</v>
      </c>
      <c r="CL120" s="9">
        <v>4.05626614266248</v>
      </c>
      <c r="CM120" s="9">
        <v>4.0381023925270902</v>
      </c>
      <c r="CN120" s="9">
        <v>4.0171922628044401</v>
      </c>
      <c r="CO120" s="9">
        <v>3.9935372908987499</v>
      </c>
      <c r="CP120" s="9">
        <v>3.9671537164047601</v>
      </c>
      <c r="CQ120" s="9">
        <v>3.9380773300519398</v>
      </c>
      <c r="CR120" s="9">
        <v>3.90636814894915</v>
      </c>
      <c r="CS120" s="9">
        <v>3.7863904793785501</v>
      </c>
      <c r="CT120" s="9">
        <v>3.6539168337302401</v>
      </c>
      <c r="CU120" s="9">
        <v>3.5191795928294001</v>
      </c>
      <c r="CV120" s="9">
        <v>3.3903518324936202</v>
      </c>
      <c r="CW120" s="9">
        <v>3.2958368324832601</v>
      </c>
      <c r="CX120" s="9">
        <v>3.2126981040792302</v>
      </c>
      <c r="CY120" s="9">
        <v>3.1409146896192399</v>
      </c>
      <c r="CZ120" s="9">
        <v>3.08032604802534</v>
      </c>
      <c r="DA120" s="9">
        <v>3.03067015772355</v>
      </c>
      <c r="DB120" s="9">
        <v>2.9916099226799302</v>
      </c>
      <c r="DC120" s="9">
        <v>2.9627518874341101</v>
      </c>
      <c r="DD120" s="9">
        <v>2.94365979776784</v>
      </c>
      <c r="DE120" s="9">
        <v>2.9338646308001999</v>
      </c>
      <c r="DF120" s="9">
        <v>2.9328721541483902</v>
      </c>
      <c r="DG120" s="9">
        <v>2.9401687204814899</v>
      </c>
      <c r="DH120" s="9">
        <v>2.95522577823782</v>
      </c>
      <c r="DI120" s="9">
        <v>2.97750343227868</v>
      </c>
      <c r="DJ120" s="9">
        <v>3.0064532904862702</v>
      </c>
      <c r="DK120" s="9">
        <v>3.0415207660267898</v>
      </c>
      <c r="DL120" s="9">
        <v>3.08214695923858</v>
      </c>
      <c r="DM120" s="9">
        <v>3.1277702109813701</v>
      </c>
      <c r="DN120" s="9">
        <v>3.17782739638093</v>
      </c>
      <c r="DO120" s="9">
        <v>3.2317550113412401</v>
      </c>
      <c r="DP120" s="9">
        <v>3.2889900920590098</v>
      </c>
      <c r="DQ120" s="9">
        <v>3.3489709987721401</v>
      </c>
      <c r="DR120" s="9">
        <v>3.4111380882181299</v>
      </c>
      <c r="DS120" s="9">
        <v>3.4749342941559598</v>
      </c>
      <c r="DT120" s="9">
        <v>3.5398056313827002</v>
      </c>
      <c r="DU120" s="9">
        <v>3.6052016356446699</v>
      </c>
      <c r="DV120" s="9">
        <v>3.6705757494799802</v>
      </c>
      <c r="DW120" s="9">
        <v>3.1145678486805202</v>
      </c>
      <c r="DX120" s="9">
        <v>3.1504387241026799</v>
      </c>
      <c r="DY120" s="9">
        <v>3.1886235000024801</v>
      </c>
      <c r="DZ120" s="9">
        <v>3.2288940272842299</v>
      </c>
      <c r="EA120" s="9">
        <v>3.27101986030861</v>
      </c>
      <c r="EB120" s="9">
        <v>3.3147702194500099</v>
      </c>
      <c r="EC120" s="9">
        <v>3.3599142580855399</v>
      </c>
      <c r="ED120" s="9">
        <v>3.40622130808713</v>
      </c>
      <c r="EE120" s="9">
        <v>3.45346110607445</v>
      </c>
      <c r="EF120" s="9">
        <v>3.5014040023871198</v>
      </c>
      <c r="EG120" s="9">
        <v>3.54982115448052</v>
      </c>
      <c r="EH120" s="9">
        <v>3.5984847062343701</v>
      </c>
      <c r="EI120" s="9">
        <v>3.6471679544801301</v>
      </c>
      <c r="EJ120" s="9">
        <v>3.69564550389611</v>
      </c>
      <c r="EK120" s="9">
        <v>3.7436934112845801</v>
      </c>
      <c r="EL120" s="9">
        <v>3.79108932012893</v>
      </c>
      <c r="EM120" s="9">
        <v>3.8376125862292101</v>
      </c>
      <c r="EN120" s="9">
        <v>3.8830443951262699</v>
      </c>
      <c r="EO120" s="9">
        <v>3.92716787195012</v>
      </c>
      <c r="EP120" s="9">
        <v>3.9697681842611501</v>
      </c>
      <c r="EQ120" s="9">
        <v>4.0106326383953901</v>
      </c>
      <c r="ER120" s="9">
        <v>4.0495507697742301</v>
      </c>
      <c r="ES120" s="9">
        <v>3.3469930615273298</v>
      </c>
      <c r="ET120" s="9">
        <v>3.38093084617313</v>
      </c>
      <c r="EU120" s="9">
        <v>3.41544792858322</v>
      </c>
      <c r="EV120" s="9">
        <v>3.4504351771845099</v>
      </c>
      <c r="EW120" s="9">
        <v>3.4857979794882601</v>
      </c>
      <c r="EX120" s="9">
        <v>3.5214422005800401</v>
      </c>
      <c r="EY120" s="9">
        <v>3.5572742492295601</v>
      </c>
      <c r="EZ120" s="9">
        <v>3.5932011406336199</v>
      </c>
      <c r="FA120" s="9">
        <v>3.6291305559767402</v>
      </c>
      <c r="FB120" s="9">
        <v>3.6649708989795999</v>
      </c>
      <c r="FC120" s="9">
        <v>3.7006313495928498</v>
      </c>
      <c r="FD120" s="9">
        <v>3.73602191498196</v>
      </c>
      <c r="FE120" s="9">
        <v>3.77105347793806</v>
      </c>
      <c r="FF120" s="9">
        <v>3.8056378428403801</v>
      </c>
      <c r="FG120" s="9">
        <v>3.8396877792868702</v>
      </c>
      <c r="FH120" s="9">
        <v>3.87311706350172</v>
      </c>
      <c r="FI120" s="9">
        <v>3.9058405176211202</v>
      </c>
      <c r="FJ120" s="9">
        <v>3.9377740469520099</v>
      </c>
      <c r="FK120" s="9">
        <v>4.1062728806393496</v>
      </c>
      <c r="FL120" s="9">
        <v>4.1016756422820997</v>
      </c>
      <c r="FM120" s="9">
        <v>4.0943838554255603</v>
      </c>
      <c r="FN120" s="9">
        <v>4.0843929703108302</v>
      </c>
      <c r="FO120" s="9">
        <v>4.0716918346853204</v>
      </c>
      <c r="FP120" s="9">
        <v>4.05626614266248</v>
      </c>
      <c r="FQ120" s="9">
        <v>4.0381023925270902</v>
      </c>
      <c r="FR120" s="9">
        <v>4.0171922628044401</v>
      </c>
      <c r="FS120" s="9">
        <v>3.9935372908987499</v>
      </c>
      <c r="FT120" s="9">
        <v>3.9671537164047601</v>
      </c>
      <c r="FU120" s="9">
        <v>3.9380773300519398</v>
      </c>
      <c r="FV120" s="9">
        <v>3.90636814894915</v>
      </c>
      <c r="FW120" s="9">
        <v>3.7863904793785501</v>
      </c>
      <c r="FX120" s="9">
        <v>3.6539168337302401</v>
      </c>
      <c r="FY120" s="9">
        <v>3.5191795928294001</v>
      </c>
      <c r="FZ120" s="9">
        <v>3.3903518324936202</v>
      </c>
      <c r="GA120" s="9">
        <v>3.2958368324832601</v>
      </c>
      <c r="GB120" s="9">
        <v>3.2126981040792302</v>
      </c>
      <c r="GC120" s="9">
        <v>3.1409146896192399</v>
      </c>
      <c r="GD120" s="9">
        <v>3.08032604802534</v>
      </c>
      <c r="GE120" s="9">
        <v>3.03067015772355</v>
      </c>
      <c r="GF120" s="9">
        <v>2.9916099226799302</v>
      </c>
      <c r="GG120" s="9">
        <v>2.9627518874341101</v>
      </c>
      <c r="GH120" s="9">
        <v>2.94365979776784</v>
      </c>
      <c r="GI120" s="9">
        <v>2.9338646308001999</v>
      </c>
      <c r="GJ120" s="9">
        <v>2.9328721541483902</v>
      </c>
      <c r="GK120" s="9">
        <v>2.9401687204814899</v>
      </c>
      <c r="GL120" s="9">
        <v>2.95522577823782</v>
      </c>
      <c r="GM120" s="9">
        <v>2.97750343227868</v>
      </c>
      <c r="GN120" s="9">
        <v>3.0064532904862702</v>
      </c>
      <c r="GO120" s="9">
        <v>3.0415207660267898</v>
      </c>
      <c r="GP120" s="9">
        <v>3.08214695923858</v>
      </c>
      <c r="GQ120" s="9">
        <v>3.1277702109813701</v>
      </c>
      <c r="GR120" s="9">
        <v>3.17782739638093</v>
      </c>
      <c r="GS120" s="9">
        <v>3.2317550113412401</v>
      </c>
      <c r="GT120" s="9">
        <v>3.2889900920590098</v>
      </c>
    </row>
    <row r="121" spans="1:202" ht="10.199999999999999">
      <c r="A121" s="12">
        <v>25</v>
      </c>
      <c r="B121" s="2" t="s">
        <v>62</v>
      </c>
      <c r="C121" s="9">
        <v>4.1057543768018503</v>
      </c>
      <c r="D121" s="9">
        <v>4.0965541804829098</v>
      </c>
      <c r="E121" s="9">
        <v>4.0805592957042398</v>
      </c>
      <c r="F121" s="9">
        <v>4.0577367422968198</v>
      </c>
      <c r="G121" s="9">
        <v>4.0280438355717596</v>
      </c>
      <c r="H121" s="9">
        <v>3.9914709206918202</v>
      </c>
      <c r="I121" s="9">
        <v>3.9480886919364502</v>
      </c>
      <c r="J121" s="9">
        <v>3.8980963964642799</v>
      </c>
      <c r="K121" s="9">
        <v>3.8418663776273898</v>
      </c>
      <c r="L121" s="9">
        <v>3.7799796959583798</v>
      </c>
      <c r="M121" s="9">
        <v>3.5896809815082702</v>
      </c>
      <c r="N121" s="9">
        <v>3.3924168252746001</v>
      </c>
      <c r="O121" s="9">
        <v>3.2542417101074301</v>
      </c>
      <c r="P121" s="9">
        <v>3.1417324730372398</v>
      </c>
      <c r="Q121" s="9">
        <v>3.0545285401462001</v>
      </c>
      <c r="R121" s="9">
        <v>2.9917075139643998</v>
      </c>
      <c r="S121" s="9">
        <v>2.9519839848288001</v>
      </c>
      <c r="T121" s="9">
        <v>2.93383529524667</v>
      </c>
      <c r="U121" s="9">
        <v>2.9355831071295699</v>
      </c>
      <c r="V121" s="9">
        <v>2.9554476544486099</v>
      </c>
      <c r="W121" s="9">
        <v>2.9915846558413302</v>
      </c>
      <c r="X121" s="9">
        <v>3.0421109267480499</v>
      </c>
      <c r="Y121" s="9">
        <v>3.10512244842301</v>
      </c>
      <c r="Z121" s="9">
        <v>3.1787072929984599</v>
      </c>
      <c r="AA121" s="9">
        <v>3.26095497368707</v>
      </c>
      <c r="AB121" s="9">
        <v>3.34996326880291</v>
      </c>
      <c r="AC121" s="9">
        <v>3.4438432342693099</v>
      </c>
      <c r="AD121" s="9">
        <v>3.5407229002496501</v>
      </c>
      <c r="AE121" s="9">
        <v>3.6387500010759002</v>
      </c>
      <c r="AF121" s="9">
        <v>3.73609398796295</v>
      </c>
      <c r="AG121" s="9">
        <v>3.8309475050467401</v>
      </c>
      <c r="AH121" s="9">
        <v>3.1930914975480702</v>
      </c>
      <c r="AI121" s="9">
        <v>3.2536022664330702</v>
      </c>
      <c r="AJ121" s="9">
        <v>3.3178714395039699</v>
      </c>
      <c r="AK121" s="9">
        <v>3.3851615034383302</v>
      </c>
      <c r="AL121" s="9">
        <v>3.45473312428018</v>
      </c>
      <c r="AM121" s="9">
        <v>3.5258489772367598</v>
      </c>
      <c r="AN121" s="9">
        <v>3.5977746928710301</v>
      </c>
      <c r="AO121" s="9">
        <v>3.6697796720156499</v>
      </c>
      <c r="AP121" s="9">
        <v>3.7411377905809302</v>
      </c>
      <c r="AQ121" s="9">
        <v>3.8111280115050699</v>
      </c>
      <c r="AR121" s="9">
        <v>3.87903491798185</v>
      </c>
      <c r="AS121" s="9">
        <v>3.9441491796158399</v>
      </c>
      <c r="AT121" s="9">
        <v>4.0057679611582699</v>
      </c>
      <c r="AU121" s="9">
        <v>4.0631952818627797</v>
      </c>
      <c r="AV121" s="9">
        <v>4.1157423321881099</v>
      </c>
      <c r="AW121" s="9">
        <v>3.41878924952848</v>
      </c>
      <c r="AX121" s="9">
        <v>3.47122492104352</v>
      </c>
      <c r="AY121" s="9">
        <v>3.5244539451952202</v>
      </c>
      <c r="AZ121" s="9">
        <v>3.5781486750715699</v>
      </c>
      <c r="BA121" s="9">
        <v>3.63200238589963</v>
      </c>
      <c r="BB121" s="9">
        <v>3.6857095895594401</v>
      </c>
      <c r="BC121" s="9">
        <v>3.7389662837576498</v>
      </c>
      <c r="BD121" s="9">
        <v>3.79147018149113</v>
      </c>
      <c r="BE121" s="9">
        <v>3.8429209226932999</v>
      </c>
      <c r="BF121" s="9">
        <v>3.8930202697279799</v>
      </c>
      <c r="BG121" s="9">
        <v>3.9414722882000999</v>
      </c>
      <c r="BH121" s="9">
        <v>3.9879835143837101</v>
      </c>
      <c r="BI121" s="9">
        <v>4.0322631104210203</v>
      </c>
      <c r="BJ121" s="9">
        <v>4.0740230083197302</v>
      </c>
      <c r="BK121" s="9">
        <v>4.11297804366425</v>
      </c>
      <c r="BL121" s="9">
        <v>4.1488460798607401</v>
      </c>
      <c r="BM121" s="9">
        <v>4.1813481236501699</v>
      </c>
      <c r="BN121" s="9">
        <v>4.2102084325499201</v>
      </c>
      <c r="BO121" s="9">
        <v>4.23515461481849</v>
      </c>
      <c r="BP121" s="9">
        <v>4.2450850000000004</v>
      </c>
      <c r="BQ121" s="9">
        <v>4.2450850000000004</v>
      </c>
      <c r="BR121" s="9">
        <v>3.6162616758977202</v>
      </c>
      <c r="BS121" s="9">
        <v>3.6560621314980102</v>
      </c>
      <c r="BT121" s="9">
        <v>3.6957170993563899</v>
      </c>
      <c r="BU121" s="9">
        <v>3.7350726365082498</v>
      </c>
      <c r="BV121" s="9">
        <v>3.7740061533214302</v>
      </c>
      <c r="BW121" s="9">
        <v>3.8123961118774199</v>
      </c>
      <c r="BX121" s="9">
        <v>3.85012209497408</v>
      </c>
      <c r="BY121" s="9">
        <v>3.88706487133972</v>
      </c>
      <c r="BZ121" s="9">
        <v>3.9231064572665999</v>
      </c>
      <c r="CA121" s="9">
        <v>3.9581301748564499</v>
      </c>
      <c r="CB121" s="9">
        <v>3.9920207070564602</v>
      </c>
      <c r="CC121" s="9">
        <v>4.02466414965083</v>
      </c>
      <c r="CD121" s="9">
        <v>4.0559480603615796</v>
      </c>
      <c r="CE121" s="9">
        <v>4.0857615052013401</v>
      </c>
      <c r="CF121" s="9">
        <v>4.1139951022109003</v>
      </c>
      <c r="CG121" s="9">
        <v>4.1405410627058101</v>
      </c>
      <c r="CH121" s="9">
        <v>4.1652932301474701</v>
      </c>
      <c r="CI121" s="9">
        <v>4.1881471167471496</v>
      </c>
      <c r="CJ121" s="9">
        <v>4.2089999379042196</v>
      </c>
      <c r="CK121" s="9">
        <v>4.22775064457349</v>
      </c>
      <c r="CL121" s="9">
        <v>4.2442999536510602</v>
      </c>
      <c r="CM121" s="9">
        <v>4.1057543768018503</v>
      </c>
      <c r="CN121" s="9">
        <v>4.0965541804829098</v>
      </c>
      <c r="CO121" s="9">
        <v>4.0805592957042398</v>
      </c>
      <c r="CP121" s="9">
        <v>4.0577367422968198</v>
      </c>
      <c r="CQ121" s="9">
        <v>4.0280438355717596</v>
      </c>
      <c r="CR121" s="9">
        <v>3.9914709206918202</v>
      </c>
      <c r="CS121" s="9">
        <v>3.9480886919364502</v>
      </c>
      <c r="CT121" s="9">
        <v>3.8980963964642799</v>
      </c>
      <c r="CU121" s="9">
        <v>3.8418663776273898</v>
      </c>
      <c r="CV121" s="9">
        <v>3.7799796959583798</v>
      </c>
      <c r="CW121" s="9">
        <v>3.5896809815082702</v>
      </c>
      <c r="CX121" s="9">
        <v>3.3924168252746001</v>
      </c>
      <c r="CY121" s="9">
        <v>3.2542417101074301</v>
      </c>
      <c r="CZ121" s="9">
        <v>3.1417324730372398</v>
      </c>
      <c r="DA121" s="9">
        <v>3.0545285401462001</v>
      </c>
      <c r="DB121" s="9">
        <v>2.9917075139643998</v>
      </c>
      <c r="DC121" s="9">
        <v>2.9519839848288001</v>
      </c>
      <c r="DD121" s="9">
        <v>2.93383529524667</v>
      </c>
      <c r="DE121" s="9">
        <v>2.9355831071295699</v>
      </c>
      <c r="DF121" s="9">
        <v>2.9554476544486099</v>
      </c>
      <c r="DG121" s="9">
        <v>2.9915846558413302</v>
      </c>
      <c r="DH121" s="9">
        <v>3.0421109267480499</v>
      </c>
      <c r="DI121" s="9">
        <v>3.10512244842301</v>
      </c>
      <c r="DJ121" s="9">
        <v>3.1787072929984599</v>
      </c>
      <c r="DK121" s="9">
        <v>3.26095497368707</v>
      </c>
      <c r="DL121" s="9">
        <v>3.34996326880291</v>
      </c>
      <c r="DM121" s="9">
        <v>3.4438432342693099</v>
      </c>
      <c r="DN121" s="9">
        <v>3.5407229002496501</v>
      </c>
      <c r="DO121" s="9">
        <v>3.6387500010759002</v>
      </c>
      <c r="DP121" s="9">
        <v>3.73609398796295</v>
      </c>
      <c r="DQ121" s="9">
        <v>3.8309475050467401</v>
      </c>
      <c r="DR121" s="9">
        <v>3.1930914975480702</v>
      </c>
      <c r="DS121" s="9">
        <v>3.2536022664330702</v>
      </c>
      <c r="DT121" s="9">
        <v>3.3178714395039699</v>
      </c>
      <c r="DU121" s="9">
        <v>3.3851615034383302</v>
      </c>
      <c r="DV121" s="9">
        <v>3.45473312428018</v>
      </c>
      <c r="DW121" s="9">
        <v>3.5258489772367598</v>
      </c>
      <c r="DX121" s="9">
        <v>3.5977746928710301</v>
      </c>
      <c r="DY121" s="9">
        <v>3.6697796720156499</v>
      </c>
      <c r="DZ121" s="9">
        <v>3.7411377905809302</v>
      </c>
      <c r="EA121" s="9">
        <v>3.8111280115050699</v>
      </c>
      <c r="EB121" s="9">
        <v>3.87903491798185</v>
      </c>
      <c r="EC121" s="9">
        <v>3.9441491796158399</v>
      </c>
      <c r="ED121" s="9">
        <v>4.0057679611582699</v>
      </c>
      <c r="EE121" s="9">
        <v>4.0631952818627797</v>
      </c>
      <c r="EF121" s="9">
        <v>4.1157423321881099</v>
      </c>
      <c r="EG121" s="9">
        <v>3.41878924952848</v>
      </c>
      <c r="EH121" s="9">
        <v>3.47122492104352</v>
      </c>
      <c r="EI121" s="9">
        <v>3.5244539451952202</v>
      </c>
      <c r="EJ121" s="9">
        <v>3.5781486750715699</v>
      </c>
      <c r="EK121" s="9">
        <v>3.63200238589963</v>
      </c>
      <c r="EL121" s="9">
        <v>3.6857095895594401</v>
      </c>
      <c r="EM121" s="9">
        <v>3.7389662837576498</v>
      </c>
      <c r="EN121" s="9">
        <v>3.79147018149113</v>
      </c>
      <c r="EO121" s="9">
        <v>3.8429209226932999</v>
      </c>
      <c r="EP121" s="9">
        <v>3.8930202697279799</v>
      </c>
      <c r="EQ121" s="9">
        <v>3.9414722882000999</v>
      </c>
      <c r="ER121" s="9">
        <v>3.9879835143837101</v>
      </c>
      <c r="ES121" s="9">
        <v>4.0322631104210203</v>
      </c>
      <c r="ET121" s="9">
        <v>4.0740230083197302</v>
      </c>
      <c r="EU121" s="9">
        <v>4.11297804366425</v>
      </c>
      <c r="EV121" s="9">
        <v>4.1488460798607401</v>
      </c>
      <c r="EW121" s="9">
        <v>4.1813481236501699</v>
      </c>
      <c r="EX121" s="9">
        <v>4.2102084325499201</v>
      </c>
      <c r="EY121" s="9">
        <v>4.23515461481849</v>
      </c>
      <c r="EZ121" s="9">
        <v>4.2450850000000004</v>
      </c>
      <c r="FA121" s="9">
        <v>4.2450850000000004</v>
      </c>
      <c r="FB121" s="9">
        <v>3.6162616758977202</v>
      </c>
      <c r="FC121" s="9">
        <v>3.6560621314980102</v>
      </c>
      <c r="FD121" s="9">
        <v>3.6957170993563899</v>
      </c>
      <c r="FE121" s="9">
        <v>3.7350726365082498</v>
      </c>
      <c r="FF121" s="9">
        <v>3.7740061533214302</v>
      </c>
      <c r="FG121" s="9">
        <v>3.8123961118774199</v>
      </c>
      <c r="FH121" s="9">
        <v>3.85012209497408</v>
      </c>
      <c r="FI121" s="9">
        <v>3.88706487133972</v>
      </c>
      <c r="FJ121" s="9">
        <v>3.9231064572665999</v>
      </c>
      <c r="FK121" s="9">
        <v>3.9581301748564499</v>
      </c>
      <c r="FL121" s="9">
        <v>3.9920207070564602</v>
      </c>
      <c r="FM121" s="9">
        <v>4.02466414965083</v>
      </c>
      <c r="FN121" s="9">
        <v>4.0559480603615796</v>
      </c>
      <c r="FO121" s="9">
        <v>4.0857615052013401</v>
      </c>
      <c r="FP121" s="9">
        <v>4.1139951022109003</v>
      </c>
      <c r="FQ121" s="9">
        <v>4.1405410627058101</v>
      </c>
      <c r="FR121" s="9">
        <v>4.1652932301474701</v>
      </c>
      <c r="FS121" s="9">
        <v>4.1881471167471496</v>
      </c>
      <c r="FT121" s="9">
        <v>4.2089999379042196</v>
      </c>
      <c r="FU121" s="9">
        <v>4.22775064457349</v>
      </c>
      <c r="FV121" s="9">
        <v>4.2442999536510602</v>
      </c>
      <c r="FW121" s="9">
        <v>4.1057543768018503</v>
      </c>
      <c r="FX121" s="9">
        <v>4.0965541804829098</v>
      </c>
      <c r="FY121" s="9">
        <v>4.0805592957042398</v>
      </c>
      <c r="FZ121" s="9">
        <v>4.0577367422968198</v>
      </c>
      <c r="GA121" s="9">
        <v>4.0280438355717596</v>
      </c>
      <c r="GB121" s="9">
        <v>3.9914709206918202</v>
      </c>
      <c r="GC121" s="9">
        <v>3.9480886919364502</v>
      </c>
      <c r="GD121" s="9">
        <v>3.8980963964642799</v>
      </c>
      <c r="GE121" s="9">
        <v>3.8418663776273898</v>
      </c>
      <c r="GF121" s="9">
        <v>3.7799796959583798</v>
      </c>
      <c r="GG121" s="9">
        <v>3.5896809815082702</v>
      </c>
      <c r="GH121" s="9">
        <v>3.3924168252746001</v>
      </c>
      <c r="GI121" s="9">
        <v>3.2542417101074301</v>
      </c>
      <c r="GJ121" s="9">
        <v>3.1417324730372398</v>
      </c>
      <c r="GK121" s="9">
        <v>3.0545285401462001</v>
      </c>
      <c r="GL121" s="9">
        <v>2.9917075139643998</v>
      </c>
      <c r="GM121" s="9">
        <v>2.9519839848288001</v>
      </c>
      <c r="GN121" s="9">
        <v>2.93383529524667</v>
      </c>
      <c r="GO121" s="9">
        <v>2.9355831071295699</v>
      </c>
      <c r="GP121" s="9">
        <v>2.9554476544486099</v>
      </c>
      <c r="GQ121" s="9">
        <v>2.9915846558413302</v>
      </c>
      <c r="GR121" s="9">
        <v>3.0421109267480499</v>
      </c>
      <c r="GS121" s="9">
        <v>3.10512244842301</v>
      </c>
      <c r="GT121" s="9">
        <v>3.1787072929984599</v>
      </c>
    </row>
    <row r="122" spans="1:202" ht="10.199999999999999">
      <c r="A122" s="12">
        <v>26</v>
      </c>
      <c r="B122" s="2" t="s">
        <v>63</v>
      </c>
      <c r="C122" s="9">
        <v>4.1062728806393496</v>
      </c>
      <c r="D122" s="9">
        <v>4.1016756422820997</v>
      </c>
      <c r="E122" s="9">
        <v>4.0943838554255603</v>
      </c>
      <c r="F122" s="9">
        <v>4.0843929703108302</v>
      </c>
      <c r="G122" s="9">
        <v>4.0716918346853204</v>
      </c>
      <c r="H122" s="9">
        <v>4.05626614266248</v>
      </c>
      <c r="I122" s="9">
        <v>4.0381023925270902</v>
      </c>
      <c r="J122" s="9">
        <v>4.0171922628044401</v>
      </c>
      <c r="K122" s="9">
        <v>3.9935372908987499</v>
      </c>
      <c r="L122" s="9">
        <v>3.9671537164047601</v>
      </c>
      <c r="M122" s="9">
        <v>3.9380773300519398</v>
      </c>
      <c r="N122" s="9">
        <v>3.90636814894915</v>
      </c>
      <c r="O122" s="9">
        <v>3.7863904793785501</v>
      </c>
      <c r="P122" s="9">
        <v>3.6539168337302401</v>
      </c>
      <c r="Q122" s="9">
        <v>3.5191795928294001</v>
      </c>
      <c r="R122" s="9">
        <v>3.3903518324936202</v>
      </c>
      <c r="S122" s="9">
        <v>3.2958368324832601</v>
      </c>
      <c r="T122" s="9">
        <v>3.2126981040792302</v>
      </c>
      <c r="U122" s="9">
        <v>3.1409146896192399</v>
      </c>
      <c r="V122" s="9">
        <v>3.08032604802534</v>
      </c>
      <c r="W122" s="9">
        <v>3.03067015772355</v>
      </c>
      <c r="X122" s="9">
        <v>2.9916099226799302</v>
      </c>
      <c r="Y122" s="9">
        <v>2.9627518874341101</v>
      </c>
      <c r="Z122" s="9">
        <v>2.94365979776784</v>
      </c>
      <c r="AA122" s="9">
        <v>2.9338646308001999</v>
      </c>
      <c r="AB122" s="9">
        <v>2.9328721541483902</v>
      </c>
      <c r="AC122" s="9">
        <v>2.9401687204814899</v>
      </c>
      <c r="AD122" s="9">
        <v>2.95522577823782</v>
      </c>
      <c r="AE122" s="9">
        <v>2.97750343227868</v>
      </c>
      <c r="AF122" s="9">
        <v>3.0064532904862702</v>
      </c>
      <c r="AG122" s="9">
        <v>3.0415207660267898</v>
      </c>
      <c r="AH122" s="9">
        <v>3.08214695923858</v>
      </c>
      <c r="AI122" s="9">
        <v>3.1277702109813701</v>
      </c>
      <c r="AJ122" s="9">
        <v>3.17782739638093</v>
      </c>
      <c r="AK122" s="9">
        <v>3.2317550113412401</v>
      </c>
      <c r="AL122" s="9">
        <v>3.2889900920590098</v>
      </c>
      <c r="AM122" s="9">
        <v>3.3489709987721401</v>
      </c>
      <c r="AN122" s="9">
        <v>3.4111380882181299</v>
      </c>
      <c r="AO122" s="9">
        <v>3.4749342941559598</v>
      </c>
      <c r="AP122" s="9">
        <v>3.5398056313827002</v>
      </c>
      <c r="AQ122" s="9">
        <v>3.6052016356446699</v>
      </c>
      <c r="AR122" s="9">
        <v>3.6705757494799802</v>
      </c>
      <c r="AS122" s="9">
        <v>3.1145678486805202</v>
      </c>
      <c r="AT122" s="9">
        <v>3.1504387241026799</v>
      </c>
      <c r="AU122" s="9">
        <v>3.1886235000024801</v>
      </c>
      <c r="AV122" s="9">
        <v>3.2288940272842299</v>
      </c>
      <c r="AW122" s="9">
        <v>3.27101986030861</v>
      </c>
      <c r="AX122" s="9">
        <v>3.3147702194500099</v>
      </c>
      <c r="AY122" s="9">
        <v>3.3599142580855399</v>
      </c>
      <c r="AZ122" s="9">
        <v>3.40622130808713</v>
      </c>
      <c r="BA122" s="9">
        <v>3.45346110607445</v>
      </c>
      <c r="BB122" s="9">
        <v>3.5014040023871198</v>
      </c>
      <c r="BC122" s="9">
        <v>3.54982115448052</v>
      </c>
      <c r="BD122" s="9">
        <v>3.5984847062343701</v>
      </c>
      <c r="BE122" s="9">
        <v>3.6471679544801301</v>
      </c>
      <c r="BF122" s="9">
        <v>3.69564550389611</v>
      </c>
      <c r="BG122" s="9">
        <v>3.7436934112845801</v>
      </c>
      <c r="BH122" s="9">
        <v>3.79108932012893</v>
      </c>
      <c r="BI122" s="9">
        <v>3.8376125862292101</v>
      </c>
      <c r="BJ122" s="9">
        <v>3.8830443951262699</v>
      </c>
      <c r="BK122" s="9">
        <v>3.92716787195012</v>
      </c>
      <c r="BL122" s="9">
        <v>3.9697681842611501</v>
      </c>
      <c r="BM122" s="9">
        <v>4.0106326383953901</v>
      </c>
      <c r="BN122" s="9">
        <v>4.0495507697742301</v>
      </c>
      <c r="BO122" s="9">
        <v>3.3469930615273298</v>
      </c>
      <c r="BP122" s="9">
        <v>3.38093084617313</v>
      </c>
      <c r="BQ122" s="9">
        <v>3.41544792858322</v>
      </c>
      <c r="BR122" s="9">
        <v>3.4504351771845099</v>
      </c>
      <c r="BS122" s="9">
        <v>3.4857979794882601</v>
      </c>
      <c r="BT122" s="9">
        <v>3.5214422005800401</v>
      </c>
      <c r="BU122" s="9">
        <v>3.5572742492295601</v>
      </c>
      <c r="BV122" s="9">
        <v>3.5932011406336199</v>
      </c>
      <c r="BW122" s="9">
        <v>3.6291305559767402</v>
      </c>
      <c r="BX122" s="9">
        <v>3.6649708989795999</v>
      </c>
      <c r="BY122" s="9">
        <v>3.7006313495928498</v>
      </c>
      <c r="BZ122" s="9">
        <v>3.73602191498196</v>
      </c>
      <c r="CA122" s="9">
        <v>3.77105347793806</v>
      </c>
      <c r="CB122" s="9">
        <v>3.8056378428403801</v>
      </c>
      <c r="CC122" s="9">
        <v>3.8396877792868702</v>
      </c>
      <c r="CD122" s="9">
        <v>3.87311706350172</v>
      </c>
      <c r="CE122" s="9">
        <v>3.9058405176211202</v>
      </c>
      <c r="CF122" s="9">
        <v>3.9377740469520099</v>
      </c>
      <c r="CG122" s="9">
        <v>4.1062728806393496</v>
      </c>
      <c r="CH122" s="9">
        <v>4.1016756422820997</v>
      </c>
      <c r="CI122" s="9">
        <v>4.0943838554255603</v>
      </c>
      <c r="CJ122" s="9">
        <v>4.0843929703108302</v>
      </c>
      <c r="CK122" s="9">
        <v>4.0716918346853204</v>
      </c>
      <c r="CL122" s="9">
        <v>4.05626614266248</v>
      </c>
      <c r="CM122" s="9">
        <v>4.0381023925270902</v>
      </c>
      <c r="CN122" s="9">
        <v>4.0171922628044401</v>
      </c>
      <c r="CO122" s="9">
        <v>3.9935372908987499</v>
      </c>
      <c r="CP122" s="9">
        <v>3.9671537164047601</v>
      </c>
      <c r="CQ122" s="9">
        <v>3.9380773300519398</v>
      </c>
      <c r="CR122" s="9">
        <v>3.90636814894915</v>
      </c>
      <c r="CS122" s="9">
        <v>3.7863904793785501</v>
      </c>
      <c r="CT122" s="9">
        <v>3.6539168337302401</v>
      </c>
      <c r="CU122" s="9">
        <v>3.5191795928294001</v>
      </c>
      <c r="CV122" s="9">
        <v>3.3903518324936202</v>
      </c>
      <c r="CW122" s="9">
        <v>3.2958368324832601</v>
      </c>
      <c r="CX122" s="9">
        <v>3.2126981040792302</v>
      </c>
      <c r="CY122" s="9">
        <v>3.1409146896192399</v>
      </c>
      <c r="CZ122" s="9">
        <v>3.08032604802534</v>
      </c>
      <c r="DA122" s="9">
        <v>3.03067015772355</v>
      </c>
      <c r="DB122" s="9">
        <v>2.9916099226799302</v>
      </c>
      <c r="DC122" s="9">
        <v>2.9627518874341101</v>
      </c>
      <c r="DD122" s="9">
        <v>2.94365979776784</v>
      </c>
      <c r="DE122" s="9">
        <v>2.9338646308001999</v>
      </c>
      <c r="DF122" s="9">
        <v>2.9328721541483902</v>
      </c>
      <c r="DG122" s="9">
        <v>2.9401687204814899</v>
      </c>
      <c r="DH122" s="9">
        <v>2.95522577823782</v>
      </c>
      <c r="DI122" s="9">
        <v>2.97750343227868</v>
      </c>
      <c r="DJ122" s="9">
        <v>3.0064532904862702</v>
      </c>
      <c r="DK122" s="9">
        <v>3.0415207660267898</v>
      </c>
      <c r="DL122" s="9">
        <v>3.08214695923858</v>
      </c>
      <c r="DM122" s="9">
        <v>3.1277702109813701</v>
      </c>
      <c r="DN122" s="9">
        <v>3.17782739638093</v>
      </c>
      <c r="DO122" s="9">
        <v>3.2317550113412401</v>
      </c>
      <c r="DP122" s="9">
        <v>3.2889900920590098</v>
      </c>
      <c r="DQ122" s="9">
        <v>3.3489709987721401</v>
      </c>
      <c r="DR122" s="9">
        <v>3.4111380882181299</v>
      </c>
      <c r="DS122" s="9">
        <v>3.4749342941559598</v>
      </c>
      <c r="DT122" s="9">
        <v>3.5398056313827002</v>
      </c>
      <c r="DU122" s="9">
        <v>3.6052016356446699</v>
      </c>
      <c r="DV122" s="9">
        <v>3.6705757494799802</v>
      </c>
      <c r="DW122" s="9">
        <v>3.1145678486805202</v>
      </c>
      <c r="DX122" s="9">
        <v>3.1504387241026799</v>
      </c>
      <c r="DY122" s="9">
        <v>3.1886235000024801</v>
      </c>
      <c r="DZ122" s="9">
        <v>3.2288940272842299</v>
      </c>
      <c r="EA122" s="9">
        <v>3.27101986030861</v>
      </c>
      <c r="EB122" s="9">
        <v>3.3147702194500099</v>
      </c>
      <c r="EC122" s="9">
        <v>3.3599142580855399</v>
      </c>
      <c r="ED122" s="9">
        <v>3.40622130808713</v>
      </c>
      <c r="EE122" s="9">
        <v>3.45346110607445</v>
      </c>
      <c r="EF122" s="9">
        <v>3.5014040023871198</v>
      </c>
      <c r="EG122" s="9">
        <v>3.54982115448052</v>
      </c>
      <c r="EH122" s="9">
        <v>3.5984847062343701</v>
      </c>
      <c r="EI122" s="9">
        <v>3.6471679544801301</v>
      </c>
      <c r="EJ122" s="9">
        <v>3.69564550389611</v>
      </c>
      <c r="EK122" s="9">
        <v>3.7436934112845801</v>
      </c>
      <c r="EL122" s="9">
        <v>3.79108932012893</v>
      </c>
      <c r="EM122" s="9">
        <v>3.8376125862292101</v>
      </c>
      <c r="EN122" s="9">
        <v>3.8830443951262699</v>
      </c>
      <c r="EO122" s="9">
        <v>3.92716787195012</v>
      </c>
      <c r="EP122" s="9">
        <v>3.9697681842611501</v>
      </c>
      <c r="EQ122" s="9">
        <v>4.0106326383953901</v>
      </c>
      <c r="ER122" s="9">
        <v>4.0495507697742301</v>
      </c>
      <c r="ES122" s="9">
        <v>3.3469930615273298</v>
      </c>
      <c r="ET122" s="9">
        <v>3.38093084617313</v>
      </c>
      <c r="EU122" s="9">
        <v>3.41544792858322</v>
      </c>
      <c r="EV122" s="9">
        <v>3.4504351771845099</v>
      </c>
      <c r="EW122" s="9">
        <v>3.4857979794882601</v>
      </c>
      <c r="EX122" s="9">
        <v>3.5214422005800401</v>
      </c>
      <c r="EY122" s="9">
        <v>3.5572742492295601</v>
      </c>
      <c r="EZ122" s="9">
        <v>3.5932011406336199</v>
      </c>
      <c r="FA122" s="9">
        <v>3.6291305559767402</v>
      </c>
      <c r="FB122" s="9">
        <v>3.6649708989795999</v>
      </c>
      <c r="FC122" s="9">
        <v>3.7006313495928498</v>
      </c>
      <c r="FD122" s="9">
        <v>3.73602191498196</v>
      </c>
      <c r="FE122" s="9">
        <v>3.77105347793806</v>
      </c>
      <c r="FF122" s="9">
        <v>3.8056378428403801</v>
      </c>
      <c r="FG122" s="9">
        <v>3.8396877792868702</v>
      </c>
      <c r="FH122" s="9">
        <v>3.87311706350172</v>
      </c>
      <c r="FI122" s="9">
        <v>3.9058405176211202</v>
      </c>
      <c r="FJ122" s="9">
        <v>3.9377740469520099</v>
      </c>
      <c r="FK122" s="9">
        <v>4.1062728806393496</v>
      </c>
      <c r="FL122" s="9">
        <v>4.1016756422820997</v>
      </c>
      <c r="FM122" s="9">
        <v>4.0943838554255603</v>
      </c>
      <c r="FN122" s="9">
        <v>4.0843929703108302</v>
      </c>
      <c r="FO122" s="9">
        <v>4.0716918346853204</v>
      </c>
      <c r="FP122" s="9">
        <v>4.05626614266248</v>
      </c>
      <c r="FQ122" s="9">
        <v>4.0381023925270902</v>
      </c>
      <c r="FR122" s="9">
        <v>4.0171922628044401</v>
      </c>
      <c r="FS122" s="9">
        <v>3.9935372908987499</v>
      </c>
      <c r="FT122" s="9">
        <v>3.9671537164047601</v>
      </c>
      <c r="FU122" s="9">
        <v>3.9380773300519398</v>
      </c>
      <c r="FV122" s="9">
        <v>3.90636814894915</v>
      </c>
      <c r="FW122" s="9">
        <v>3.7863904793785501</v>
      </c>
      <c r="FX122" s="9">
        <v>3.6539168337302401</v>
      </c>
      <c r="FY122" s="9">
        <v>3.5191795928294001</v>
      </c>
      <c r="FZ122" s="9">
        <v>3.3903518324936202</v>
      </c>
      <c r="GA122" s="9">
        <v>3.2958368324832601</v>
      </c>
      <c r="GB122" s="9">
        <v>3.2126981040792302</v>
      </c>
      <c r="GC122" s="9">
        <v>3.1409146896192399</v>
      </c>
      <c r="GD122" s="9">
        <v>3.08032604802534</v>
      </c>
      <c r="GE122" s="9">
        <v>3.03067015772355</v>
      </c>
      <c r="GF122" s="9">
        <v>2.9916099226799302</v>
      </c>
      <c r="GG122" s="9">
        <v>2.9627518874341101</v>
      </c>
      <c r="GH122" s="9">
        <v>2.94365979776784</v>
      </c>
      <c r="GI122" s="9">
        <v>2.9338646308001999</v>
      </c>
      <c r="GJ122" s="9">
        <v>2.9328721541483902</v>
      </c>
      <c r="GK122" s="9">
        <v>2.9401687204814899</v>
      </c>
      <c r="GL122" s="9">
        <v>2.95522577823782</v>
      </c>
      <c r="GM122" s="9">
        <v>2.97750343227868</v>
      </c>
      <c r="GN122" s="9">
        <v>3.0064532904862702</v>
      </c>
      <c r="GO122" s="9">
        <v>3.0415207660267898</v>
      </c>
      <c r="GP122" s="9">
        <v>3.08214695923858</v>
      </c>
      <c r="GQ122" s="9">
        <v>3.1277702109813701</v>
      </c>
      <c r="GR122" s="9">
        <v>3.17782739638093</v>
      </c>
      <c r="GS122" s="9">
        <v>3.2317550113412401</v>
      </c>
      <c r="GT122" s="9">
        <v>3.2889900920590098</v>
      </c>
    </row>
    <row r="123" spans="1:202" ht="10.199999999999999">
      <c r="A123" s="12">
        <v>27</v>
      </c>
      <c r="B123" s="2" t="s">
        <v>64</v>
      </c>
      <c r="C123" s="9">
        <v>4.1057543768018503</v>
      </c>
      <c r="D123" s="9">
        <v>4.0965541804829098</v>
      </c>
      <c r="E123" s="9">
        <v>4.0805592957042398</v>
      </c>
      <c r="F123" s="9">
        <v>4.0577367422968198</v>
      </c>
      <c r="G123" s="9">
        <v>4.0280438355717596</v>
      </c>
      <c r="H123" s="9">
        <v>3.9914709206918202</v>
      </c>
      <c r="I123" s="9">
        <v>3.9480886919364502</v>
      </c>
      <c r="J123" s="9">
        <v>3.8980963964642799</v>
      </c>
      <c r="K123" s="9">
        <v>3.8418663776273898</v>
      </c>
      <c r="L123" s="9">
        <v>3.7799796959583798</v>
      </c>
      <c r="M123" s="9">
        <v>3.5896809815082702</v>
      </c>
      <c r="N123" s="9">
        <v>3.3924168252746001</v>
      </c>
      <c r="O123" s="9">
        <v>3.2542417101074301</v>
      </c>
      <c r="P123" s="9">
        <v>3.1417324730372398</v>
      </c>
      <c r="Q123" s="9">
        <v>3.0545285401462001</v>
      </c>
      <c r="R123" s="9">
        <v>2.9917075139643998</v>
      </c>
      <c r="S123" s="9">
        <v>2.9519839848288001</v>
      </c>
      <c r="T123" s="9">
        <v>2.93383529524667</v>
      </c>
      <c r="U123" s="9">
        <v>2.9355831071295699</v>
      </c>
      <c r="V123" s="9">
        <v>2.9554476544486099</v>
      </c>
      <c r="W123" s="9">
        <v>2.9915846558413302</v>
      </c>
      <c r="X123" s="9">
        <v>3.0421109267480499</v>
      </c>
      <c r="Y123" s="9">
        <v>3.10512244842301</v>
      </c>
      <c r="Z123" s="9">
        <v>3.1787072929984599</v>
      </c>
      <c r="AA123" s="9">
        <v>3.26095497368707</v>
      </c>
      <c r="AB123" s="9">
        <v>3.34996326880291</v>
      </c>
      <c r="AC123" s="9">
        <v>3.4438432342693099</v>
      </c>
      <c r="AD123" s="9">
        <v>3.5407229002496501</v>
      </c>
      <c r="AE123" s="9">
        <v>3.6387500010759002</v>
      </c>
      <c r="AF123" s="9">
        <v>3.73609398796295</v>
      </c>
      <c r="AG123" s="9">
        <v>3.8309475050467401</v>
      </c>
      <c r="AH123" s="9">
        <v>3.1930914975480702</v>
      </c>
      <c r="AI123" s="9">
        <v>3.2536022664330702</v>
      </c>
      <c r="AJ123" s="9">
        <v>3.3178714395039699</v>
      </c>
      <c r="AK123" s="9">
        <v>3.3851615034383302</v>
      </c>
      <c r="AL123" s="9">
        <v>3.45473312428018</v>
      </c>
      <c r="AM123" s="9">
        <v>3.5258489772367598</v>
      </c>
      <c r="AN123" s="9">
        <v>3.5977746928710301</v>
      </c>
      <c r="AO123" s="9">
        <v>3.6697796720156499</v>
      </c>
      <c r="AP123" s="9">
        <v>3.7411377905809302</v>
      </c>
      <c r="AQ123" s="9">
        <v>3.8111280115050699</v>
      </c>
      <c r="AR123" s="9">
        <v>3.87903491798185</v>
      </c>
      <c r="AS123" s="9">
        <v>3.9441491796158399</v>
      </c>
      <c r="AT123" s="9">
        <v>4.0057679611582699</v>
      </c>
      <c r="AU123" s="9">
        <v>4.0631952818627797</v>
      </c>
      <c r="AV123" s="9">
        <v>4.1157423321881099</v>
      </c>
      <c r="AW123" s="9">
        <v>3.41878924952848</v>
      </c>
      <c r="AX123" s="9">
        <v>3.47122492104352</v>
      </c>
      <c r="AY123" s="9">
        <v>3.5244539451952202</v>
      </c>
      <c r="AZ123" s="9">
        <v>3.5781486750715699</v>
      </c>
      <c r="BA123" s="9">
        <v>3.63200238589963</v>
      </c>
      <c r="BB123" s="9">
        <v>3.6857095895594401</v>
      </c>
      <c r="BC123" s="9">
        <v>3.7389662837576498</v>
      </c>
      <c r="BD123" s="9">
        <v>3.79147018149113</v>
      </c>
      <c r="BE123" s="9">
        <v>3.8429209226932999</v>
      </c>
      <c r="BF123" s="9">
        <v>3.8930202697279799</v>
      </c>
      <c r="BG123" s="9">
        <v>3.9414722882000999</v>
      </c>
      <c r="BH123" s="9">
        <v>3.9879835143837101</v>
      </c>
      <c r="BI123" s="9">
        <v>4.0322631104210203</v>
      </c>
      <c r="BJ123" s="9">
        <v>4.0740230083197302</v>
      </c>
      <c r="BK123" s="9">
        <v>4.11297804366425</v>
      </c>
      <c r="BL123" s="9">
        <v>4.1488460798607401</v>
      </c>
      <c r="BM123" s="9">
        <v>4.1813481236501699</v>
      </c>
      <c r="BN123" s="9">
        <v>4.2102084325499201</v>
      </c>
      <c r="BO123" s="9">
        <v>4.23515461481849</v>
      </c>
      <c r="BP123" s="9">
        <v>4.2450850000000004</v>
      </c>
      <c r="BQ123" s="9">
        <v>4.2450850000000004</v>
      </c>
      <c r="BR123" s="9">
        <v>3.6162616758977202</v>
      </c>
      <c r="BS123" s="9">
        <v>3.6560621314980102</v>
      </c>
      <c r="BT123" s="9">
        <v>3.6957170993563899</v>
      </c>
      <c r="BU123" s="9">
        <v>3.7350726365082498</v>
      </c>
      <c r="BV123" s="9">
        <v>3.7740061533214302</v>
      </c>
      <c r="BW123" s="9">
        <v>3.8123961118774199</v>
      </c>
      <c r="BX123" s="9">
        <v>3.85012209497408</v>
      </c>
      <c r="BY123" s="9">
        <v>3.88706487133972</v>
      </c>
      <c r="BZ123" s="9">
        <v>3.9231064572665999</v>
      </c>
      <c r="CA123" s="9">
        <v>3.9581301748564499</v>
      </c>
      <c r="CB123" s="9">
        <v>3.9920207070564602</v>
      </c>
      <c r="CC123" s="9">
        <v>4.02466414965083</v>
      </c>
      <c r="CD123" s="9">
        <v>4.0559480603615796</v>
      </c>
      <c r="CE123" s="9">
        <v>4.0857615052013401</v>
      </c>
      <c r="CF123" s="9">
        <v>4.1139951022109003</v>
      </c>
      <c r="CG123" s="9">
        <v>4.1405410627058101</v>
      </c>
      <c r="CH123" s="9">
        <v>4.1652932301474701</v>
      </c>
      <c r="CI123" s="9">
        <v>4.1881471167471496</v>
      </c>
      <c r="CJ123" s="9">
        <v>4.2089999379042196</v>
      </c>
      <c r="CK123" s="9">
        <v>4.22775064457349</v>
      </c>
      <c r="CL123" s="9">
        <v>4.2442999536510602</v>
      </c>
      <c r="CM123" s="9">
        <v>4.1057543768018503</v>
      </c>
      <c r="CN123" s="9">
        <v>4.0965541804829098</v>
      </c>
      <c r="CO123" s="9">
        <v>4.0805592957042398</v>
      </c>
      <c r="CP123" s="9">
        <v>4.0577367422968198</v>
      </c>
      <c r="CQ123" s="9">
        <v>4.0280438355717596</v>
      </c>
      <c r="CR123" s="9">
        <v>3.9914709206918202</v>
      </c>
      <c r="CS123" s="9">
        <v>3.9480886919364502</v>
      </c>
      <c r="CT123" s="9">
        <v>3.8980963964642799</v>
      </c>
      <c r="CU123" s="9">
        <v>3.8418663776273898</v>
      </c>
      <c r="CV123" s="9">
        <v>3.7799796959583798</v>
      </c>
      <c r="CW123" s="9">
        <v>3.5896809815082702</v>
      </c>
      <c r="CX123" s="9">
        <v>3.3924168252746001</v>
      </c>
      <c r="CY123" s="9">
        <v>3.2542417101074301</v>
      </c>
      <c r="CZ123" s="9">
        <v>3.1417324730372398</v>
      </c>
      <c r="DA123" s="9">
        <v>3.0545285401462001</v>
      </c>
      <c r="DB123" s="9">
        <v>2.9917075139643998</v>
      </c>
      <c r="DC123" s="9">
        <v>2.9519839848288001</v>
      </c>
      <c r="DD123" s="9">
        <v>2.93383529524667</v>
      </c>
      <c r="DE123" s="9">
        <v>2.9355831071295699</v>
      </c>
      <c r="DF123" s="9">
        <v>2.9554476544486099</v>
      </c>
      <c r="DG123" s="9">
        <v>2.9915846558413302</v>
      </c>
      <c r="DH123" s="9">
        <v>3.0421109267480499</v>
      </c>
      <c r="DI123" s="9">
        <v>3.10512244842301</v>
      </c>
      <c r="DJ123" s="9">
        <v>3.1787072929984599</v>
      </c>
      <c r="DK123" s="9">
        <v>3.26095497368707</v>
      </c>
      <c r="DL123" s="9">
        <v>3.34996326880291</v>
      </c>
      <c r="DM123" s="9">
        <v>3.4438432342693099</v>
      </c>
      <c r="DN123" s="9">
        <v>3.5407229002496501</v>
      </c>
      <c r="DO123" s="9">
        <v>3.6387500010759002</v>
      </c>
      <c r="DP123" s="9">
        <v>3.73609398796295</v>
      </c>
      <c r="DQ123" s="9">
        <v>3.8309475050467401</v>
      </c>
      <c r="DR123" s="9">
        <v>3.1930914975480702</v>
      </c>
      <c r="DS123" s="9">
        <v>3.2536022664330702</v>
      </c>
      <c r="DT123" s="9">
        <v>3.3178714395039699</v>
      </c>
      <c r="DU123" s="9">
        <v>3.3851615034383302</v>
      </c>
      <c r="DV123" s="9">
        <v>3.45473312428018</v>
      </c>
      <c r="DW123" s="9">
        <v>3.5258489772367598</v>
      </c>
      <c r="DX123" s="9">
        <v>3.5977746928710301</v>
      </c>
      <c r="DY123" s="9">
        <v>3.6697796720156499</v>
      </c>
      <c r="DZ123" s="9">
        <v>3.7411377905809302</v>
      </c>
      <c r="EA123" s="9">
        <v>3.8111280115050699</v>
      </c>
      <c r="EB123" s="9">
        <v>3.87903491798185</v>
      </c>
      <c r="EC123" s="9">
        <v>3.9441491796158399</v>
      </c>
      <c r="ED123" s="9">
        <v>4.0057679611582699</v>
      </c>
      <c r="EE123" s="9">
        <v>4.0631952818627797</v>
      </c>
      <c r="EF123" s="9">
        <v>4.1157423321881099</v>
      </c>
      <c r="EG123" s="9">
        <v>3.41878924952848</v>
      </c>
      <c r="EH123" s="9">
        <v>3.47122492104352</v>
      </c>
      <c r="EI123" s="9">
        <v>3.5244539451952202</v>
      </c>
      <c r="EJ123" s="9">
        <v>3.5781486750715699</v>
      </c>
      <c r="EK123" s="9">
        <v>3.63200238589963</v>
      </c>
      <c r="EL123" s="9">
        <v>3.6857095895594401</v>
      </c>
      <c r="EM123" s="9">
        <v>3.7389662837576498</v>
      </c>
      <c r="EN123" s="9">
        <v>3.79147018149113</v>
      </c>
      <c r="EO123" s="9">
        <v>3.8429209226932999</v>
      </c>
      <c r="EP123" s="9">
        <v>3.8930202697279799</v>
      </c>
      <c r="EQ123" s="9">
        <v>3.9414722882000999</v>
      </c>
      <c r="ER123" s="9">
        <v>3.9879835143837101</v>
      </c>
      <c r="ES123" s="9">
        <v>4.0322631104210203</v>
      </c>
      <c r="ET123" s="9">
        <v>4.0740230083197302</v>
      </c>
      <c r="EU123" s="9">
        <v>4.11297804366425</v>
      </c>
      <c r="EV123" s="9">
        <v>4.1488460798607401</v>
      </c>
      <c r="EW123" s="9">
        <v>4.1813481236501699</v>
      </c>
      <c r="EX123" s="9">
        <v>4.2102084325499201</v>
      </c>
      <c r="EY123" s="9">
        <v>4.23515461481849</v>
      </c>
      <c r="EZ123" s="9">
        <v>4.2450850000000004</v>
      </c>
      <c r="FA123" s="9">
        <v>4.2450850000000004</v>
      </c>
      <c r="FB123" s="9">
        <v>3.6162616758977202</v>
      </c>
      <c r="FC123" s="9">
        <v>3.6560621314980102</v>
      </c>
      <c r="FD123" s="9">
        <v>3.6957170993563899</v>
      </c>
      <c r="FE123" s="9">
        <v>3.7350726365082498</v>
      </c>
      <c r="FF123" s="9">
        <v>3.7740061533214302</v>
      </c>
      <c r="FG123" s="9">
        <v>3.8123961118774199</v>
      </c>
      <c r="FH123" s="9">
        <v>3.85012209497408</v>
      </c>
      <c r="FI123" s="9">
        <v>3.88706487133972</v>
      </c>
      <c r="FJ123" s="9">
        <v>3.9231064572665999</v>
      </c>
      <c r="FK123" s="9">
        <v>3.9581301748564499</v>
      </c>
      <c r="FL123" s="9">
        <v>3.9920207070564602</v>
      </c>
      <c r="FM123" s="9">
        <v>4.02466414965083</v>
      </c>
      <c r="FN123" s="9">
        <v>4.0559480603615796</v>
      </c>
      <c r="FO123" s="9">
        <v>4.0857615052013401</v>
      </c>
      <c r="FP123" s="9">
        <v>4.1139951022109003</v>
      </c>
      <c r="FQ123" s="9">
        <v>4.1405410627058101</v>
      </c>
      <c r="FR123" s="9">
        <v>4.1652932301474701</v>
      </c>
      <c r="FS123" s="9">
        <v>4.1881471167471496</v>
      </c>
      <c r="FT123" s="9">
        <v>4.2089999379042196</v>
      </c>
      <c r="FU123" s="9">
        <v>4.22775064457349</v>
      </c>
      <c r="FV123" s="9">
        <v>4.2442999536510602</v>
      </c>
      <c r="FW123" s="9">
        <v>4.1057543768018503</v>
      </c>
      <c r="FX123" s="9">
        <v>4.0965541804829098</v>
      </c>
      <c r="FY123" s="9">
        <v>4.0805592957042398</v>
      </c>
      <c r="FZ123" s="9">
        <v>4.0577367422968198</v>
      </c>
      <c r="GA123" s="9">
        <v>4.0280438355717596</v>
      </c>
      <c r="GB123" s="9">
        <v>3.9914709206918202</v>
      </c>
      <c r="GC123" s="9">
        <v>3.9480886919364502</v>
      </c>
      <c r="GD123" s="9">
        <v>3.8980963964642799</v>
      </c>
      <c r="GE123" s="9">
        <v>3.8418663776273898</v>
      </c>
      <c r="GF123" s="9">
        <v>3.7799796959583798</v>
      </c>
      <c r="GG123" s="9">
        <v>3.5896809815082702</v>
      </c>
      <c r="GH123" s="9">
        <v>3.3924168252746001</v>
      </c>
      <c r="GI123" s="9">
        <v>3.2542417101074301</v>
      </c>
      <c r="GJ123" s="9">
        <v>3.1417324730372398</v>
      </c>
      <c r="GK123" s="9">
        <v>3.0545285401462001</v>
      </c>
      <c r="GL123" s="9">
        <v>2.9917075139643998</v>
      </c>
      <c r="GM123" s="9">
        <v>2.9519839848288001</v>
      </c>
      <c r="GN123" s="9">
        <v>2.93383529524667</v>
      </c>
      <c r="GO123" s="9">
        <v>2.9355831071295699</v>
      </c>
      <c r="GP123" s="9">
        <v>2.9554476544486099</v>
      </c>
      <c r="GQ123" s="9">
        <v>2.9915846558413302</v>
      </c>
      <c r="GR123" s="9">
        <v>3.0421109267480499</v>
      </c>
      <c r="GS123" s="9">
        <v>3.10512244842301</v>
      </c>
      <c r="GT123" s="9">
        <v>3.1787072929984599</v>
      </c>
    </row>
    <row r="124" spans="1:202" ht="10.199999999999999">
      <c r="A124" s="12">
        <v>28</v>
      </c>
      <c r="B124" s="2" t="s">
        <v>65</v>
      </c>
      <c r="C124" s="9">
        <v>4.1062728806393496</v>
      </c>
      <c r="D124" s="9">
        <v>4.1016756422820997</v>
      </c>
      <c r="E124" s="9">
        <v>4.0943838554255603</v>
      </c>
      <c r="F124" s="9">
        <v>4.0843929703108302</v>
      </c>
      <c r="G124" s="9">
        <v>4.0716918346853204</v>
      </c>
      <c r="H124" s="9">
        <v>4.05626614266248</v>
      </c>
      <c r="I124" s="9">
        <v>4.0381023925270902</v>
      </c>
      <c r="J124" s="9">
        <v>4.0171922628044401</v>
      </c>
      <c r="K124" s="9">
        <v>3.9935372908987499</v>
      </c>
      <c r="L124" s="9">
        <v>3.9671537164047601</v>
      </c>
      <c r="M124" s="9">
        <v>3.9380773300519398</v>
      </c>
      <c r="N124" s="9">
        <v>3.90636814894915</v>
      </c>
      <c r="O124" s="9">
        <v>3.7863904793785501</v>
      </c>
      <c r="P124" s="9">
        <v>3.6539168337302401</v>
      </c>
      <c r="Q124" s="9">
        <v>3.5191795928294001</v>
      </c>
      <c r="R124" s="9">
        <v>3.3903518324936202</v>
      </c>
      <c r="S124" s="9">
        <v>3.2958368324832601</v>
      </c>
      <c r="T124" s="9">
        <v>3.2126981040792302</v>
      </c>
      <c r="U124" s="9">
        <v>3.1409146896192399</v>
      </c>
      <c r="V124" s="9">
        <v>3.08032604802534</v>
      </c>
      <c r="W124" s="9">
        <v>3.03067015772355</v>
      </c>
      <c r="X124" s="9">
        <v>2.9916099226799302</v>
      </c>
      <c r="Y124" s="9">
        <v>2.9627518874341101</v>
      </c>
      <c r="Z124" s="9">
        <v>2.94365979776784</v>
      </c>
      <c r="AA124" s="9">
        <v>2.9338646308001999</v>
      </c>
      <c r="AB124" s="9">
        <v>2.9328721541483902</v>
      </c>
      <c r="AC124" s="9">
        <v>2.9401687204814899</v>
      </c>
      <c r="AD124" s="9">
        <v>2.95522577823782</v>
      </c>
      <c r="AE124" s="9">
        <v>2.97750343227868</v>
      </c>
      <c r="AF124" s="9">
        <v>3.0064532904862702</v>
      </c>
      <c r="AG124" s="9">
        <v>3.0415207660267898</v>
      </c>
      <c r="AH124" s="9">
        <v>3.08214695923858</v>
      </c>
      <c r="AI124" s="9">
        <v>3.1277702109813701</v>
      </c>
      <c r="AJ124" s="9">
        <v>3.17782739638093</v>
      </c>
      <c r="AK124" s="9">
        <v>3.2317550113412401</v>
      </c>
      <c r="AL124" s="9">
        <v>3.2889900920590098</v>
      </c>
      <c r="AM124" s="9">
        <v>3.3489709987721401</v>
      </c>
      <c r="AN124" s="9">
        <v>3.4111380882181299</v>
      </c>
      <c r="AO124" s="9">
        <v>3.4749342941559598</v>
      </c>
      <c r="AP124" s="9">
        <v>3.5398056313827002</v>
      </c>
      <c r="AQ124" s="9">
        <v>3.6052016356446699</v>
      </c>
      <c r="AR124" s="9">
        <v>3.6705757494799802</v>
      </c>
      <c r="AS124" s="9">
        <v>3.1145678486805202</v>
      </c>
      <c r="AT124" s="9">
        <v>3.1504387241026799</v>
      </c>
      <c r="AU124" s="9">
        <v>3.1886235000024801</v>
      </c>
      <c r="AV124" s="9">
        <v>3.2288940272842299</v>
      </c>
      <c r="AW124" s="9">
        <v>3.27101986030861</v>
      </c>
      <c r="AX124" s="9">
        <v>3.3147702194500099</v>
      </c>
      <c r="AY124" s="9">
        <v>3.3599142580855399</v>
      </c>
      <c r="AZ124" s="9">
        <v>3.40622130808713</v>
      </c>
      <c r="BA124" s="9">
        <v>3.45346110607445</v>
      </c>
      <c r="BB124" s="9">
        <v>3.5014040023871198</v>
      </c>
      <c r="BC124" s="9">
        <v>3.54982115448052</v>
      </c>
      <c r="BD124" s="9">
        <v>3.5984847062343701</v>
      </c>
      <c r="BE124" s="9">
        <v>3.6471679544801301</v>
      </c>
      <c r="BF124" s="9">
        <v>3.69564550389611</v>
      </c>
      <c r="BG124" s="9">
        <v>3.7436934112845801</v>
      </c>
      <c r="BH124" s="9">
        <v>3.79108932012893</v>
      </c>
      <c r="BI124" s="9">
        <v>3.8376125862292101</v>
      </c>
      <c r="BJ124" s="9">
        <v>3.8830443951262699</v>
      </c>
      <c r="BK124" s="9">
        <v>3.92716787195012</v>
      </c>
      <c r="BL124" s="9">
        <v>3.9697681842611501</v>
      </c>
      <c r="BM124" s="9">
        <v>4.0106326383953901</v>
      </c>
      <c r="BN124" s="9">
        <v>4.0495507697742301</v>
      </c>
      <c r="BO124" s="9">
        <v>3.3469930615273298</v>
      </c>
      <c r="BP124" s="9">
        <v>3.38093084617313</v>
      </c>
      <c r="BQ124" s="9">
        <v>3.41544792858322</v>
      </c>
      <c r="BR124" s="9">
        <v>3.4504351771845099</v>
      </c>
      <c r="BS124" s="9">
        <v>3.4857979794882601</v>
      </c>
      <c r="BT124" s="9">
        <v>3.5214422005800401</v>
      </c>
      <c r="BU124" s="9">
        <v>3.5572742492295601</v>
      </c>
      <c r="BV124" s="9">
        <v>3.5932011406336199</v>
      </c>
      <c r="BW124" s="9">
        <v>3.6291305559767402</v>
      </c>
      <c r="BX124" s="9">
        <v>3.6649708989795999</v>
      </c>
      <c r="BY124" s="9">
        <v>3.7006313495928498</v>
      </c>
      <c r="BZ124" s="9">
        <v>3.73602191498196</v>
      </c>
      <c r="CA124" s="9">
        <v>3.77105347793806</v>
      </c>
      <c r="CB124" s="9">
        <v>3.8056378428403801</v>
      </c>
      <c r="CC124" s="9">
        <v>3.8396877792868702</v>
      </c>
      <c r="CD124" s="9">
        <v>3.87311706350172</v>
      </c>
      <c r="CE124" s="9">
        <v>3.9058405176211202</v>
      </c>
      <c r="CF124" s="9">
        <v>3.9377740469520099</v>
      </c>
      <c r="CG124" s="9">
        <v>4.1062728806393496</v>
      </c>
      <c r="CH124" s="9">
        <v>4.1016756422820997</v>
      </c>
      <c r="CI124" s="9">
        <v>4.0943838554255603</v>
      </c>
      <c r="CJ124" s="9">
        <v>4.0843929703108302</v>
      </c>
      <c r="CK124" s="9">
        <v>4.0716918346853204</v>
      </c>
      <c r="CL124" s="9">
        <v>4.05626614266248</v>
      </c>
      <c r="CM124" s="9">
        <v>4.0381023925270902</v>
      </c>
      <c r="CN124" s="9">
        <v>4.0171922628044401</v>
      </c>
      <c r="CO124" s="9">
        <v>3.9935372908987499</v>
      </c>
      <c r="CP124" s="9">
        <v>3.9671537164047601</v>
      </c>
      <c r="CQ124" s="9">
        <v>3.9380773300519398</v>
      </c>
      <c r="CR124" s="9">
        <v>3.90636814894915</v>
      </c>
      <c r="CS124" s="9">
        <v>3.7863904793785501</v>
      </c>
      <c r="CT124" s="9">
        <v>3.6539168337302401</v>
      </c>
      <c r="CU124" s="9">
        <v>3.5191795928294001</v>
      </c>
      <c r="CV124" s="9">
        <v>3.3903518324936202</v>
      </c>
      <c r="CW124" s="9">
        <v>3.2958368324832601</v>
      </c>
      <c r="CX124" s="9">
        <v>3.2126981040792302</v>
      </c>
      <c r="CY124" s="9">
        <v>3.1409146896192399</v>
      </c>
      <c r="CZ124" s="9">
        <v>3.08032604802534</v>
      </c>
      <c r="DA124" s="9">
        <v>3.03067015772355</v>
      </c>
      <c r="DB124" s="9">
        <v>2.9916099226799302</v>
      </c>
      <c r="DC124" s="9">
        <v>2.9627518874341101</v>
      </c>
      <c r="DD124" s="9">
        <v>2.94365979776784</v>
      </c>
      <c r="DE124" s="9">
        <v>2.9338646308001999</v>
      </c>
      <c r="DF124" s="9">
        <v>2.9328721541483902</v>
      </c>
      <c r="DG124" s="9">
        <v>2.9401687204814899</v>
      </c>
      <c r="DH124" s="9">
        <v>2.95522577823782</v>
      </c>
      <c r="DI124" s="9">
        <v>2.97750343227868</v>
      </c>
      <c r="DJ124" s="9">
        <v>3.0064532904862702</v>
      </c>
      <c r="DK124" s="9">
        <v>3.0415207660267898</v>
      </c>
      <c r="DL124" s="9">
        <v>3.08214695923858</v>
      </c>
      <c r="DM124" s="9">
        <v>3.1277702109813701</v>
      </c>
      <c r="DN124" s="9">
        <v>3.17782739638093</v>
      </c>
      <c r="DO124" s="9">
        <v>3.2317550113412401</v>
      </c>
      <c r="DP124" s="9">
        <v>3.2889900920590098</v>
      </c>
      <c r="DQ124" s="9">
        <v>3.3489709987721401</v>
      </c>
      <c r="DR124" s="9">
        <v>3.4111380882181299</v>
      </c>
      <c r="DS124" s="9">
        <v>3.4749342941559598</v>
      </c>
      <c r="DT124" s="9">
        <v>3.5398056313827002</v>
      </c>
      <c r="DU124" s="9">
        <v>3.6052016356446699</v>
      </c>
      <c r="DV124" s="9">
        <v>3.6705757494799802</v>
      </c>
      <c r="DW124" s="9">
        <v>3.1145678486805202</v>
      </c>
      <c r="DX124" s="9">
        <v>3.1504387241026799</v>
      </c>
      <c r="DY124" s="9">
        <v>3.1886235000024801</v>
      </c>
      <c r="DZ124" s="9">
        <v>3.2288940272842299</v>
      </c>
      <c r="EA124" s="9">
        <v>3.27101986030861</v>
      </c>
      <c r="EB124" s="9">
        <v>3.3147702194500099</v>
      </c>
      <c r="EC124" s="9">
        <v>3.3599142580855399</v>
      </c>
      <c r="ED124" s="9">
        <v>3.40622130808713</v>
      </c>
      <c r="EE124" s="9">
        <v>3.45346110607445</v>
      </c>
      <c r="EF124" s="9">
        <v>3.5014040023871198</v>
      </c>
      <c r="EG124" s="9">
        <v>3.54982115448052</v>
      </c>
      <c r="EH124" s="9">
        <v>3.5984847062343701</v>
      </c>
      <c r="EI124" s="9">
        <v>3.6471679544801301</v>
      </c>
      <c r="EJ124" s="9">
        <v>3.69564550389611</v>
      </c>
      <c r="EK124" s="9">
        <v>3.7436934112845801</v>
      </c>
      <c r="EL124" s="9">
        <v>3.79108932012893</v>
      </c>
      <c r="EM124" s="9">
        <v>3.8376125862292101</v>
      </c>
      <c r="EN124" s="9">
        <v>3.8830443951262699</v>
      </c>
      <c r="EO124" s="9">
        <v>3.92716787195012</v>
      </c>
      <c r="EP124" s="9">
        <v>3.9697681842611501</v>
      </c>
      <c r="EQ124" s="9">
        <v>4.0106326383953901</v>
      </c>
      <c r="ER124" s="9">
        <v>4.0495507697742301</v>
      </c>
      <c r="ES124" s="9">
        <v>3.3469930615273298</v>
      </c>
      <c r="ET124" s="9">
        <v>3.38093084617313</v>
      </c>
      <c r="EU124" s="9">
        <v>3.41544792858322</v>
      </c>
      <c r="EV124" s="9">
        <v>3.4504351771845099</v>
      </c>
      <c r="EW124" s="9">
        <v>3.4857979794882601</v>
      </c>
      <c r="EX124" s="9">
        <v>3.5214422005800401</v>
      </c>
      <c r="EY124" s="9">
        <v>3.5572742492295601</v>
      </c>
      <c r="EZ124" s="9">
        <v>3.5932011406336199</v>
      </c>
      <c r="FA124" s="9">
        <v>3.6291305559767402</v>
      </c>
      <c r="FB124" s="9">
        <v>3.6649708989795999</v>
      </c>
      <c r="FC124" s="9">
        <v>3.7006313495928498</v>
      </c>
      <c r="FD124" s="9">
        <v>3.73602191498196</v>
      </c>
      <c r="FE124" s="9">
        <v>3.77105347793806</v>
      </c>
      <c r="FF124" s="9">
        <v>3.8056378428403801</v>
      </c>
      <c r="FG124" s="9">
        <v>3.8396877792868702</v>
      </c>
      <c r="FH124" s="9">
        <v>3.87311706350172</v>
      </c>
      <c r="FI124" s="9">
        <v>3.9058405176211202</v>
      </c>
      <c r="FJ124" s="9">
        <v>3.9377740469520099</v>
      </c>
      <c r="FK124" s="9">
        <v>4.1062728806393496</v>
      </c>
      <c r="FL124" s="9">
        <v>4.1016756422820997</v>
      </c>
      <c r="FM124" s="9">
        <v>4.0943838554255603</v>
      </c>
      <c r="FN124" s="9">
        <v>4.0843929703108302</v>
      </c>
      <c r="FO124" s="9">
        <v>4.0716918346853204</v>
      </c>
      <c r="FP124" s="9">
        <v>4.05626614266248</v>
      </c>
      <c r="FQ124" s="9">
        <v>4.0381023925270902</v>
      </c>
      <c r="FR124" s="9">
        <v>4.0171922628044401</v>
      </c>
      <c r="FS124" s="9">
        <v>3.9935372908987499</v>
      </c>
      <c r="FT124" s="9">
        <v>3.9671537164047601</v>
      </c>
      <c r="FU124" s="9">
        <v>3.9380773300519398</v>
      </c>
      <c r="FV124" s="9">
        <v>3.90636814894915</v>
      </c>
      <c r="FW124" s="9">
        <v>3.7863904793785501</v>
      </c>
      <c r="FX124" s="9">
        <v>3.6539168337302401</v>
      </c>
      <c r="FY124" s="9">
        <v>3.5191795928294001</v>
      </c>
      <c r="FZ124" s="9">
        <v>3.3903518324936202</v>
      </c>
      <c r="GA124" s="9">
        <v>3.2958368324832601</v>
      </c>
      <c r="GB124" s="9">
        <v>3.2126981040792302</v>
      </c>
      <c r="GC124" s="9">
        <v>3.1409146896192399</v>
      </c>
      <c r="GD124" s="9">
        <v>3.08032604802534</v>
      </c>
      <c r="GE124" s="9">
        <v>3.03067015772355</v>
      </c>
      <c r="GF124" s="9">
        <v>2.9916099226799302</v>
      </c>
      <c r="GG124" s="9">
        <v>2.9627518874341101</v>
      </c>
      <c r="GH124" s="9">
        <v>2.94365979776784</v>
      </c>
      <c r="GI124" s="9">
        <v>2.9338646308001999</v>
      </c>
      <c r="GJ124" s="9">
        <v>2.9328721541483902</v>
      </c>
      <c r="GK124" s="9">
        <v>2.9401687204814899</v>
      </c>
      <c r="GL124" s="9">
        <v>2.95522577823782</v>
      </c>
      <c r="GM124" s="9">
        <v>2.97750343227868</v>
      </c>
      <c r="GN124" s="9">
        <v>3.0064532904862702</v>
      </c>
      <c r="GO124" s="9">
        <v>3.0415207660267898</v>
      </c>
      <c r="GP124" s="9">
        <v>3.08214695923858</v>
      </c>
      <c r="GQ124" s="9">
        <v>3.1277702109813701</v>
      </c>
      <c r="GR124" s="9">
        <v>3.17782739638093</v>
      </c>
      <c r="GS124" s="9">
        <v>3.2317550113412401</v>
      </c>
      <c r="GT124" s="9">
        <v>3.2889900920590098</v>
      </c>
    </row>
    <row r="125" spans="1:202" ht="10.199999999999999">
      <c r="A125" s="12">
        <v>29</v>
      </c>
      <c r="B125" s="2" t="s">
        <v>66</v>
      </c>
      <c r="C125" s="9">
        <v>4.1057543768018503</v>
      </c>
      <c r="D125" s="9">
        <v>4.0965541804829098</v>
      </c>
      <c r="E125" s="9">
        <v>4.0805592957042398</v>
      </c>
      <c r="F125" s="9">
        <v>4.0577367422968198</v>
      </c>
      <c r="G125" s="9">
        <v>4.0280438355717596</v>
      </c>
      <c r="H125" s="9">
        <v>3.9914709206918202</v>
      </c>
      <c r="I125" s="9">
        <v>3.9480886919364502</v>
      </c>
      <c r="J125" s="9">
        <v>3.8980963964642799</v>
      </c>
      <c r="K125" s="9">
        <v>3.8418663776273898</v>
      </c>
      <c r="L125" s="9">
        <v>3.7799796959583798</v>
      </c>
      <c r="M125" s="9">
        <v>3.5896809815082702</v>
      </c>
      <c r="N125" s="9">
        <v>3.3924168252746001</v>
      </c>
      <c r="O125" s="9">
        <v>3.2542417101074301</v>
      </c>
      <c r="P125" s="9">
        <v>3.1417324730372398</v>
      </c>
      <c r="Q125" s="9">
        <v>3.0545285401462001</v>
      </c>
      <c r="R125" s="9">
        <v>2.9917075139643998</v>
      </c>
      <c r="S125" s="9">
        <v>2.9519839848288001</v>
      </c>
      <c r="T125" s="9">
        <v>2.93383529524667</v>
      </c>
      <c r="U125" s="9">
        <v>2.9355831071295699</v>
      </c>
      <c r="V125" s="9">
        <v>2.9554476544486099</v>
      </c>
      <c r="W125" s="9">
        <v>2.9915846558413302</v>
      </c>
      <c r="X125" s="9">
        <v>3.0421109267480499</v>
      </c>
      <c r="Y125" s="9">
        <v>3.10512244842301</v>
      </c>
      <c r="Z125" s="9">
        <v>3.1787072929984599</v>
      </c>
      <c r="AA125" s="9">
        <v>3.26095497368707</v>
      </c>
      <c r="AB125" s="9">
        <v>3.34996326880291</v>
      </c>
      <c r="AC125" s="9">
        <v>3.4438432342693099</v>
      </c>
      <c r="AD125" s="9">
        <v>3.5407229002496501</v>
      </c>
      <c r="AE125" s="9">
        <v>3.6387500010759002</v>
      </c>
      <c r="AF125" s="9">
        <v>3.73609398796295</v>
      </c>
      <c r="AG125" s="9">
        <v>3.8309475050467401</v>
      </c>
      <c r="AH125" s="9">
        <v>3.1930914975480702</v>
      </c>
      <c r="AI125" s="9">
        <v>3.2536022664330702</v>
      </c>
      <c r="AJ125" s="9">
        <v>3.3178714395039699</v>
      </c>
      <c r="AK125" s="9">
        <v>3.3851615034383302</v>
      </c>
      <c r="AL125" s="9">
        <v>3.45473312428018</v>
      </c>
      <c r="AM125" s="9">
        <v>3.5258489772367598</v>
      </c>
      <c r="AN125" s="9">
        <v>3.5977746928710301</v>
      </c>
      <c r="AO125" s="9">
        <v>3.6697796720156499</v>
      </c>
      <c r="AP125" s="9">
        <v>3.7411377905809302</v>
      </c>
      <c r="AQ125" s="9">
        <v>3.8111280115050699</v>
      </c>
      <c r="AR125" s="9">
        <v>3.87903491798185</v>
      </c>
      <c r="AS125" s="9">
        <v>3.9441491796158399</v>
      </c>
      <c r="AT125" s="9">
        <v>4.0057679611582699</v>
      </c>
      <c r="AU125" s="9">
        <v>4.0631952818627797</v>
      </c>
      <c r="AV125" s="9">
        <v>4.1157423321881099</v>
      </c>
      <c r="AW125" s="9">
        <v>3.41878924952848</v>
      </c>
      <c r="AX125" s="9">
        <v>3.47122492104352</v>
      </c>
      <c r="AY125" s="9">
        <v>3.5244539451952202</v>
      </c>
      <c r="AZ125" s="9">
        <v>3.5781486750715699</v>
      </c>
      <c r="BA125" s="9">
        <v>3.63200238589963</v>
      </c>
      <c r="BB125" s="9">
        <v>3.6857095895594401</v>
      </c>
      <c r="BC125" s="9">
        <v>3.7389662837576498</v>
      </c>
      <c r="BD125" s="9">
        <v>3.79147018149113</v>
      </c>
      <c r="BE125" s="9">
        <v>3.8429209226932999</v>
      </c>
      <c r="BF125" s="9">
        <v>3.8930202697279799</v>
      </c>
      <c r="BG125" s="9">
        <v>3.9414722882000999</v>
      </c>
      <c r="BH125" s="9">
        <v>3.9879835143837101</v>
      </c>
      <c r="BI125" s="9">
        <v>4.0322631104210203</v>
      </c>
      <c r="BJ125" s="9">
        <v>4.0740230083197302</v>
      </c>
      <c r="BK125" s="9">
        <v>4.11297804366425</v>
      </c>
      <c r="BL125" s="9">
        <v>4.1488460798607401</v>
      </c>
      <c r="BM125" s="9">
        <v>4.1813481236501699</v>
      </c>
      <c r="BN125" s="9">
        <v>4.2102084325499201</v>
      </c>
      <c r="BO125" s="9">
        <v>4.23515461481849</v>
      </c>
      <c r="BP125" s="9">
        <v>4.2450850000000004</v>
      </c>
      <c r="BQ125" s="9">
        <v>4.2450850000000004</v>
      </c>
      <c r="BR125" s="9">
        <v>3.6162616758977202</v>
      </c>
      <c r="BS125" s="9">
        <v>3.6560621314980102</v>
      </c>
      <c r="BT125" s="9">
        <v>3.6957170993563899</v>
      </c>
      <c r="BU125" s="9">
        <v>3.7350726365082498</v>
      </c>
      <c r="BV125" s="9">
        <v>3.7740061533214302</v>
      </c>
      <c r="BW125" s="9">
        <v>3.8123961118774199</v>
      </c>
      <c r="BX125" s="9">
        <v>3.85012209497408</v>
      </c>
      <c r="BY125" s="9">
        <v>3.88706487133972</v>
      </c>
      <c r="BZ125" s="9">
        <v>3.9231064572665999</v>
      </c>
      <c r="CA125" s="9">
        <v>3.9581301748564499</v>
      </c>
      <c r="CB125" s="9">
        <v>3.9920207070564602</v>
      </c>
      <c r="CC125" s="9">
        <v>4.02466414965083</v>
      </c>
      <c r="CD125" s="9">
        <v>4.0559480603615796</v>
      </c>
      <c r="CE125" s="9">
        <v>4.0857615052013401</v>
      </c>
      <c r="CF125" s="9">
        <v>4.1139951022109003</v>
      </c>
      <c r="CG125" s="9">
        <v>4.1405410627058101</v>
      </c>
      <c r="CH125" s="9">
        <v>4.1652932301474701</v>
      </c>
      <c r="CI125" s="9">
        <v>4.1881471167471496</v>
      </c>
      <c r="CJ125" s="9">
        <v>4.2089999379042196</v>
      </c>
      <c r="CK125" s="9">
        <v>4.22775064457349</v>
      </c>
      <c r="CL125" s="9">
        <v>4.2442999536510602</v>
      </c>
      <c r="CM125" s="9">
        <v>4.1057543768018503</v>
      </c>
      <c r="CN125" s="9">
        <v>4.0965541804829098</v>
      </c>
      <c r="CO125" s="9">
        <v>4.0805592957042398</v>
      </c>
      <c r="CP125" s="9">
        <v>4.0577367422968198</v>
      </c>
      <c r="CQ125" s="9">
        <v>4.0280438355717596</v>
      </c>
      <c r="CR125" s="9">
        <v>3.9914709206918202</v>
      </c>
      <c r="CS125" s="9">
        <v>3.9480886919364502</v>
      </c>
      <c r="CT125" s="9">
        <v>3.8980963964642799</v>
      </c>
      <c r="CU125" s="9">
        <v>3.8418663776273898</v>
      </c>
      <c r="CV125" s="9">
        <v>3.7799796959583798</v>
      </c>
      <c r="CW125" s="9">
        <v>3.5896809815082702</v>
      </c>
      <c r="CX125" s="9">
        <v>3.3924168252746001</v>
      </c>
      <c r="CY125" s="9">
        <v>3.2542417101074301</v>
      </c>
      <c r="CZ125" s="9">
        <v>3.1417324730372398</v>
      </c>
      <c r="DA125" s="9">
        <v>3.0545285401462001</v>
      </c>
      <c r="DB125" s="9">
        <v>2.9917075139643998</v>
      </c>
      <c r="DC125" s="9">
        <v>2.9519839848288001</v>
      </c>
      <c r="DD125" s="9">
        <v>2.93383529524667</v>
      </c>
      <c r="DE125" s="9">
        <v>2.9355831071295699</v>
      </c>
      <c r="DF125" s="9">
        <v>2.9554476544486099</v>
      </c>
      <c r="DG125" s="9">
        <v>2.9915846558413302</v>
      </c>
      <c r="DH125" s="9">
        <v>3.0421109267480499</v>
      </c>
      <c r="DI125" s="9">
        <v>3.10512244842301</v>
      </c>
      <c r="DJ125" s="9">
        <v>3.1787072929984599</v>
      </c>
      <c r="DK125" s="9">
        <v>3.26095497368707</v>
      </c>
      <c r="DL125" s="9">
        <v>3.34996326880291</v>
      </c>
      <c r="DM125" s="9">
        <v>3.4438432342693099</v>
      </c>
      <c r="DN125" s="9">
        <v>3.5407229002496501</v>
      </c>
      <c r="DO125" s="9">
        <v>3.6387500010759002</v>
      </c>
      <c r="DP125" s="9">
        <v>3.73609398796295</v>
      </c>
      <c r="DQ125" s="9">
        <v>3.8309475050467401</v>
      </c>
      <c r="DR125" s="9">
        <v>3.1930914975480702</v>
      </c>
      <c r="DS125" s="9">
        <v>3.2536022664330702</v>
      </c>
      <c r="DT125" s="9">
        <v>3.3178714395039699</v>
      </c>
      <c r="DU125" s="9">
        <v>3.3851615034383302</v>
      </c>
      <c r="DV125" s="9">
        <v>3.45473312428018</v>
      </c>
      <c r="DW125" s="9">
        <v>3.5258489772367598</v>
      </c>
      <c r="DX125" s="9">
        <v>3.5977746928710301</v>
      </c>
      <c r="DY125" s="9">
        <v>3.6697796720156499</v>
      </c>
      <c r="DZ125" s="9">
        <v>3.7411377905809302</v>
      </c>
      <c r="EA125" s="9">
        <v>3.8111280115050699</v>
      </c>
      <c r="EB125" s="9">
        <v>3.87903491798185</v>
      </c>
      <c r="EC125" s="9">
        <v>3.9441491796158399</v>
      </c>
      <c r="ED125" s="9">
        <v>4.0057679611582699</v>
      </c>
      <c r="EE125" s="9">
        <v>4.0631952818627797</v>
      </c>
      <c r="EF125" s="9">
        <v>4.1157423321881099</v>
      </c>
      <c r="EG125" s="9">
        <v>3.41878924952848</v>
      </c>
      <c r="EH125" s="9">
        <v>3.47122492104352</v>
      </c>
      <c r="EI125" s="9">
        <v>3.5244539451952202</v>
      </c>
      <c r="EJ125" s="9">
        <v>3.5781486750715699</v>
      </c>
      <c r="EK125" s="9">
        <v>3.63200238589963</v>
      </c>
      <c r="EL125" s="9">
        <v>3.6857095895594401</v>
      </c>
      <c r="EM125" s="9">
        <v>3.7389662837576498</v>
      </c>
      <c r="EN125" s="9">
        <v>3.79147018149113</v>
      </c>
      <c r="EO125" s="9">
        <v>3.8429209226932999</v>
      </c>
      <c r="EP125" s="9">
        <v>3.8930202697279799</v>
      </c>
      <c r="EQ125" s="9">
        <v>3.9414722882000999</v>
      </c>
      <c r="ER125" s="9">
        <v>3.9879835143837101</v>
      </c>
      <c r="ES125" s="9">
        <v>4.0322631104210203</v>
      </c>
      <c r="ET125" s="9">
        <v>4.0740230083197302</v>
      </c>
      <c r="EU125" s="9">
        <v>4.11297804366425</v>
      </c>
      <c r="EV125" s="9">
        <v>4.1488460798607401</v>
      </c>
      <c r="EW125" s="9">
        <v>4.1813481236501699</v>
      </c>
      <c r="EX125" s="9">
        <v>4.2102084325499201</v>
      </c>
      <c r="EY125" s="9">
        <v>4.23515461481849</v>
      </c>
      <c r="EZ125" s="9">
        <v>4.2450850000000004</v>
      </c>
      <c r="FA125" s="9">
        <v>4.2450850000000004</v>
      </c>
      <c r="FB125" s="9">
        <v>3.6162616758977202</v>
      </c>
      <c r="FC125" s="9">
        <v>3.6560621314980102</v>
      </c>
      <c r="FD125" s="9">
        <v>3.6957170993563899</v>
      </c>
      <c r="FE125" s="9">
        <v>3.7350726365082498</v>
      </c>
      <c r="FF125" s="9">
        <v>3.7740061533214302</v>
      </c>
      <c r="FG125" s="9">
        <v>3.8123961118774199</v>
      </c>
      <c r="FH125" s="9">
        <v>3.85012209497408</v>
      </c>
      <c r="FI125" s="9">
        <v>3.88706487133972</v>
      </c>
      <c r="FJ125" s="9">
        <v>3.9231064572665999</v>
      </c>
      <c r="FK125" s="9">
        <v>3.9581301748564499</v>
      </c>
      <c r="FL125" s="9">
        <v>3.9920207070564602</v>
      </c>
      <c r="FM125" s="9">
        <v>4.02466414965083</v>
      </c>
      <c r="FN125" s="9">
        <v>4.0559480603615796</v>
      </c>
      <c r="FO125" s="9">
        <v>4.0857615052013401</v>
      </c>
      <c r="FP125" s="9">
        <v>4.1139951022109003</v>
      </c>
      <c r="FQ125" s="9">
        <v>4.1405410627058101</v>
      </c>
      <c r="FR125" s="9">
        <v>4.1652932301474701</v>
      </c>
      <c r="FS125" s="9">
        <v>4.1881471167471496</v>
      </c>
      <c r="FT125" s="9">
        <v>4.2089999379042196</v>
      </c>
      <c r="FU125" s="9">
        <v>4.22775064457349</v>
      </c>
      <c r="FV125" s="9">
        <v>4.2442999536510602</v>
      </c>
      <c r="FW125" s="9">
        <v>4.1057543768018503</v>
      </c>
      <c r="FX125" s="9">
        <v>4.0965541804829098</v>
      </c>
      <c r="FY125" s="9">
        <v>4.0805592957042398</v>
      </c>
      <c r="FZ125" s="9">
        <v>4.0577367422968198</v>
      </c>
      <c r="GA125" s="9">
        <v>4.0280438355717596</v>
      </c>
      <c r="GB125" s="9">
        <v>3.9914709206918202</v>
      </c>
      <c r="GC125" s="9">
        <v>3.9480886919364502</v>
      </c>
      <c r="GD125" s="9">
        <v>3.8980963964642799</v>
      </c>
      <c r="GE125" s="9">
        <v>3.8418663776273898</v>
      </c>
      <c r="GF125" s="9">
        <v>3.7799796959583798</v>
      </c>
      <c r="GG125" s="9">
        <v>3.5896809815082702</v>
      </c>
      <c r="GH125" s="9">
        <v>3.3924168252746001</v>
      </c>
      <c r="GI125" s="9">
        <v>3.2542417101074301</v>
      </c>
      <c r="GJ125" s="9">
        <v>3.1417324730372398</v>
      </c>
      <c r="GK125" s="9">
        <v>3.0545285401462001</v>
      </c>
      <c r="GL125" s="9">
        <v>2.9917075139643998</v>
      </c>
      <c r="GM125" s="9">
        <v>2.9519839848288001</v>
      </c>
      <c r="GN125" s="9">
        <v>2.93383529524667</v>
      </c>
      <c r="GO125" s="9">
        <v>2.9355831071295699</v>
      </c>
      <c r="GP125" s="9">
        <v>2.9554476544486099</v>
      </c>
      <c r="GQ125" s="9">
        <v>2.9915846558413302</v>
      </c>
      <c r="GR125" s="9">
        <v>3.0421109267480499</v>
      </c>
      <c r="GS125" s="9">
        <v>3.10512244842301</v>
      </c>
      <c r="GT125" s="9">
        <v>3.1787072929984599</v>
      </c>
    </row>
    <row r="126" spans="1:202" ht="10.199999999999999">
      <c r="A126" s="12">
        <v>30</v>
      </c>
      <c r="B126" s="2" t="s">
        <v>67</v>
      </c>
      <c r="C126" s="9">
        <v>4.1062728806393496</v>
      </c>
      <c r="D126" s="9">
        <v>4.1016756422820997</v>
      </c>
      <c r="E126" s="9">
        <v>4.0943838554255603</v>
      </c>
      <c r="F126" s="9">
        <v>4.0843929703108302</v>
      </c>
      <c r="G126" s="9">
        <v>4.0716918346853204</v>
      </c>
      <c r="H126" s="9">
        <v>4.05626614266248</v>
      </c>
      <c r="I126" s="9">
        <v>4.0381023925270902</v>
      </c>
      <c r="J126" s="9">
        <v>4.0171922628044401</v>
      </c>
      <c r="K126" s="9">
        <v>3.9935372908987499</v>
      </c>
      <c r="L126" s="9">
        <v>3.9671537164047601</v>
      </c>
      <c r="M126" s="9">
        <v>3.9380773300519398</v>
      </c>
      <c r="N126" s="9">
        <v>3.90636814894915</v>
      </c>
      <c r="O126" s="9">
        <v>3.7863904793785501</v>
      </c>
      <c r="P126" s="9">
        <v>3.6539168337302401</v>
      </c>
      <c r="Q126" s="9">
        <v>3.5191795928294001</v>
      </c>
      <c r="R126" s="9">
        <v>3.3903518324936202</v>
      </c>
      <c r="S126" s="9">
        <v>3.2958368324832601</v>
      </c>
      <c r="T126" s="9">
        <v>3.2126981040792302</v>
      </c>
      <c r="U126" s="9">
        <v>3.1409146896192399</v>
      </c>
      <c r="V126" s="9">
        <v>3.08032604802534</v>
      </c>
      <c r="W126" s="9">
        <v>3.03067015772355</v>
      </c>
      <c r="X126" s="9">
        <v>2.9916099226799302</v>
      </c>
      <c r="Y126" s="9">
        <v>2.9627518874341101</v>
      </c>
      <c r="Z126" s="9">
        <v>2.94365979776784</v>
      </c>
      <c r="AA126" s="9">
        <v>2.9338646308001999</v>
      </c>
      <c r="AB126" s="9">
        <v>2.9328721541483902</v>
      </c>
      <c r="AC126" s="9">
        <v>2.9401687204814899</v>
      </c>
      <c r="AD126" s="9">
        <v>2.95522577823782</v>
      </c>
      <c r="AE126" s="9">
        <v>2.97750343227868</v>
      </c>
      <c r="AF126" s="9">
        <v>3.0064532904862702</v>
      </c>
      <c r="AG126" s="9">
        <v>3.0415207660267898</v>
      </c>
      <c r="AH126" s="9">
        <v>3.08214695923858</v>
      </c>
      <c r="AI126" s="9">
        <v>3.1277702109813701</v>
      </c>
      <c r="AJ126" s="9">
        <v>3.17782739638093</v>
      </c>
      <c r="AK126" s="9">
        <v>3.2317550113412401</v>
      </c>
      <c r="AL126" s="9">
        <v>3.2889900920590098</v>
      </c>
      <c r="AM126" s="9">
        <v>3.3489709987721401</v>
      </c>
      <c r="AN126" s="9">
        <v>3.4111380882181299</v>
      </c>
      <c r="AO126" s="9">
        <v>3.4749342941559598</v>
      </c>
      <c r="AP126" s="9">
        <v>3.5398056313827002</v>
      </c>
      <c r="AQ126" s="9">
        <v>3.6052016356446699</v>
      </c>
      <c r="AR126" s="9">
        <v>3.6705757494799802</v>
      </c>
      <c r="AS126" s="9">
        <v>3.1145678486805202</v>
      </c>
      <c r="AT126" s="9">
        <v>3.1504387241026799</v>
      </c>
      <c r="AU126" s="9">
        <v>3.1886235000024801</v>
      </c>
      <c r="AV126" s="9">
        <v>3.2288940272842299</v>
      </c>
      <c r="AW126" s="9">
        <v>3.27101986030861</v>
      </c>
      <c r="AX126" s="9">
        <v>3.3147702194500099</v>
      </c>
      <c r="AY126" s="9">
        <v>3.3599142580855399</v>
      </c>
      <c r="AZ126" s="9">
        <v>3.40622130808713</v>
      </c>
      <c r="BA126" s="9">
        <v>3.45346110607445</v>
      </c>
      <c r="BB126" s="9">
        <v>3.5014040023871198</v>
      </c>
      <c r="BC126" s="9">
        <v>3.54982115448052</v>
      </c>
      <c r="BD126" s="9">
        <v>3.5984847062343701</v>
      </c>
      <c r="BE126" s="9">
        <v>3.6471679544801301</v>
      </c>
      <c r="BF126" s="9">
        <v>3.69564550389611</v>
      </c>
      <c r="BG126" s="9">
        <v>3.7436934112845801</v>
      </c>
      <c r="BH126" s="9">
        <v>3.79108932012893</v>
      </c>
      <c r="BI126" s="9">
        <v>3.8376125862292101</v>
      </c>
      <c r="BJ126" s="9">
        <v>3.8830443951262699</v>
      </c>
      <c r="BK126" s="9">
        <v>3.92716787195012</v>
      </c>
      <c r="BL126" s="9">
        <v>3.9697681842611501</v>
      </c>
      <c r="BM126" s="9">
        <v>4.0106326383953901</v>
      </c>
      <c r="BN126" s="9">
        <v>4.0495507697742301</v>
      </c>
      <c r="BO126" s="9">
        <v>3.3469930615273298</v>
      </c>
      <c r="BP126" s="9">
        <v>3.38093084617313</v>
      </c>
      <c r="BQ126" s="9">
        <v>3.41544792858322</v>
      </c>
      <c r="BR126" s="9">
        <v>3.4504351771845099</v>
      </c>
      <c r="BS126" s="9">
        <v>3.4857979794882601</v>
      </c>
      <c r="BT126" s="9">
        <v>3.5214422005800401</v>
      </c>
      <c r="BU126" s="9">
        <v>3.5572742492295601</v>
      </c>
      <c r="BV126" s="9">
        <v>3.5932011406336199</v>
      </c>
      <c r="BW126" s="9">
        <v>3.6291305559767402</v>
      </c>
      <c r="BX126" s="9">
        <v>3.6649708989795999</v>
      </c>
      <c r="BY126" s="9">
        <v>3.7006313495928498</v>
      </c>
      <c r="BZ126" s="9">
        <v>3.73602191498196</v>
      </c>
      <c r="CA126" s="9">
        <v>3.77105347793806</v>
      </c>
      <c r="CB126" s="9">
        <v>3.8056378428403801</v>
      </c>
      <c r="CC126" s="9">
        <v>3.8396877792868702</v>
      </c>
      <c r="CD126" s="9">
        <v>3.87311706350172</v>
      </c>
      <c r="CE126" s="9">
        <v>3.9058405176211202</v>
      </c>
      <c r="CF126" s="9">
        <v>3.9377740469520099</v>
      </c>
      <c r="CG126" s="9">
        <v>4.1062728806393496</v>
      </c>
      <c r="CH126" s="9">
        <v>4.1016756422820997</v>
      </c>
      <c r="CI126" s="9">
        <v>4.0943838554255603</v>
      </c>
      <c r="CJ126" s="9">
        <v>4.0843929703108302</v>
      </c>
      <c r="CK126" s="9">
        <v>4.0716918346853204</v>
      </c>
      <c r="CL126" s="9">
        <v>4.05626614266248</v>
      </c>
      <c r="CM126" s="9">
        <v>4.0381023925270902</v>
      </c>
      <c r="CN126" s="9">
        <v>4.0171922628044401</v>
      </c>
      <c r="CO126" s="9">
        <v>3.9935372908987499</v>
      </c>
      <c r="CP126" s="9">
        <v>3.9671537164047601</v>
      </c>
      <c r="CQ126" s="9">
        <v>3.9380773300519398</v>
      </c>
      <c r="CR126" s="9">
        <v>3.90636814894915</v>
      </c>
      <c r="CS126" s="9">
        <v>3.7863904793785501</v>
      </c>
      <c r="CT126" s="9">
        <v>3.6539168337302401</v>
      </c>
      <c r="CU126" s="9">
        <v>3.5191795928294001</v>
      </c>
      <c r="CV126" s="9">
        <v>3.3903518324936202</v>
      </c>
      <c r="CW126" s="9">
        <v>3.2958368324832601</v>
      </c>
      <c r="CX126" s="9">
        <v>3.2126981040792302</v>
      </c>
      <c r="CY126" s="9">
        <v>3.1409146896192399</v>
      </c>
      <c r="CZ126" s="9">
        <v>3.08032604802534</v>
      </c>
      <c r="DA126" s="9">
        <v>3.03067015772355</v>
      </c>
      <c r="DB126" s="9">
        <v>2.9916099226799302</v>
      </c>
      <c r="DC126" s="9">
        <v>2.9627518874341101</v>
      </c>
      <c r="DD126" s="9">
        <v>2.94365979776784</v>
      </c>
      <c r="DE126" s="9">
        <v>2.9338646308001999</v>
      </c>
      <c r="DF126" s="9">
        <v>2.9328721541483902</v>
      </c>
      <c r="DG126" s="9">
        <v>2.9401687204814899</v>
      </c>
      <c r="DH126" s="9">
        <v>2.95522577823782</v>
      </c>
      <c r="DI126" s="9">
        <v>2.97750343227868</v>
      </c>
      <c r="DJ126" s="9">
        <v>3.0064532904862702</v>
      </c>
      <c r="DK126" s="9">
        <v>3.0415207660267898</v>
      </c>
      <c r="DL126" s="9">
        <v>3.08214695923858</v>
      </c>
      <c r="DM126" s="9">
        <v>3.1277702109813701</v>
      </c>
      <c r="DN126" s="9">
        <v>3.17782739638093</v>
      </c>
      <c r="DO126" s="9">
        <v>3.2317550113412401</v>
      </c>
      <c r="DP126" s="9">
        <v>3.2889900920590098</v>
      </c>
      <c r="DQ126" s="9">
        <v>3.3489709987721401</v>
      </c>
      <c r="DR126" s="9">
        <v>3.4111380882181299</v>
      </c>
      <c r="DS126" s="9">
        <v>3.4749342941559598</v>
      </c>
      <c r="DT126" s="9">
        <v>3.5398056313827002</v>
      </c>
      <c r="DU126" s="9">
        <v>3.6052016356446699</v>
      </c>
      <c r="DV126" s="9">
        <v>3.6705757494799802</v>
      </c>
      <c r="DW126" s="9">
        <v>3.1145678486805202</v>
      </c>
      <c r="DX126" s="9">
        <v>3.1504387241026799</v>
      </c>
      <c r="DY126" s="9">
        <v>3.1886235000024801</v>
      </c>
      <c r="DZ126" s="9">
        <v>3.2288940272842299</v>
      </c>
      <c r="EA126" s="9">
        <v>3.27101986030861</v>
      </c>
      <c r="EB126" s="9">
        <v>3.3147702194500099</v>
      </c>
      <c r="EC126" s="9">
        <v>3.3599142580855399</v>
      </c>
      <c r="ED126" s="9">
        <v>3.40622130808713</v>
      </c>
      <c r="EE126" s="9">
        <v>3.45346110607445</v>
      </c>
      <c r="EF126" s="9">
        <v>3.5014040023871198</v>
      </c>
      <c r="EG126" s="9">
        <v>3.54982115448052</v>
      </c>
      <c r="EH126" s="9">
        <v>3.5984847062343701</v>
      </c>
      <c r="EI126" s="9">
        <v>3.6471679544801301</v>
      </c>
      <c r="EJ126" s="9">
        <v>3.69564550389611</v>
      </c>
      <c r="EK126" s="9">
        <v>3.7436934112845801</v>
      </c>
      <c r="EL126" s="9">
        <v>3.79108932012893</v>
      </c>
      <c r="EM126" s="9">
        <v>3.8376125862292101</v>
      </c>
      <c r="EN126" s="9">
        <v>3.8830443951262699</v>
      </c>
      <c r="EO126" s="9">
        <v>3.92716787195012</v>
      </c>
      <c r="EP126" s="9">
        <v>3.9697681842611501</v>
      </c>
      <c r="EQ126" s="9">
        <v>4.0106326383953901</v>
      </c>
      <c r="ER126" s="9">
        <v>4.0495507697742301</v>
      </c>
      <c r="ES126" s="9">
        <v>3.3469930615273298</v>
      </c>
      <c r="ET126" s="9">
        <v>3.38093084617313</v>
      </c>
      <c r="EU126" s="9">
        <v>3.41544792858322</v>
      </c>
      <c r="EV126" s="9">
        <v>3.4504351771845099</v>
      </c>
      <c r="EW126" s="9">
        <v>3.4857979794882601</v>
      </c>
      <c r="EX126" s="9">
        <v>3.5214422005800401</v>
      </c>
      <c r="EY126" s="9">
        <v>3.5572742492295601</v>
      </c>
      <c r="EZ126" s="9">
        <v>3.5932011406336199</v>
      </c>
      <c r="FA126" s="9">
        <v>3.6291305559767402</v>
      </c>
      <c r="FB126" s="9">
        <v>3.6649708989795999</v>
      </c>
      <c r="FC126" s="9">
        <v>3.7006313495928498</v>
      </c>
      <c r="FD126" s="9">
        <v>3.73602191498196</v>
      </c>
      <c r="FE126" s="9">
        <v>3.77105347793806</v>
      </c>
      <c r="FF126" s="9">
        <v>3.8056378428403801</v>
      </c>
      <c r="FG126" s="9">
        <v>3.8396877792868702</v>
      </c>
      <c r="FH126" s="9">
        <v>3.87311706350172</v>
      </c>
      <c r="FI126" s="9">
        <v>3.9058405176211202</v>
      </c>
      <c r="FJ126" s="9">
        <v>3.9377740469520099</v>
      </c>
      <c r="FK126" s="9">
        <v>4.1062728806393496</v>
      </c>
      <c r="FL126" s="9">
        <v>4.1016756422820997</v>
      </c>
      <c r="FM126" s="9">
        <v>4.0943838554255603</v>
      </c>
      <c r="FN126" s="9">
        <v>4.0843929703108302</v>
      </c>
      <c r="FO126" s="9">
        <v>4.0716918346853204</v>
      </c>
      <c r="FP126" s="9">
        <v>4.05626614266248</v>
      </c>
      <c r="FQ126" s="9">
        <v>4.0381023925270902</v>
      </c>
      <c r="FR126" s="9">
        <v>4.0171922628044401</v>
      </c>
      <c r="FS126" s="9">
        <v>3.9935372908987499</v>
      </c>
      <c r="FT126" s="9">
        <v>3.9671537164047601</v>
      </c>
      <c r="FU126" s="9">
        <v>3.9380773300519398</v>
      </c>
      <c r="FV126" s="9">
        <v>3.90636814894915</v>
      </c>
      <c r="FW126" s="9">
        <v>3.7863904793785501</v>
      </c>
      <c r="FX126" s="9">
        <v>3.6539168337302401</v>
      </c>
      <c r="FY126" s="9">
        <v>3.5191795928294001</v>
      </c>
      <c r="FZ126" s="9">
        <v>3.3903518324936202</v>
      </c>
      <c r="GA126" s="9">
        <v>3.2958368324832601</v>
      </c>
      <c r="GB126" s="9">
        <v>3.2126981040792302</v>
      </c>
      <c r="GC126" s="9">
        <v>3.1409146896192399</v>
      </c>
      <c r="GD126" s="9">
        <v>3.08032604802534</v>
      </c>
      <c r="GE126" s="9">
        <v>3.03067015772355</v>
      </c>
      <c r="GF126" s="9">
        <v>2.9916099226799302</v>
      </c>
      <c r="GG126" s="9">
        <v>2.9627518874341101</v>
      </c>
      <c r="GH126" s="9">
        <v>2.94365979776784</v>
      </c>
      <c r="GI126" s="9">
        <v>2.9338646308001999</v>
      </c>
      <c r="GJ126" s="9">
        <v>2.9328721541483902</v>
      </c>
      <c r="GK126" s="9">
        <v>2.9401687204814899</v>
      </c>
      <c r="GL126" s="9">
        <v>2.95522577823782</v>
      </c>
      <c r="GM126" s="9">
        <v>2.97750343227868</v>
      </c>
      <c r="GN126" s="9">
        <v>3.0064532904862702</v>
      </c>
      <c r="GO126" s="9">
        <v>3.0415207660267898</v>
      </c>
      <c r="GP126" s="9">
        <v>3.08214695923858</v>
      </c>
      <c r="GQ126" s="9">
        <v>3.1277702109813701</v>
      </c>
      <c r="GR126" s="9">
        <v>3.17782739638093</v>
      </c>
      <c r="GS126" s="9">
        <v>3.2317550113412401</v>
      </c>
      <c r="GT126" s="9">
        <v>3.2889900920590098</v>
      </c>
    </row>
    <row r="127" spans="1:202" ht="10.199999999999999">
      <c r="A127" s="12">
        <v>31</v>
      </c>
      <c r="B127" s="2" t="s">
        <v>68</v>
      </c>
      <c r="C127" s="9">
        <v>4.1910230767855596</v>
      </c>
      <c r="D127" s="9">
        <v>4.1164451515595299</v>
      </c>
      <c r="E127" s="9">
        <v>3.9968708970789799</v>
      </c>
      <c r="F127" s="9">
        <v>3.8377602284806298</v>
      </c>
      <c r="G127" s="9">
        <v>3.6456979038154298</v>
      </c>
      <c r="H127" s="9">
        <v>3.4280797366114202</v>
      </c>
      <c r="I127" s="9">
        <v>3.1927609833344999</v>
      </c>
      <c r="J127" s="9">
        <v>2.94768357688206</v>
      </c>
      <c r="K127" s="9">
        <v>2.4973763049159698</v>
      </c>
      <c r="L127" s="9">
        <v>2.0968590189637601</v>
      </c>
      <c r="M127" s="9">
        <v>1.75764162521943</v>
      </c>
      <c r="N127" s="9">
        <v>1.5041602952875399</v>
      </c>
      <c r="O127" s="9">
        <v>1.30459660858256</v>
      </c>
      <c r="P127" s="9">
        <v>1.14854596483114</v>
      </c>
      <c r="Q127" s="9">
        <v>1.02743826150325</v>
      </c>
      <c r="R127" s="9">
        <v>0.93421743285262904</v>
      </c>
      <c r="S127" s="9">
        <v>0.863074887242674</v>
      </c>
      <c r="T127" s="9">
        <v>0.80923379346172097</v>
      </c>
      <c r="U127" s="9">
        <v>0.76877567294728799</v>
      </c>
      <c r="V127" s="9">
        <v>0.73850063790778497</v>
      </c>
      <c r="W127" s="9">
        <v>0.71581397595164797</v>
      </c>
      <c r="X127" s="9">
        <v>0.69863331495963898</v>
      </c>
      <c r="Y127" s="9">
        <v>0.68531192620298398</v>
      </c>
      <c r="Z127" s="9">
        <v>0.67457477161047796</v>
      </c>
      <c r="AA127" s="9">
        <v>0.752405344071715</v>
      </c>
      <c r="AB127" s="9">
        <v>0.73078817909627902</v>
      </c>
      <c r="AC127" s="9">
        <v>0.71361319849331595</v>
      </c>
      <c r="AD127" s="9">
        <v>0.69987001545110505</v>
      </c>
      <c r="AE127" s="9">
        <v>0.68870276770824301</v>
      </c>
      <c r="AF127" s="9">
        <v>0.67941426056590404</v>
      </c>
      <c r="AG127" s="9">
        <v>0.67144752830550403</v>
      </c>
      <c r="AH127" s="9">
        <v>0.66436938370971299</v>
      </c>
      <c r="AI127" s="9">
        <v>0.657855687758928</v>
      </c>
      <c r="AJ127" s="9">
        <v>0.65167811734866199</v>
      </c>
      <c r="AK127" s="9">
        <v>0.64569224562685701</v>
      </c>
      <c r="AL127" s="9">
        <v>0.63982677923406805</v>
      </c>
      <c r="AM127" s="9">
        <v>0.63407382084137498</v>
      </c>
      <c r="AN127" s="9">
        <v>0.628480045079299</v>
      </c>
      <c r="AO127" s="9">
        <v>0.62313869213276396</v>
      </c>
      <c r="AP127" s="9">
        <v>0.61818229664317403</v>
      </c>
      <c r="AQ127" s="9">
        <v>0.66706207670340301</v>
      </c>
      <c r="AR127" s="9">
        <v>0.66186127927750305</v>
      </c>
      <c r="AS127" s="9">
        <v>0.65694657478641805</v>
      </c>
      <c r="AT127" s="9">
        <v>0.65223108361108895</v>
      </c>
      <c r="AU127" s="9">
        <v>0.64765051788438199</v>
      </c>
      <c r="AV127" s="9">
        <v>0.64316682137507497</v>
      </c>
      <c r="AW127" s="9">
        <v>0.63876470383490302</v>
      </c>
      <c r="AX127" s="9">
        <v>0.63444844800615696</v>
      </c>
      <c r="AY127" s="9">
        <v>0.63023897112054705</v>
      </c>
      <c r="AZ127" s="9">
        <v>0.62617112427663002</v>
      </c>
      <c r="BA127" s="9">
        <v>0.62229121444999502</v>
      </c>
      <c r="BB127" s="9">
        <v>0.61865473509601998</v>
      </c>
      <c r="BC127" s="9">
        <v>0.61532429237165198</v>
      </c>
      <c r="BD127" s="9">
        <v>0.61236771495057496</v>
      </c>
      <c r="BE127" s="9">
        <v>0.609856336250719</v>
      </c>
      <c r="BF127" s="9">
        <v>0.60786343864884995</v>
      </c>
      <c r="BG127" s="9">
        <v>0.60646284993577104</v>
      </c>
      <c r="BH127" s="9">
        <v>0.605727682876677</v>
      </c>
      <c r="BI127" s="9">
        <v>4.1910230767855596</v>
      </c>
      <c r="BJ127" s="9">
        <v>4.1164451515595299</v>
      </c>
      <c r="BK127" s="9">
        <v>3.9968708970789799</v>
      </c>
      <c r="BL127" s="9">
        <v>3.8377602284806298</v>
      </c>
      <c r="BM127" s="9">
        <v>3.6456979038154298</v>
      </c>
      <c r="BN127" s="9">
        <v>3.4280797366114202</v>
      </c>
      <c r="BO127" s="9">
        <v>3.1927609833344999</v>
      </c>
      <c r="BP127" s="9">
        <v>2.9476835768820502</v>
      </c>
      <c r="BQ127" s="9">
        <v>2.4973763049159698</v>
      </c>
      <c r="BR127" s="9">
        <v>2.0968590189637499</v>
      </c>
      <c r="BS127" s="9">
        <v>1.75764162521943</v>
      </c>
      <c r="BT127" s="9">
        <v>1.5041602952875399</v>
      </c>
      <c r="BU127" s="9">
        <v>1.30459660858256</v>
      </c>
      <c r="BV127" s="9">
        <v>1.14854596483114</v>
      </c>
      <c r="BW127" s="9">
        <v>1.02743826150325</v>
      </c>
      <c r="BX127" s="9">
        <v>0.93421743285262904</v>
      </c>
      <c r="BY127" s="9">
        <v>0.863074887242674</v>
      </c>
      <c r="BZ127" s="9">
        <v>0.80923379346172097</v>
      </c>
      <c r="CA127" s="9">
        <v>0.76877567294728799</v>
      </c>
      <c r="CB127" s="9">
        <v>0.73850063790778497</v>
      </c>
      <c r="CC127" s="9">
        <v>0.71581397595164797</v>
      </c>
      <c r="CD127" s="9">
        <v>0.69863331495963898</v>
      </c>
      <c r="CE127" s="9">
        <v>0.68531192620298398</v>
      </c>
      <c r="CF127" s="9">
        <v>0.67457477161047796</v>
      </c>
      <c r="CG127" s="9">
        <v>0.752405344071715</v>
      </c>
      <c r="CH127" s="9">
        <v>0.73078817909627902</v>
      </c>
      <c r="CI127" s="9">
        <v>0.71361319849331595</v>
      </c>
      <c r="CJ127" s="9">
        <v>0.69987001545110505</v>
      </c>
      <c r="CK127" s="9">
        <v>0.68870276770824301</v>
      </c>
      <c r="CL127" s="9">
        <v>0.67941426056590404</v>
      </c>
      <c r="CM127" s="9">
        <v>0.67144752830550403</v>
      </c>
      <c r="CN127" s="9">
        <v>0.66436938370971299</v>
      </c>
      <c r="CO127" s="9">
        <v>0.657855687758928</v>
      </c>
      <c r="CP127" s="9">
        <v>0.65167811734866199</v>
      </c>
      <c r="CQ127" s="9">
        <v>0.64569224562685701</v>
      </c>
      <c r="CR127" s="9">
        <v>0.63982677923406805</v>
      </c>
      <c r="CS127" s="9">
        <v>0.63407382084137498</v>
      </c>
      <c r="CT127" s="9">
        <v>0.628480045079299</v>
      </c>
      <c r="CU127" s="9">
        <v>0.62313869213276396</v>
      </c>
      <c r="CV127" s="9">
        <v>0.61818229664317403</v>
      </c>
      <c r="CW127" s="9">
        <v>0.66706207670340301</v>
      </c>
      <c r="CX127" s="9">
        <v>0.66186127927750305</v>
      </c>
      <c r="CY127" s="9">
        <v>0.65694657478641805</v>
      </c>
      <c r="CZ127" s="9">
        <v>0.65223108361108895</v>
      </c>
      <c r="DA127" s="9">
        <v>0.64765051788438199</v>
      </c>
      <c r="DB127" s="9">
        <v>0.64316682137507497</v>
      </c>
      <c r="DC127" s="9">
        <v>0.63876470383490302</v>
      </c>
      <c r="DD127" s="9">
        <v>0.63444844800615696</v>
      </c>
      <c r="DE127" s="9">
        <v>0.63023897112054705</v>
      </c>
      <c r="DF127" s="9">
        <v>0.62617112427663002</v>
      </c>
      <c r="DG127" s="9">
        <v>0.62229121444999502</v>
      </c>
      <c r="DH127" s="9">
        <v>0.61865473509601998</v>
      </c>
      <c r="DI127" s="9">
        <v>0.61532429237165198</v>
      </c>
      <c r="DJ127" s="9">
        <v>0.61236771495057496</v>
      </c>
      <c r="DK127" s="9">
        <v>0.609856336250719</v>
      </c>
      <c r="DL127" s="9">
        <v>0.60786343864884995</v>
      </c>
      <c r="DM127" s="9">
        <v>0.60646284993577104</v>
      </c>
      <c r="DN127" s="9">
        <v>0.605727682876677</v>
      </c>
      <c r="DO127" s="9">
        <v>4.1910230767855596</v>
      </c>
      <c r="DP127" s="9">
        <v>4.1164451515595299</v>
      </c>
      <c r="DQ127" s="9">
        <v>3.9968708970789799</v>
      </c>
      <c r="DR127" s="9">
        <v>3.8377602284806298</v>
      </c>
      <c r="DS127" s="9">
        <v>3.6456979038154298</v>
      </c>
      <c r="DT127" s="9">
        <v>3.4280797366114202</v>
      </c>
      <c r="DU127" s="9">
        <v>3.1927609833344999</v>
      </c>
      <c r="DV127" s="9">
        <v>2.9476835768820502</v>
      </c>
      <c r="DW127" s="9">
        <v>2.4973763049159698</v>
      </c>
      <c r="DX127" s="9">
        <v>2.0968590189637499</v>
      </c>
      <c r="DY127" s="9">
        <v>1.75764162521943</v>
      </c>
      <c r="DZ127" s="9">
        <v>1.5041602952875399</v>
      </c>
      <c r="EA127" s="9">
        <v>1.30459660858256</v>
      </c>
      <c r="EB127" s="9">
        <v>1.14854596483114</v>
      </c>
      <c r="EC127" s="9">
        <v>1.02743826150325</v>
      </c>
      <c r="ED127" s="9">
        <v>0.93421743285262904</v>
      </c>
      <c r="EE127" s="9">
        <v>0.863074887242674</v>
      </c>
      <c r="EF127" s="9">
        <v>0.80923379346172097</v>
      </c>
      <c r="EG127" s="9">
        <v>0.76877567294728799</v>
      </c>
      <c r="EH127" s="9">
        <v>0.73850063790778497</v>
      </c>
      <c r="EI127" s="9">
        <v>0.71581397595164797</v>
      </c>
      <c r="EJ127" s="9">
        <v>0.69863331495963898</v>
      </c>
      <c r="EK127" s="9">
        <v>0.68531192620298398</v>
      </c>
      <c r="EL127" s="9">
        <v>0.67457477161047796</v>
      </c>
      <c r="EM127" s="9">
        <v>0.752405344071715</v>
      </c>
      <c r="EN127" s="9">
        <v>0.73078817909627902</v>
      </c>
      <c r="EO127" s="9">
        <v>0.71361319849331595</v>
      </c>
      <c r="EP127" s="9">
        <v>0.69987001545110505</v>
      </c>
      <c r="EQ127" s="9">
        <v>0.68870276770824301</v>
      </c>
      <c r="ER127" s="9">
        <v>0.67941426056590404</v>
      </c>
      <c r="ES127" s="9">
        <v>0.67144752830550403</v>
      </c>
      <c r="ET127" s="9">
        <v>0.66436938370971299</v>
      </c>
      <c r="EU127" s="9">
        <v>0.657855687758928</v>
      </c>
      <c r="EV127" s="9">
        <v>0.65167811734866199</v>
      </c>
      <c r="EW127" s="9">
        <v>0.64569224562685701</v>
      </c>
      <c r="EX127" s="9">
        <v>0.63982677923406805</v>
      </c>
      <c r="EY127" s="9">
        <v>0.63407382084137498</v>
      </c>
      <c r="EZ127" s="9">
        <v>0.628480045079299</v>
      </c>
      <c r="FA127" s="9">
        <v>0.62313869213276396</v>
      </c>
      <c r="FB127" s="9">
        <v>0.61818229664317403</v>
      </c>
      <c r="FC127" s="9">
        <v>0.66706207670340301</v>
      </c>
      <c r="FD127" s="9">
        <v>0.66186127927750305</v>
      </c>
      <c r="FE127" s="9">
        <v>0.65694657478641805</v>
      </c>
      <c r="FF127" s="9">
        <v>0.65223108361108895</v>
      </c>
      <c r="FG127" s="9">
        <v>0.64765051788438199</v>
      </c>
      <c r="FH127" s="9">
        <v>0.64316682137507497</v>
      </c>
      <c r="FI127" s="9">
        <v>0.63876470383490302</v>
      </c>
      <c r="FJ127" s="9">
        <v>0.63444844800615696</v>
      </c>
      <c r="FK127" s="9">
        <v>0.63023897112054705</v>
      </c>
      <c r="FL127" s="9">
        <v>0.62617112427663002</v>
      </c>
      <c r="FM127" s="9">
        <v>0.62229121444999502</v>
      </c>
      <c r="FN127" s="9">
        <v>0.61865473509601998</v>
      </c>
      <c r="FO127" s="9">
        <v>0.61532429237165198</v>
      </c>
      <c r="FP127" s="9">
        <v>0.61236771495057496</v>
      </c>
      <c r="FQ127" s="9">
        <v>0.609856336250719</v>
      </c>
      <c r="FR127" s="9">
        <v>0.60786343864884995</v>
      </c>
      <c r="FS127" s="9">
        <v>0.60646284993577104</v>
      </c>
      <c r="FT127" s="9">
        <v>0.605727682876677</v>
      </c>
      <c r="FU127" s="9">
        <v>4.1910230767855596</v>
      </c>
      <c r="FV127" s="9">
        <v>4.1164451515595299</v>
      </c>
      <c r="FW127" s="9">
        <v>3.9968708970789799</v>
      </c>
      <c r="FX127" s="9">
        <v>3.8377602284806298</v>
      </c>
      <c r="FY127" s="9">
        <v>3.6456979038154298</v>
      </c>
      <c r="FZ127" s="9">
        <v>3.4280797366114202</v>
      </c>
      <c r="GA127" s="9">
        <v>3.1927609833344999</v>
      </c>
      <c r="GB127" s="9">
        <v>2.9476835768820502</v>
      </c>
      <c r="GC127" s="9">
        <v>2.4973763049159698</v>
      </c>
      <c r="GD127" s="9">
        <v>2.0968590189637499</v>
      </c>
      <c r="GE127" s="9">
        <v>1.75764162521943</v>
      </c>
      <c r="GF127" s="9">
        <v>1.5041602952875399</v>
      </c>
      <c r="GG127" s="9">
        <v>1.30459660858256</v>
      </c>
      <c r="GH127" s="9">
        <v>1.14854596483114</v>
      </c>
      <c r="GI127" s="9">
        <v>1.02743826150325</v>
      </c>
      <c r="GJ127" s="9">
        <v>0.93421743285262904</v>
      </c>
      <c r="GK127" s="9">
        <v>0.863074887242674</v>
      </c>
      <c r="GL127" s="9">
        <v>0.80923379346172097</v>
      </c>
      <c r="GM127" s="9">
        <v>0.76877567294728799</v>
      </c>
      <c r="GN127" s="9">
        <v>0.73850063790778497</v>
      </c>
      <c r="GO127" s="9">
        <v>0.71581397595164797</v>
      </c>
      <c r="GP127" s="9">
        <v>0.69863331495963898</v>
      </c>
      <c r="GQ127" s="9">
        <v>0.68531192620298398</v>
      </c>
      <c r="GR127" s="9">
        <v>0.67457477161047796</v>
      </c>
      <c r="GS127" s="9">
        <v>0.752405344071715</v>
      </c>
      <c r="GT127" s="9">
        <v>0.73078817909627902</v>
      </c>
    </row>
    <row r="128" spans="1:202" ht="10.199999999999999">
      <c r="A128" s="12">
        <v>32</v>
      </c>
      <c r="B128" s="2" t="s">
        <v>69</v>
      </c>
      <c r="C128" s="9">
        <v>4.2086471189870398</v>
      </c>
      <c r="D128" s="9">
        <v>4.1852931420009298</v>
      </c>
      <c r="E128" s="9">
        <v>4.1470254073966997</v>
      </c>
      <c r="F128" s="9">
        <v>4.0945488039873297</v>
      </c>
      <c r="G128" s="9">
        <v>4.0287054546482697</v>
      </c>
      <c r="H128" s="9">
        <v>3.9504620750730801</v>
      </c>
      <c r="I128" s="9">
        <v>3.8608954070667201</v>
      </c>
      <c r="J128" s="9">
        <v>3.7611760068579101</v>
      </c>
      <c r="K128" s="9">
        <v>3.5671241276135501</v>
      </c>
      <c r="L128" s="9">
        <v>3.3708186107233602</v>
      </c>
      <c r="M128" s="9">
        <v>3.1784263107845501</v>
      </c>
      <c r="N128" s="9">
        <v>2.9928662534867199</v>
      </c>
      <c r="O128" s="9">
        <v>2.8153445070260701</v>
      </c>
      <c r="P128" s="9">
        <v>2.6462236661095502</v>
      </c>
      <c r="Q128" s="9">
        <v>2.4854825503248801</v>
      </c>
      <c r="R128" s="9">
        <v>2.33294920745365</v>
      </c>
      <c r="S128" s="9">
        <v>2.18841359313245</v>
      </c>
      <c r="T128" s="9">
        <v>2.0516776043195399</v>
      </c>
      <c r="U128" s="9">
        <v>1.9225729862260701</v>
      </c>
      <c r="V128" s="9">
        <v>1.80096314605245</v>
      </c>
      <c r="W128" s="9">
        <v>1.6551114163003</v>
      </c>
      <c r="X128" s="9">
        <v>1.5258200738818499</v>
      </c>
      <c r="Y128" s="9">
        <v>1.41151881860119</v>
      </c>
      <c r="Z128" s="9">
        <v>1.31074695688596</v>
      </c>
      <c r="AA128" s="9">
        <v>1.2221505652878399</v>
      </c>
      <c r="AB128" s="9">
        <v>1.1444787112702299</v>
      </c>
      <c r="AC128" s="9">
        <v>1.0765790514621001</v>
      </c>
      <c r="AD128" s="9">
        <v>1.0173930533344899</v>
      </c>
      <c r="AE128" s="9">
        <v>0.96595102089473694</v>
      </c>
      <c r="AF128" s="9">
        <v>0.92136705373389505</v>
      </c>
      <c r="AG128" s="9">
        <v>0.88283403046965503</v>
      </c>
      <c r="AH128" s="9">
        <v>0.849618679672689</v>
      </c>
      <c r="AI128" s="9">
        <v>0.82105678118994696</v>
      </c>
      <c r="AJ128" s="9">
        <v>0.79654852630185802</v>
      </c>
      <c r="AK128" s="9">
        <v>0.77555405479580797</v>
      </c>
      <c r="AL128" s="9">
        <v>0.75758917964689698</v>
      </c>
      <c r="AM128" s="9">
        <v>0.74222130473409897</v>
      </c>
      <c r="AN128" s="9">
        <v>0.72906553728471002</v>
      </c>
      <c r="AO128" s="9">
        <v>0.71778099410366603</v>
      </c>
      <c r="AP128" s="9">
        <v>0.70806729879966301</v>
      </c>
      <c r="AQ128" s="9">
        <v>0.69966126594580602</v>
      </c>
      <c r="AR128" s="9">
        <v>0.69233376725101703</v>
      </c>
      <c r="AS128" s="9">
        <v>0.68588677425466804</v>
      </c>
      <c r="AT128" s="9">
        <v>0.68015057170803495</v>
      </c>
      <c r="AU128" s="9">
        <v>0.67498113561253403</v>
      </c>
      <c r="AV128" s="9">
        <v>0.67025766980202595</v>
      </c>
      <c r="AW128" s="9">
        <v>0.66588029495325296</v>
      </c>
      <c r="AX128" s="9">
        <v>0.66176788396125596</v>
      </c>
      <c r="AY128" s="9">
        <v>0.657856037708345</v>
      </c>
      <c r="AZ128" s="9">
        <v>0.65409519537372196</v>
      </c>
      <c r="BA128" s="9">
        <v>0.65044887356649195</v>
      </c>
      <c r="BB128" s="9">
        <v>0.64689202871186202</v>
      </c>
      <c r="BC128" s="9">
        <v>0.70009047902884203</v>
      </c>
      <c r="BD128" s="9">
        <v>0.69462767865477404</v>
      </c>
      <c r="BE128" s="9">
        <v>0.68969553256590799</v>
      </c>
      <c r="BF128" s="9">
        <v>0.68522130483565602</v>
      </c>
      <c r="BG128" s="9">
        <v>0.68113670390055303</v>
      </c>
      <c r="BH128" s="9">
        <v>0.67738260501950398</v>
      </c>
      <c r="BI128" s="9">
        <v>0.67390814734717597</v>
      </c>
      <c r="BJ128" s="9">
        <v>0.67066989116712905</v>
      </c>
      <c r="BK128" s="9">
        <v>0.66763103311301597</v>
      </c>
      <c r="BL128" s="9">
        <v>0.66476067717708398</v>
      </c>
      <c r="BM128" s="9">
        <v>0.66203315928787199</v>
      </c>
      <c r="BN128" s="9">
        <v>0.65942742323292303</v>
      </c>
      <c r="BO128" s="9">
        <v>0.65692644570485004</v>
      </c>
      <c r="BP128" s="9">
        <v>0.65451670825951502</v>
      </c>
      <c r="BQ128" s="9">
        <v>0.65218771399194697</v>
      </c>
      <c r="BR128" s="9">
        <v>0.65026925895256704</v>
      </c>
      <c r="BS128" s="9">
        <v>0.64840893320028603</v>
      </c>
      <c r="BT128" s="9">
        <v>0.64660397234619604</v>
      </c>
      <c r="BU128" s="9">
        <v>0.64485247739709395</v>
      </c>
      <c r="BV128" s="9">
        <v>4.2086471189870398</v>
      </c>
      <c r="BW128" s="9">
        <v>4.1852931420009298</v>
      </c>
      <c r="BX128" s="9">
        <v>4.1470254073966997</v>
      </c>
      <c r="BY128" s="9">
        <v>4.0945488039873297</v>
      </c>
      <c r="BZ128" s="9">
        <v>4.0287054546482697</v>
      </c>
      <c r="CA128" s="9">
        <v>3.9504620750730801</v>
      </c>
      <c r="CB128" s="9">
        <v>3.8608954070667201</v>
      </c>
      <c r="CC128" s="9">
        <v>3.7611760068579101</v>
      </c>
      <c r="CD128" s="9">
        <v>3.5671241276135501</v>
      </c>
      <c r="CE128" s="9">
        <v>3.3708186107233602</v>
      </c>
      <c r="CF128" s="9">
        <v>3.1784263107845501</v>
      </c>
      <c r="CG128" s="9">
        <v>2.9928662534867199</v>
      </c>
      <c r="CH128" s="9">
        <v>2.8153445070260701</v>
      </c>
      <c r="CI128" s="9">
        <v>2.64622366610954</v>
      </c>
      <c r="CJ128" s="9">
        <v>2.4854825503248801</v>
      </c>
      <c r="CK128" s="9">
        <v>2.33294920745365</v>
      </c>
      <c r="CL128" s="9">
        <v>2.18841359313245</v>
      </c>
      <c r="CM128" s="9">
        <v>2.0516776043195399</v>
      </c>
      <c r="CN128" s="9">
        <v>1.9225729862260701</v>
      </c>
      <c r="CO128" s="9">
        <v>1.80096314605245</v>
      </c>
      <c r="CP128" s="9">
        <v>1.6551114163003</v>
      </c>
      <c r="CQ128" s="9">
        <v>1.5258200738818499</v>
      </c>
      <c r="CR128" s="9">
        <v>1.41151881860119</v>
      </c>
      <c r="CS128" s="9">
        <v>1.31074695688596</v>
      </c>
      <c r="CT128" s="9">
        <v>1.2221505652878399</v>
      </c>
      <c r="CU128" s="9">
        <v>1.1444787112702299</v>
      </c>
      <c r="CV128" s="9">
        <v>1.0765790514621001</v>
      </c>
      <c r="CW128" s="9">
        <v>1.0173930533344899</v>
      </c>
      <c r="CX128" s="9">
        <v>0.96595102089473694</v>
      </c>
      <c r="CY128" s="9">
        <v>0.92136705373389505</v>
      </c>
      <c r="CZ128" s="9">
        <v>0.88283403046965503</v>
      </c>
      <c r="DA128" s="9">
        <v>0.849618679672689</v>
      </c>
      <c r="DB128" s="9">
        <v>0.82105678118994696</v>
      </c>
      <c r="DC128" s="9">
        <v>0.79654852630185802</v>
      </c>
      <c r="DD128" s="9">
        <v>0.77555405479580797</v>
      </c>
      <c r="DE128" s="9">
        <v>0.75758917964689698</v>
      </c>
      <c r="DF128" s="9">
        <v>0.74222130473409897</v>
      </c>
      <c r="DG128" s="9">
        <v>0.72906553728471002</v>
      </c>
      <c r="DH128" s="9">
        <v>0.71778099410366603</v>
      </c>
      <c r="DI128" s="9">
        <v>0.70806729879966301</v>
      </c>
      <c r="DJ128" s="9">
        <v>0.69966126594580602</v>
      </c>
      <c r="DK128" s="9">
        <v>0.69233376725101703</v>
      </c>
      <c r="DL128" s="9">
        <v>0.68588677425466804</v>
      </c>
      <c r="DM128" s="9">
        <v>0.68015057170803495</v>
      </c>
      <c r="DN128" s="9">
        <v>0.67498113561253403</v>
      </c>
      <c r="DO128" s="9">
        <v>0.67025766980202595</v>
      </c>
      <c r="DP128" s="9">
        <v>0.66588029495325296</v>
      </c>
      <c r="DQ128" s="9">
        <v>0.66176788396125596</v>
      </c>
      <c r="DR128" s="9">
        <v>0.657856037708345</v>
      </c>
      <c r="DS128" s="9">
        <v>0.65409519537372196</v>
      </c>
      <c r="DT128" s="9">
        <v>0.65044887356649195</v>
      </c>
      <c r="DU128" s="9">
        <v>0.64689202871186202</v>
      </c>
      <c r="DV128" s="9">
        <v>0.70009047902884203</v>
      </c>
      <c r="DW128" s="9">
        <v>0.69462767865477404</v>
      </c>
      <c r="DX128" s="9">
        <v>0.68969553256590799</v>
      </c>
      <c r="DY128" s="9">
        <v>0.68522130483565602</v>
      </c>
      <c r="DZ128" s="9">
        <v>0.68113670390055303</v>
      </c>
      <c r="EA128" s="9">
        <v>0.67738260501950398</v>
      </c>
      <c r="EB128" s="9">
        <v>0.67390814734717597</v>
      </c>
      <c r="EC128" s="9">
        <v>0.67066989116712905</v>
      </c>
      <c r="ED128" s="9">
        <v>0.66763103311301597</v>
      </c>
      <c r="EE128" s="9">
        <v>0.66476067717708398</v>
      </c>
      <c r="EF128" s="9">
        <v>0.66203315928787199</v>
      </c>
      <c r="EG128" s="9">
        <v>0.65942742323292303</v>
      </c>
      <c r="EH128" s="9">
        <v>0.65692644570485004</v>
      </c>
      <c r="EI128" s="9">
        <v>0.65451670825951502</v>
      </c>
      <c r="EJ128" s="9">
        <v>0.65218771399194697</v>
      </c>
      <c r="EK128" s="9">
        <v>0.65026925895256704</v>
      </c>
      <c r="EL128" s="9">
        <v>0.64840893320028603</v>
      </c>
      <c r="EM128" s="9">
        <v>0.64660397234619604</v>
      </c>
      <c r="EN128" s="9">
        <v>0.64485247739709395</v>
      </c>
      <c r="EO128" s="9">
        <v>4.2086471189870398</v>
      </c>
      <c r="EP128" s="9">
        <v>4.1852931420009298</v>
      </c>
      <c r="EQ128" s="9">
        <v>4.1470254073966997</v>
      </c>
      <c r="ER128" s="9">
        <v>4.0945488039873297</v>
      </c>
      <c r="ES128" s="9">
        <v>4.0287054546482697</v>
      </c>
      <c r="ET128" s="9">
        <v>3.9504620750730801</v>
      </c>
      <c r="EU128" s="9">
        <v>3.8608954070667201</v>
      </c>
      <c r="EV128" s="9">
        <v>3.7611760068579101</v>
      </c>
      <c r="EW128" s="9">
        <v>3.5671241276135501</v>
      </c>
      <c r="EX128" s="9">
        <v>3.3708186107233602</v>
      </c>
      <c r="EY128" s="9">
        <v>3.1784263107845501</v>
      </c>
      <c r="EZ128" s="9">
        <v>2.9928662534867199</v>
      </c>
      <c r="FA128" s="9">
        <v>2.8153445070260701</v>
      </c>
      <c r="FB128" s="9">
        <v>2.64622366610954</v>
      </c>
      <c r="FC128" s="9">
        <v>2.4854825503248801</v>
      </c>
      <c r="FD128" s="9">
        <v>2.33294920745365</v>
      </c>
      <c r="FE128" s="9">
        <v>2.18841359313245</v>
      </c>
      <c r="FF128" s="9">
        <v>2.0516776043195399</v>
      </c>
      <c r="FG128" s="9">
        <v>1.9225729862260701</v>
      </c>
      <c r="FH128" s="9">
        <v>1.80096314605245</v>
      </c>
      <c r="FI128" s="9">
        <v>1.6551114163003</v>
      </c>
      <c r="FJ128" s="9">
        <v>1.5258200738818499</v>
      </c>
      <c r="FK128" s="9">
        <v>1.41151881860119</v>
      </c>
      <c r="FL128" s="9">
        <v>1.31074695688596</v>
      </c>
      <c r="FM128" s="9">
        <v>1.2221505652878399</v>
      </c>
      <c r="FN128" s="9">
        <v>1.1444787112702299</v>
      </c>
      <c r="FO128" s="9">
        <v>1.0765790514621001</v>
      </c>
      <c r="FP128" s="9">
        <v>1.0173930533344899</v>
      </c>
      <c r="FQ128" s="9">
        <v>0.96595102089473694</v>
      </c>
      <c r="FR128" s="9">
        <v>0.92136705373389505</v>
      </c>
      <c r="FS128" s="9">
        <v>0.88283403046965503</v>
      </c>
      <c r="FT128" s="9">
        <v>0.849618679672689</v>
      </c>
      <c r="FU128" s="9">
        <v>0.82105678118994696</v>
      </c>
      <c r="FV128" s="9">
        <v>0.79654852630185802</v>
      </c>
      <c r="FW128" s="9">
        <v>0.77555405479580797</v>
      </c>
      <c r="FX128" s="9">
        <v>0.75758917964689698</v>
      </c>
      <c r="FY128" s="9">
        <v>0.74222130473409897</v>
      </c>
      <c r="FZ128" s="9">
        <v>0.72906553728471002</v>
      </c>
      <c r="GA128" s="9">
        <v>0.71778099410366603</v>
      </c>
      <c r="GB128" s="9">
        <v>0.70806729879966301</v>
      </c>
      <c r="GC128" s="9">
        <v>0.69966126594580602</v>
      </c>
      <c r="GD128" s="9">
        <v>0.69233376725101703</v>
      </c>
      <c r="GE128" s="9">
        <v>0.68588677425466804</v>
      </c>
      <c r="GF128" s="9">
        <v>0.68015057170803495</v>
      </c>
      <c r="GG128" s="9">
        <v>0.67498113561253403</v>
      </c>
      <c r="GH128" s="9">
        <v>0.67025766980202595</v>
      </c>
      <c r="GI128" s="9">
        <v>0.66588029495325296</v>
      </c>
      <c r="GJ128" s="9">
        <v>0.66176788396125596</v>
      </c>
      <c r="GK128" s="9">
        <v>0.657856037708345</v>
      </c>
      <c r="GL128" s="9">
        <v>0.65409519537372196</v>
      </c>
      <c r="GM128" s="9">
        <v>0.65044887356649195</v>
      </c>
      <c r="GN128" s="9">
        <v>0.64689202871186202</v>
      </c>
      <c r="GO128" s="9">
        <v>0.70009047902884203</v>
      </c>
      <c r="GP128" s="9">
        <v>0.69462767865477404</v>
      </c>
      <c r="GQ128" s="9">
        <v>0.68969553256590799</v>
      </c>
      <c r="GR128" s="9">
        <v>0.68522130483565602</v>
      </c>
      <c r="GS128" s="9">
        <v>0.68113670390055303</v>
      </c>
      <c r="GT128" s="9">
        <v>0.67738260501950398</v>
      </c>
    </row>
    <row r="129" spans="1:202" ht="10.199999999999999">
      <c r="A129" s="12">
        <v>33</v>
      </c>
      <c r="B129" s="2" t="s">
        <v>70</v>
      </c>
      <c r="C129" s="9">
        <v>4.1910230767855596</v>
      </c>
      <c r="D129" s="9">
        <v>4.1164451515595299</v>
      </c>
      <c r="E129" s="9">
        <v>3.9968708970789799</v>
      </c>
      <c r="F129" s="9">
        <v>3.8377602284806298</v>
      </c>
      <c r="G129" s="9">
        <v>3.6456979038154298</v>
      </c>
      <c r="H129" s="9">
        <v>3.4280797366114202</v>
      </c>
      <c r="I129" s="9">
        <v>3.1927609833344999</v>
      </c>
      <c r="J129" s="9">
        <v>2.94768357688206</v>
      </c>
      <c r="K129" s="9">
        <v>2.4973763049159698</v>
      </c>
      <c r="L129" s="9">
        <v>2.0968590189637601</v>
      </c>
      <c r="M129" s="9">
        <v>1.75764162521943</v>
      </c>
      <c r="N129" s="9">
        <v>1.5041602952875399</v>
      </c>
      <c r="O129" s="9">
        <v>1.30459660858256</v>
      </c>
      <c r="P129" s="9">
        <v>1.14854596483114</v>
      </c>
      <c r="Q129" s="9">
        <v>1.02743826150325</v>
      </c>
      <c r="R129" s="9">
        <v>0.93421743285262904</v>
      </c>
      <c r="S129" s="9">
        <v>0.863074887242674</v>
      </c>
      <c r="T129" s="9">
        <v>0.80923379346172097</v>
      </c>
      <c r="U129" s="9">
        <v>0.76877567294728799</v>
      </c>
      <c r="V129" s="9">
        <v>0.73850063790778497</v>
      </c>
      <c r="W129" s="9">
        <v>0.71581397595164797</v>
      </c>
      <c r="X129" s="9">
        <v>0.69863331495963898</v>
      </c>
      <c r="Y129" s="9">
        <v>0.68531192620298398</v>
      </c>
      <c r="Z129" s="9">
        <v>0.67457477161047796</v>
      </c>
      <c r="AA129" s="9">
        <v>0.752405344071715</v>
      </c>
      <c r="AB129" s="9">
        <v>0.73078817909627902</v>
      </c>
      <c r="AC129" s="9">
        <v>0.71361319849331595</v>
      </c>
      <c r="AD129" s="9">
        <v>0.69987001545110505</v>
      </c>
      <c r="AE129" s="9">
        <v>0.68870276770824301</v>
      </c>
      <c r="AF129" s="9">
        <v>0.67941426056590404</v>
      </c>
      <c r="AG129" s="9">
        <v>0.67144752830550403</v>
      </c>
      <c r="AH129" s="9">
        <v>0.66436938370971299</v>
      </c>
      <c r="AI129" s="9">
        <v>0.657855687758928</v>
      </c>
      <c r="AJ129" s="9">
        <v>0.65167811734866199</v>
      </c>
      <c r="AK129" s="9">
        <v>0.64569224562685701</v>
      </c>
      <c r="AL129" s="9">
        <v>0.63982677923406805</v>
      </c>
      <c r="AM129" s="9">
        <v>0.63407382084137498</v>
      </c>
      <c r="AN129" s="9">
        <v>0.628480045079299</v>
      </c>
      <c r="AO129" s="9">
        <v>0.62313869213276396</v>
      </c>
      <c r="AP129" s="9">
        <v>0.61818229664317403</v>
      </c>
      <c r="AQ129" s="9">
        <v>0.66706207670340301</v>
      </c>
      <c r="AR129" s="9">
        <v>0.66186127927750305</v>
      </c>
      <c r="AS129" s="9">
        <v>0.65694657478641805</v>
      </c>
      <c r="AT129" s="9">
        <v>0.65223108361108895</v>
      </c>
      <c r="AU129" s="9">
        <v>0.64765051788438199</v>
      </c>
      <c r="AV129" s="9">
        <v>0.64316682137507497</v>
      </c>
      <c r="AW129" s="9">
        <v>0.63876470383490302</v>
      </c>
      <c r="AX129" s="9">
        <v>0.63444844800615696</v>
      </c>
      <c r="AY129" s="9">
        <v>0.63023897112054705</v>
      </c>
      <c r="AZ129" s="9">
        <v>0.62617112427663002</v>
      </c>
      <c r="BA129" s="9">
        <v>0.62229121444999502</v>
      </c>
      <c r="BB129" s="9">
        <v>0.61865473509601998</v>
      </c>
      <c r="BC129" s="9">
        <v>0.61532429237165198</v>
      </c>
      <c r="BD129" s="9">
        <v>0.61236771495057496</v>
      </c>
      <c r="BE129" s="9">
        <v>0.609856336250719</v>
      </c>
      <c r="BF129" s="9">
        <v>0.60786343864884995</v>
      </c>
      <c r="BG129" s="9">
        <v>0.60646284993577104</v>
      </c>
      <c r="BH129" s="9">
        <v>0.605727682876677</v>
      </c>
      <c r="BI129" s="9">
        <v>4.1910230767855596</v>
      </c>
      <c r="BJ129" s="9">
        <v>4.1164451515595299</v>
      </c>
      <c r="BK129" s="9">
        <v>3.9968708970789799</v>
      </c>
      <c r="BL129" s="9">
        <v>3.8377602284806298</v>
      </c>
      <c r="BM129" s="9">
        <v>3.6456979038154298</v>
      </c>
      <c r="BN129" s="9">
        <v>3.4280797366114202</v>
      </c>
      <c r="BO129" s="9">
        <v>3.1927609833344999</v>
      </c>
      <c r="BP129" s="9">
        <v>2.9476835768820502</v>
      </c>
      <c r="BQ129" s="9">
        <v>2.4973763049159698</v>
      </c>
      <c r="BR129" s="9">
        <v>2.0968590189637499</v>
      </c>
      <c r="BS129" s="9">
        <v>1.75764162521943</v>
      </c>
      <c r="BT129" s="9">
        <v>1.5041602952875399</v>
      </c>
      <c r="BU129" s="9">
        <v>1.30459660858256</v>
      </c>
      <c r="BV129" s="9">
        <v>1.14854596483114</v>
      </c>
      <c r="BW129" s="9">
        <v>1.02743826150325</v>
      </c>
      <c r="BX129" s="9">
        <v>0.93421743285262904</v>
      </c>
      <c r="BY129" s="9">
        <v>0.863074887242674</v>
      </c>
      <c r="BZ129" s="9">
        <v>0.80923379346172097</v>
      </c>
      <c r="CA129" s="9">
        <v>0.76877567294728799</v>
      </c>
      <c r="CB129" s="9">
        <v>0.73850063790778497</v>
      </c>
      <c r="CC129" s="9">
        <v>0.71581397595164797</v>
      </c>
      <c r="CD129" s="9">
        <v>0.69863331495963898</v>
      </c>
      <c r="CE129" s="9">
        <v>0.68531192620298398</v>
      </c>
      <c r="CF129" s="9">
        <v>0.67457477161047796</v>
      </c>
      <c r="CG129" s="9">
        <v>0.752405344071715</v>
      </c>
      <c r="CH129" s="9">
        <v>0.73078817909627902</v>
      </c>
      <c r="CI129" s="9">
        <v>0.71361319849331595</v>
      </c>
      <c r="CJ129" s="9">
        <v>0.69987001545110505</v>
      </c>
      <c r="CK129" s="9">
        <v>0.68870276770824301</v>
      </c>
      <c r="CL129" s="9">
        <v>0.67941426056590404</v>
      </c>
      <c r="CM129" s="9">
        <v>0.67144752830550403</v>
      </c>
      <c r="CN129" s="9">
        <v>0.66436938370971299</v>
      </c>
      <c r="CO129" s="9">
        <v>0.657855687758928</v>
      </c>
      <c r="CP129" s="9">
        <v>0.65167811734866199</v>
      </c>
      <c r="CQ129" s="9">
        <v>0.64569224562685701</v>
      </c>
      <c r="CR129" s="9">
        <v>0.63982677923406805</v>
      </c>
      <c r="CS129" s="9">
        <v>0.63407382084137498</v>
      </c>
      <c r="CT129" s="9">
        <v>0.628480045079299</v>
      </c>
      <c r="CU129" s="9">
        <v>0.62313869213276396</v>
      </c>
      <c r="CV129" s="9">
        <v>0.61818229664317403</v>
      </c>
      <c r="CW129" s="9">
        <v>0.66706207670340301</v>
      </c>
      <c r="CX129" s="9">
        <v>0.66186127927750305</v>
      </c>
      <c r="CY129" s="9">
        <v>0.65694657478641805</v>
      </c>
      <c r="CZ129" s="9">
        <v>0.65223108361108895</v>
      </c>
      <c r="DA129" s="9">
        <v>0.64765051788438199</v>
      </c>
      <c r="DB129" s="9">
        <v>0.64316682137507497</v>
      </c>
      <c r="DC129" s="9">
        <v>0.63876470383490302</v>
      </c>
      <c r="DD129" s="9">
        <v>0.63444844800615696</v>
      </c>
      <c r="DE129" s="9">
        <v>0.63023897112054705</v>
      </c>
      <c r="DF129" s="9">
        <v>0.62617112427663002</v>
      </c>
      <c r="DG129" s="9">
        <v>0.62229121444999502</v>
      </c>
      <c r="DH129" s="9">
        <v>0.61865473509601998</v>
      </c>
      <c r="DI129" s="9">
        <v>0.61532429237165198</v>
      </c>
      <c r="DJ129" s="9">
        <v>0.61236771495057496</v>
      </c>
      <c r="DK129" s="9">
        <v>0.609856336250719</v>
      </c>
      <c r="DL129" s="9">
        <v>0.60786343864884995</v>
      </c>
      <c r="DM129" s="9">
        <v>0.60646284993577104</v>
      </c>
      <c r="DN129" s="9">
        <v>0.605727682876677</v>
      </c>
      <c r="DO129" s="9">
        <v>4.1910230767855596</v>
      </c>
      <c r="DP129" s="9">
        <v>4.1164451515595299</v>
      </c>
      <c r="DQ129" s="9">
        <v>3.9968708970789799</v>
      </c>
      <c r="DR129" s="9">
        <v>3.8377602284806298</v>
      </c>
      <c r="DS129" s="9">
        <v>3.6456979038154298</v>
      </c>
      <c r="DT129" s="9">
        <v>3.4280797366114202</v>
      </c>
      <c r="DU129" s="9">
        <v>3.1927609833344999</v>
      </c>
      <c r="DV129" s="9">
        <v>2.9476835768820502</v>
      </c>
      <c r="DW129" s="9">
        <v>2.4973763049159698</v>
      </c>
      <c r="DX129" s="9">
        <v>2.0968590189637499</v>
      </c>
      <c r="DY129" s="9">
        <v>1.75764162521943</v>
      </c>
      <c r="DZ129" s="9">
        <v>1.5041602952875399</v>
      </c>
      <c r="EA129" s="9">
        <v>1.30459660858256</v>
      </c>
      <c r="EB129" s="9">
        <v>1.14854596483114</v>
      </c>
      <c r="EC129" s="9">
        <v>1.02743826150325</v>
      </c>
      <c r="ED129" s="9">
        <v>0.93421743285262904</v>
      </c>
      <c r="EE129" s="9">
        <v>0.863074887242674</v>
      </c>
      <c r="EF129" s="9">
        <v>0.80923379346172097</v>
      </c>
      <c r="EG129" s="9">
        <v>0.76877567294728799</v>
      </c>
      <c r="EH129" s="9">
        <v>0.73850063790778497</v>
      </c>
      <c r="EI129" s="9">
        <v>0.71581397595164797</v>
      </c>
      <c r="EJ129" s="9">
        <v>0.69863331495963898</v>
      </c>
      <c r="EK129" s="9">
        <v>0.68531192620298398</v>
      </c>
      <c r="EL129" s="9">
        <v>0.67457477161047796</v>
      </c>
      <c r="EM129" s="9">
        <v>0.752405344071715</v>
      </c>
      <c r="EN129" s="9">
        <v>0.73078817909627902</v>
      </c>
      <c r="EO129" s="9">
        <v>0.71361319849331595</v>
      </c>
      <c r="EP129" s="9">
        <v>0.69987001545110505</v>
      </c>
      <c r="EQ129" s="9">
        <v>0.68870276770824301</v>
      </c>
      <c r="ER129" s="9">
        <v>0.67941426056590404</v>
      </c>
      <c r="ES129" s="9">
        <v>0.67144752830550403</v>
      </c>
      <c r="ET129" s="9">
        <v>0.66436938370971299</v>
      </c>
      <c r="EU129" s="9">
        <v>0.657855687758928</v>
      </c>
      <c r="EV129" s="9">
        <v>0.65167811734866199</v>
      </c>
      <c r="EW129" s="9">
        <v>0.64569224562685701</v>
      </c>
      <c r="EX129" s="9">
        <v>0.63982677923406805</v>
      </c>
      <c r="EY129" s="9">
        <v>0.63407382084137498</v>
      </c>
      <c r="EZ129" s="9">
        <v>0.628480045079299</v>
      </c>
      <c r="FA129" s="9">
        <v>0.62313869213276396</v>
      </c>
      <c r="FB129" s="9">
        <v>0.61818229664317403</v>
      </c>
      <c r="FC129" s="9">
        <v>0.66706207670340301</v>
      </c>
      <c r="FD129" s="9">
        <v>0.66186127927750305</v>
      </c>
      <c r="FE129" s="9">
        <v>0.65694657478641805</v>
      </c>
      <c r="FF129" s="9">
        <v>0.65223108361108895</v>
      </c>
      <c r="FG129" s="9">
        <v>0.64765051788438199</v>
      </c>
      <c r="FH129" s="9">
        <v>0.64316682137507497</v>
      </c>
      <c r="FI129" s="9">
        <v>0.63876470383490302</v>
      </c>
      <c r="FJ129" s="9">
        <v>0.63444844800615696</v>
      </c>
      <c r="FK129" s="9">
        <v>0.63023897112054705</v>
      </c>
      <c r="FL129" s="9">
        <v>0.62617112427663002</v>
      </c>
      <c r="FM129" s="9">
        <v>0.62229121444999502</v>
      </c>
      <c r="FN129" s="9">
        <v>0.61865473509601998</v>
      </c>
      <c r="FO129" s="9">
        <v>0.61532429237165198</v>
      </c>
      <c r="FP129" s="9">
        <v>0.61236771495057496</v>
      </c>
      <c r="FQ129" s="9">
        <v>0.609856336250719</v>
      </c>
      <c r="FR129" s="9">
        <v>0.60786343864884995</v>
      </c>
      <c r="FS129" s="9">
        <v>0.60646284993577104</v>
      </c>
      <c r="FT129" s="9">
        <v>0.605727682876677</v>
      </c>
      <c r="FU129" s="9">
        <v>4.1910230767855596</v>
      </c>
      <c r="FV129" s="9">
        <v>4.1164451515595299</v>
      </c>
      <c r="FW129" s="9">
        <v>3.9968708970789799</v>
      </c>
      <c r="FX129" s="9">
        <v>3.8377602284806298</v>
      </c>
      <c r="FY129" s="9">
        <v>3.6456979038154298</v>
      </c>
      <c r="FZ129" s="9">
        <v>3.4280797366114202</v>
      </c>
      <c r="GA129" s="9">
        <v>3.1927609833344999</v>
      </c>
      <c r="GB129" s="9">
        <v>2.9476835768820502</v>
      </c>
      <c r="GC129" s="9">
        <v>2.4973763049159698</v>
      </c>
      <c r="GD129" s="9">
        <v>2.0968590189637499</v>
      </c>
      <c r="GE129" s="9">
        <v>1.75764162521943</v>
      </c>
      <c r="GF129" s="9">
        <v>1.5041602952875399</v>
      </c>
      <c r="GG129" s="9">
        <v>1.30459660858256</v>
      </c>
      <c r="GH129" s="9">
        <v>1.14854596483114</v>
      </c>
      <c r="GI129" s="9">
        <v>1.02743826150325</v>
      </c>
      <c r="GJ129" s="9">
        <v>0.93421743285262904</v>
      </c>
      <c r="GK129" s="9">
        <v>0.863074887242674</v>
      </c>
      <c r="GL129" s="9">
        <v>0.80923379346172097</v>
      </c>
      <c r="GM129" s="9">
        <v>0.76877567294728799</v>
      </c>
      <c r="GN129" s="9">
        <v>0.73850063790778497</v>
      </c>
      <c r="GO129" s="9">
        <v>0.71581397595164797</v>
      </c>
      <c r="GP129" s="9">
        <v>0.69863331495963898</v>
      </c>
      <c r="GQ129" s="9">
        <v>0.68531192620298398</v>
      </c>
      <c r="GR129" s="9">
        <v>0.67457477161047796</v>
      </c>
      <c r="GS129" s="9">
        <v>0.752405344071715</v>
      </c>
      <c r="GT129" s="9">
        <v>0.73078817909627902</v>
      </c>
    </row>
    <row r="130" spans="1:202" ht="10.199999999999999">
      <c r="A130" s="12">
        <v>34</v>
      </c>
      <c r="B130" s="2" t="s">
        <v>71</v>
      </c>
      <c r="C130" s="9">
        <f t="shared" ref="C130:AH130" si="14">C105</f>
        <v>6.8</v>
      </c>
      <c r="D130" s="9">
        <f t="shared" si="14"/>
        <v>6.8</v>
      </c>
      <c r="E130" s="9">
        <f t="shared" si="14"/>
        <v>6.8</v>
      </c>
      <c r="F130" s="9">
        <f t="shared" si="14"/>
        <v>6.8</v>
      </c>
      <c r="G130" s="9">
        <f t="shared" si="14"/>
        <v>6.8</v>
      </c>
      <c r="H130" s="9">
        <f t="shared" si="14"/>
        <v>6.8</v>
      </c>
      <c r="I130" s="9">
        <f t="shared" si="14"/>
        <v>6.8</v>
      </c>
      <c r="J130" s="9">
        <f t="shared" si="14"/>
        <v>6.8</v>
      </c>
      <c r="K130" s="9">
        <f t="shared" si="14"/>
        <v>6.8</v>
      </c>
      <c r="L130" s="9">
        <f t="shared" si="14"/>
        <v>6.8</v>
      </c>
      <c r="M130" s="9">
        <f t="shared" si="14"/>
        <v>6.8</v>
      </c>
      <c r="N130" s="9">
        <f t="shared" si="14"/>
        <v>6.8</v>
      </c>
      <c r="O130" s="9">
        <f t="shared" si="14"/>
        <v>6.8</v>
      </c>
      <c r="P130" s="9">
        <f t="shared" si="14"/>
        <v>6.8</v>
      </c>
      <c r="Q130" s="9">
        <f t="shared" si="14"/>
        <v>6.8</v>
      </c>
      <c r="R130" s="9">
        <f t="shared" si="14"/>
        <v>6.8</v>
      </c>
      <c r="S130" s="9">
        <f t="shared" si="14"/>
        <v>6.8</v>
      </c>
      <c r="T130" s="9">
        <f t="shared" si="14"/>
        <v>6.8</v>
      </c>
      <c r="U130" s="9">
        <f t="shared" si="14"/>
        <v>6.8</v>
      </c>
      <c r="V130" s="9">
        <f t="shared" si="14"/>
        <v>6.8</v>
      </c>
      <c r="W130" s="9">
        <f t="shared" si="14"/>
        <v>6.8</v>
      </c>
      <c r="X130" s="9">
        <f t="shared" si="14"/>
        <v>6.8</v>
      </c>
      <c r="Y130" s="9">
        <f t="shared" si="14"/>
        <v>6.8</v>
      </c>
      <c r="Z130" s="9">
        <f t="shared" si="14"/>
        <v>6.8</v>
      </c>
      <c r="AA130" s="9">
        <f t="shared" si="14"/>
        <v>6.8</v>
      </c>
      <c r="AB130" s="9">
        <f t="shared" si="14"/>
        <v>6.8</v>
      </c>
      <c r="AC130" s="9">
        <f t="shared" si="14"/>
        <v>6.8</v>
      </c>
      <c r="AD130" s="9">
        <f t="shared" si="14"/>
        <v>6.8</v>
      </c>
      <c r="AE130" s="9">
        <f t="shared" si="14"/>
        <v>6.8</v>
      </c>
      <c r="AF130" s="9">
        <f t="shared" si="14"/>
        <v>6.8</v>
      </c>
      <c r="AG130" s="9">
        <f t="shared" si="14"/>
        <v>6.8</v>
      </c>
      <c r="AH130" s="9">
        <f t="shared" si="14"/>
        <v>6.8</v>
      </c>
      <c r="AI130" s="9">
        <f t="shared" ref="AI130:BN130" si="15">AI105</f>
        <v>6.8</v>
      </c>
      <c r="AJ130" s="9">
        <f t="shared" si="15"/>
        <v>6.8</v>
      </c>
      <c r="AK130" s="9">
        <f t="shared" si="15"/>
        <v>6.8</v>
      </c>
      <c r="AL130" s="9">
        <f t="shared" si="15"/>
        <v>6.8</v>
      </c>
      <c r="AM130" s="9">
        <f t="shared" si="15"/>
        <v>6.8</v>
      </c>
      <c r="AN130" s="9">
        <f t="shared" si="15"/>
        <v>6.8</v>
      </c>
      <c r="AO130" s="9">
        <f t="shared" si="15"/>
        <v>6.8</v>
      </c>
      <c r="AP130" s="9">
        <f t="shared" si="15"/>
        <v>6.8</v>
      </c>
      <c r="AQ130" s="9">
        <f t="shared" si="15"/>
        <v>6.8</v>
      </c>
      <c r="AR130" s="9">
        <f t="shared" si="15"/>
        <v>6.8</v>
      </c>
      <c r="AS130" s="9">
        <f t="shared" si="15"/>
        <v>6.8</v>
      </c>
      <c r="AT130" s="9">
        <f t="shared" si="15"/>
        <v>6.8</v>
      </c>
      <c r="AU130" s="9">
        <f t="shared" si="15"/>
        <v>6.8</v>
      </c>
      <c r="AV130" s="9">
        <f t="shared" si="15"/>
        <v>6.8</v>
      </c>
      <c r="AW130" s="9">
        <f t="shared" si="15"/>
        <v>6.8</v>
      </c>
      <c r="AX130" s="9">
        <f t="shared" si="15"/>
        <v>6.8</v>
      </c>
      <c r="AY130" s="9">
        <f t="shared" si="15"/>
        <v>6.8</v>
      </c>
      <c r="AZ130" s="9">
        <f t="shared" si="15"/>
        <v>6.8</v>
      </c>
      <c r="BA130" s="9">
        <f t="shared" si="15"/>
        <v>6.8</v>
      </c>
      <c r="BB130" s="9">
        <f t="shared" si="15"/>
        <v>6.8</v>
      </c>
      <c r="BC130" s="9">
        <f t="shared" si="15"/>
        <v>6.8</v>
      </c>
      <c r="BD130" s="9">
        <f t="shared" si="15"/>
        <v>6.8</v>
      </c>
      <c r="BE130" s="9">
        <f t="shared" si="15"/>
        <v>6.8</v>
      </c>
      <c r="BF130" s="9">
        <f t="shared" si="15"/>
        <v>6.8</v>
      </c>
      <c r="BG130" s="9">
        <f t="shared" si="15"/>
        <v>6.8</v>
      </c>
      <c r="BH130" s="9">
        <f t="shared" si="15"/>
        <v>6.8</v>
      </c>
      <c r="BI130" s="9">
        <f t="shared" si="15"/>
        <v>6.8</v>
      </c>
      <c r="BJ130" s="9">
        <f t="shared" si="15"/>
        <v>6.8</v>
      </c>
      <c r="BK130" s="9">
        <f t="shared" si="15"/>
        <v>6.8</v>
      </c>
      <c r="BL130" s="9">
        <f t="shared" si="15"/>
        <v>6.8</v>
      </c>
      <c r="BM130" s="9">
        <f t="shared" si="15"/>
        <v>6.8</v>
      </c>
      <c r="BN130" s="9">
        <f t="shared" si="15"/>
        <v>6.8</v>
      </c>
      <c r="BO130" s="9">
        <f t="shared" ref="BO130:CT130" si="16">BO105</f>
        <v>6.8</v>
      </c>
      <c r="BP130" s="9">
        <f t="shared" si="16"/>
        <v>6.8</v>
      </c>
      <c r="BQ130" s="9">
        <f t="shared" si="16"/>
        <v>6.8</v>
      </c>
      <c r="BR130" s="9">
        <f t="shared" si="16"/>
        <v>6.8</v>
      </c>
      <c r="BS130" s="9">
        <f t="shared" si="16"/>
        <v>6.8</v>
      </c>
      <c r="BT130" s="9">
        <f t="shared" si="16"/>
        <v>6.8</v>
      </c>
      <c r="BU130" s="9">
        <f t="shared" si="16"/>
        <v>6.8</v>
      </c>
      <c r="BV130" s="9">
        <f t="shared" si="16"/>
        <v>6.8</v>
      </c>
      <c r="BW130" s="9">
        <f t="shared" si="16"/>
        <v>6.8</v>
      </c>
      <c r="BX130" s="9">
        <f t="shared" si="16"/>
        <v>6.8</v>
      </c>
      <c r="BY130" s="9">
        <f t="shared" si="16"/>
        <v>6.8</v>
      </c>
      <c r="BZ130" s="9">
        <f t="shared" si="16"/>
        <v>6.8</v>
      </c>
      <c r="CA130" s="9">
        <f t="shared" si="16"/>
        <v>6.8</v>
      </c>
      <c r="CB130" s="9">
        <f t="shared" si="16"/>
        <v>6.8</v>
      </c>
      <c r="CC130" s="9">
        <f t="shared" si="16"/>
        <v>6.8</v>
      </c>
      <c r="CD130" s="9">
        <f t="shared" si="16"/>
        <v>6.8</v>
      </c>
      <c r="CE130" s="9">
        <f t="shared" si="16"/>
        <v>6.8</v>
      </c>
      <c r="CF130" s="9">
        <f t="shared" si="16"/>
        <v>6.8</v>
      </c>
      <c r="CG130" s="9">
        <f t="shared" si="16"/>
        <v>6.8</v>
      </c>
      <c r="CH130" s="9">
        <f t="shared" si="16"/>
        <v>6.8</v>
      </c>
      <c r="CI130" s="9">
        <f t="shared" si="16"/>
        <v>6.8</v>
      </c>
      <c r="CJ130" s="9">
        <f t="shared" si="16"/>
        <v>6.8</v>
      </c>
      <c r="CK130" s="9">
        <f t="shared" si="16"/>
        <v>6.8</v>
      </c>
      <c r="CL130" s="9">
        <f t="shared" si="16"/>
        <v>6.8</v>
      </c>
      <c r="CM130" s="9">
        <f t="shared" si="16"/>
        <v>6.8</v>
      </c>
      <c r="CN130" s="9">
        <f t="shared" si="16"/>
        <v>6.8</v>
      </c>
      <c r="CO130" s="9">
        <f t="shared" si="16"/>
        <v>6.8</v>
      </c>
      <c r="CP130" s="9">
        <f t="shared" si="16"/>
        <v>6.8</v>
      </c>
      <c r="CQ130" s="9">
        <f t="shared" si="16"/>
        <v>6.8</v>
      </c>
      <c r="CR130" s="9">
        <f t="shared" si="16"/>
        <v>6.8</v>
      </c>
      <c r="CS130" s="9">
        <f t="shared" si="16"/>
        <v>6.8</v>
      </c>
      <c r="CT130" s="9">
        <f t="shared" si="16"/>
        <v>6.8</v>
      </c>
      <c r="CU130" s="9">
        <f t="shared" ref="CU130:DZ130" si="17">CU105</f>
        <v>6.8</v>
      </c>
      <c r="CV130" s="9">
        <f t="shared" si="17"/>
        <v>6.8</v>
      </c>
      <c r="CW130" s="9">
        <f t="shared" si="17"/>
        <v>6.8</v>
      </c>
      <c r="CX130" s="9">
        <f t="shared" si="17"/>
        <v>6.8</v>
      </c>
      <c r="CY130" s="9">
        <f t="shared" si="17"/>
        <v>6.8</v>
      </c>
      <c r="CZ130" s="9">
        <f t="shared" si="17"/>
        <v>6.8</v>
      </c>
      <c r="DA130" s="9">
        <f t="shared" si="17"/>
        <v>6.8</v>
      </c>
      <c r="DB130" s="9">
        <f t="shared" si="17"/>
        <v>6.8</v>
      </c>
      <c r="DC130" s="9">
        <f t="shared" si="17"/>
        <v>6.8</v>
      </c>
      <c r="DD130" s="9">
        <f t="shared" si="17"/>
        <v>6.8</v>
      </c>
      <c r="DE130" s="9">
        <f t="shared" si="17"/>
        <v>6.8</v>
      </c>
      <c r="DF130" s="9">
        <f t="shared" si="17"/>
        <v>6.8</v>
      </c>
      <c r="DG130" s="9">
        <f t="shared" si="17"/>
        <v>6.8</v>
      </c>
      <c r="DH130" s="9">
        <f t="shared" si="17"/>
        <v>6.8</v>
      </c>
      <c r="DI130" s="9">
        <f t="shared" si="17"/>
        <v>6.8</v>
      </c>
      <c r="DJ130" s="9">
        <f t="shared" si="17"/>
        <v>6.8</v>
      </c>
      <c r="DK130" s="9">
        <f t="shared" si="17"/>
        <v>6.8</v>
      </c>
      <c r="DL130" s="9">
        <f t="shared" si="17"/>
        <v>6.8</v>
      </c>
      <c r="DM130" s="9">
        <f t="shared" si="17"/>
        <v>6.8</v>
      </c>
      <c r="DN130" s="9">
        <f t="shared" si="17"/>
        <v>6.8</v>
      </c>
      <c r="DO130" s="9">
        <f t="shared" si="17"/>
        <v>6.8</v>
      </c>
      <c r="DP130" s="9">
        <f t="shared" si="17"/>
        <v>6.8</v>
      </c>
      <c r="DQ130" s="9">
        <f t="shared" si="17"/>
        <v>6.8</v>
      </c>
      <c r="DR130" s="9">
        <f t="shared" si="17"/>
        <v>6.8</v>
      </c>
      <c r="DS130" s="9">
        <f t="shared" si="17"/>
        <v>6.8</v>
      </c>
      <c r="DT130" s="9">
        <f t="shared" si="17"/>
        <v>6.8</v>
      </c>
      <c r="DU130" s="9">
        <f t="shared" si="17"/>
        <v>6.8</v>
      </c>
      <c r="DV130" s="9">
        <f t="shared" si="17"/>
        <v>6.8</v>
      </c>
      <c r="DW130" s="9">
        <f t="shared" si="17"/>
        <v>6.8</v>
      </c>
      <c r="DX130" s="9">
        <f t="shared" si="17"/>
        <v>6.8</v>
      </c>
      <c r="DY130" s="9">
        <f t="shared" si="17"/>
        <v>6.8</v>
      </c>
      <c r="DZ130" s="9">
        <f t="shared" si="17"/>
        <v>6.8</v>
      </c>
      <c r="EA130" s="9">
        <f t="shared" ref="EA130:FF130" si="18">EA105</f>
        <v>6.8</v>
      </c>
      <c r="EB130" s="9">
        <f t="shared" si="18"/>
        <v>6.8</v>
      </c>
      <c r="EC130" s="9">
        <f t="shared" si="18"/>
        <v>6.8</v>
      </c>
      <c r="ED130" s="9">
        <f t="shared" si="18"/>
        <v>6.8</v>
      </c>
      <c r="EE130" s="9">
        <f t="shared" si="18"/>
        <v>6.8</v>
      </c>
      <c r="EF130" s="9">
        <f t="shared" si="18"/>
        <v>6.8</v>
      </c>
      <c r="EG130" s="9">
        <f t="shared" si="18"/>
        <v>6.8</v>
      </c>
      <c r="EH130" s="9">
        <f t="shared" si="18"/>
        <v>6.8</v>
      </c>
      <c r="EI130" s="9">
        <f t="shared" si="18"/>
        <v>6.8</v>
      </c>
      <c r="EJ130" s="9">
        <f t="shared" si="18"/>
        <v>6.8</v>
      </c>
      <c r="EK130" s="9">
        <f t="shared" si="18"/>
        <v>6.8</v>
      </c>
      <c r="EL130" s="9">
        <f t="shared" si="18"/>
        <v>6.8</v>
      </c>
      <c r="EM130" s="9">
        <f t="shared" si="18"/>
        <v>6.8</v>
      </c>
      <c r="EN130" s="9">
        <f t="shared" si="18"/>
        <v>6.8</v>
      </c>
      <c r="EO130" s="9">
        <f t="shared" si="18"/>
        <v>6.8</v>
      </c>
      <c r="EP130" s="9">
        <f t="shared" si="18"/>
        <v>6.8</v>
      </c>
      <c r="EQ130" s="9">
        <f t="shared" si="18"/>
        <v>6.8</v>
      </c>
      <c r="ER130" s="9">
        <f t="shared" si="18"/>
        <v>6.8</v>
      </c>
      <c r="ES130" s="9">
        <f t="shared" si="18"/>
        <v>6.8</v>
      </c>
      <c r="ET130" s="9">
        <f t="shared" si="18"/>
        <v>6.8</v>
      </c>
      <c r="EU130" s="9">
        <f t="shared" si="18"/>
        <v>6.8</v>
      </c>
      <c r="EV130" s="9">
        <f t="shared" si="18"/>
        <v>6.8</v>
      </c>
      <c r="EW130" s="9">
        <f t="shared" si="18"/>
        <v>6.8</v>
      </c>
      <c r="EX130" s="9">
        <f t="shared" si="18"/>
        <v>6.8</v>
      </c>
      <c r="EY130" s="9">
        <f t="shared" si="18"/>
        <v>6.8</v>
      </c>
      <c r="EZ130" s="9">
        <f t="shared" si="18"/>
        <v>6.8</v>
      </c>
      <c r="FA130" s="9">
        <f t="shared" si="18"/>
        <v>6.8</v>
      </c>
      <c r="FB130" s="9">
        <f t="shared" si="18"/>
        <v>6.8</v>
      </c>
      <c r="FC130" s="9">
        <f t="shared" si="18"/>
        <v>6.8</v>
      </c>
      <c r="FD130" s="9">
        <f t="shared" si="18"/>
        <v>6.8</v>
      </c>
      <c r="FE130" s="9">
        <f t="shared" si="18"/>
        <v>6.8</v>
      </c>
      <c r="FF130" s="9">
        <f t="shared" si="18"/>
        <v>6.8</v>
      </c>
      <c r="FG130" s="9">
        <f t="shared" ref="FG130:GL130" si="19">FG105</f>
        <v>6.8</v>
      </c>
      <c r="FH130" s="9">
        <f t="shared" si="19"/>
        <v>6.8</v>
      </c>
      <c r="FI130" s="9">
        <f t="shared" si="19"/>
        <v>6.8</v>
      </c>
      <c r="FJ130" s="9">
        <f t="shared" si="19"/>
        <v>6.8</v>
      </c>
      <c r="FK130" s="9">
        <f t="shared" si="19"/>
        <v>6.8</v>
      </c>
      <c r="FL130" s="9">
        <f t="shared" si="19"/>
        <v>6.8</v>
      </c>
      <c r="FM130" s="9">
        <f t="shared" si="19"/>
        <v>6.8</v>
      </c>
      <c r="FN130" s="9">
        <f t="shared" si="19"/>
        <v>6.8</v>
      </c>
      <c r="FO130" s="9">
        <f t="shared" si="19"/>
        <v>6.8</v>
      </c>
      <c r="FP130" s="9">
        <f t="shared" si="19"/>
        <v>6.8</v>
      </c>
      <c r="FQ130" s="9">
        <f t="shared" si="19"/>
        <v>6.8</v>
      </c>
      <c r="FR130" s="9">
        <f t="shared" si="19"/>
        <v>6.8</v>
      </c>
      <c r="FS130" s="9">
        <f t="shared" si="19"/>
        <v>6.8</v>
      </c>
      <c r="FT130" s="9">
        <f t="shared" si="19"/>
        <v>6.8</v>
      </c>
      <c r="FU130" s="9">
        <f t="shared" si="19"/>
        <v>6.8</v>
      </c>
      <c r="FV130" s="9">
        <f t="shared" si="19"/>
        <v>6.8</v>
      </c>
      <c r="FW130" s="9">
        <f t="shared" si="19"/>
        <v>6.8</v>
      </c>
      <c r="FX130" s="9">
        <f t="shared" si="19"/>
        <v>6.8</v>
      </c>
      <c r="FY130" s="9">
        <f t="shared" si="19"/>
        <v>6.8</v>
      </c>
      <c r="FZ130" s="9">
        <f t="shared" si="19"/>
        <v>6.8</v>
      </c>
      <c r="GA130" s="9">
        <f t="shared" si="19"/>
        <v>6.8</v>
      </c>
      <c r="GB130" s="9">
        <f t="shared" si="19"/>
        <v>6.8</v>
      </c>
      <c r="GC130" s="9">
        <f t="shared" si="19"/>
        <v>6.8</v>
      </c>
      <c r="GD130" s="9">
        <f t="shared" si="19"/>
        <v>6.8</v>
      </c>
      <c r="GE130" s="9">
        <f t="shared" si="19"/>
        <v>6.8</v>
      </c>
      <c r="GF130" s="9">
        <f t="shared" si="19"/>
        <v>6.8</v>
      </c>
      <c r="GG130" s="9">
        <f t="shared" si="19"/>
        <v>6.8</v>
      </c>
      <c r="GH130" s="9">
        <f t="shared" si="19"/>
        <v>6.8</v>
      </c>
      <c r="GI130" s="9">
        <f t="shared" si="19"/>
        <v>6.8</v>
      </c>
      <c r="GJ130" s="9">
        <f t="shared" si="19"/>
        <v>6.8</v>
      </c>
      <c r="GK130" s="9">
        <f t="shared" si="19"/>
        <v>6.8</v>
      </c>
      <c r="GL130" s="9">
        <f t="shared" si="19"/>
        <v>6.8</v>
      </c>
      <c r="GM130" s="9">
        <f t="shared" ref="GM130:GT130" si="20">GM105</f>
        <v>6.8</v>
      </c>
      <c r="GN130" s="9">
        <f t="shared" si="20"/>
        <v>6.8</v>
      </c>
      <c r="GO130" s="9">
        <f t="shared" si="20"/>
        <v>6.8</v>
      </c>
      <c r="GP130" s="9">
        <f t="shared" si="20"/>
        <v>6.8</v>
      </c>
      <c r="GQ130" s="9">
        <f t="shared" si="20"/>
        <v>6.8</v>
      </c>
      <c r="GR130" s="9">
        <f t="shared" si="20"/>
        <v>6.8</v>
      </c>
      <c r="GS130" s="9">
        <f t="shared" si="20"/>
        <v>6.8</v>
      </c>
      <c r="GT130" s="9">
        <f t="shared" si="20"/>
        <v>6.8</v>
      </c>
    </row>
    <row r="131" spans="1:202" ht="10.199999999999999">
      <c r="A131" s="12">
        <v>35</v>
      </c>
      <c r="B131" s="2" t="s">
        <v>72</v>
      </c>
      <c r="C131" s="9">
        <v>4.2086471189870398</v>
      </c>
      <c r="D131" s="9">
        <v>4.1852931420009298</v>
      </c>
      <c r="E131" s="9">
        <v>4.1470254073966997</v>
      </c>
      <c r="F131" s="9">
        <v>4.0945488039873297</v>
      </c>
      <c r="G131" s="9">
        <v>4.0287054546482697</v>
      </c>
      <c r="H131" s="9">
        <v>3.9504620750730801</v>
      </c>
      <c r="I131" s="9">
        <v>3.8608954070667201</v>
      </c>
      <c r="J131" s="9">
        <v>3.7611760068579101</v>
      </c>
      <c r="K131" s="9">
        <v>3.5671241276135501</v>
      </c>
      <c r="L131" s="9">
        <v>3.3708186107233602</v>
      </c>
      <c r="M131" s="9">
        <v>3.1784263107845501</v>
      </c>
      <c r="N131" s="9">
        <v>2.9928662534867199</v>
      </c>
      <c r="O131" s="9">
        <v>2.8153445070260701</v>
      </c>
      <c r="P131" s="9">
        <v>2.6462236661095502</v>
      </c>
      <c r="Q131" s="9">
        <v>2.4854825503248801</v>
      </c>
      <c r="R131" s="9">
        <v>2.33294920745365</v>
      </c>
      <c r="S131" s="9">
        <v>2.18841359313245</v>
      </c>
      <c r="T131" s="9">
        <v>2.0516776043195399</v>
      </c>
      <c r="U131" s="9">
        <v>1.9225729862260701</v>
      </c>
      <c r="V131" s="9">
        <v>1.80096314605245</v>
      </c>
      <c r="W131" s="9">
        <v>1.6551114163003</v>
      </c>
      <c r="X131" s="9">
        <v>1.5258200738818499</v>
      </c>
      <c r="Y131" s="9">
        <v>1.41151881860119</v>
      </c>
      <c r="Z131" s="9">
        <v>1.31074695688596</v>
      </c>
      <c r="AA131" s="9">
        <v>1.2221505652878399</v>
      </c>
      <c r="AB131" s="9">
        <v>1.1444787112702299</v>
      </c>
      <c r="AC131" s="9">
        <v>1.0765790514621001</v>
      </c>
      <c r="AD131" s="9">
        <v>1.0173930533344899</v>
      </c>
      <c r="AE131" s="9">
        <v>0.96595102089473694</v>
      </c>
      <c r="AF131" s="9">
        <v>0.92136705373389505</v>
      </c>
      <c r="AG131" s="9">
        <v>0.88283403046965503</v>
      </c>
      <c r="AH131" s="9">
        <v>0.849618679672689</v>
      </c>
      <c r="AI131" s="9">
        <v>0.82105678118994696</v>
      </c>
      <c r="AJ131" s="9">
        <v>0.79654852630185802</v>
      </c>
      <c r="AK131" s="9">
        <v>0.77555405479580797</v>
      </c>
      <c r="AL131" s="9">
        <v>0.75758917964689698</v>
      </c>
      <c r="AM131" s="9">
        <v>0.74222130473409897</v>
      </c>
      <c r="AN131" s="9">
        <v>0.72906553728471002</v>
      </c>
      <c r="AO131" s="9">
        <v>0.71778099410366603</v>
      </c>
      <c r="AP131" s="9">
        <v>0.70806729879966301</v>
      </c>
      <c r="AQ131" s="9">
        <v>0.69966126594580602</v>
      </c>
      <c r="AR131" s="9">
        <v>0.69233376725101703</v>
      </c>
      <c r="AS131" s="9">
        <v>0.68588677425466804</v>
      </c>
      <c r="AT131" s="9">
        <v>0.68015057170803495</v>
      </c>
      <c r="AU131" s="9">
        <v>0.67498113561253403</v>
      </c>
      <c r="AV131" s="9">
        <v>0.67025766980202595</v>
      </c>
      <c r="AW131" s="9">
        <v>0.66588029495325296</v>
      </c>
      <c r="AX131" s="9">
        <v>0.66176788396125596</v>
      </c>
      <c r="AY131" s="9">
        <v>0.657856037708345</v>
      </c>
      <c r="AZ131" s="9">
        <v>0.65409519537372196</v>
      </c>
      <c r="BA131" s="9">
        <v>0.65044887356649195</v>
      </c>
      <c r="BB131" s="9">
        <v>0.64689202871186202</v>
      </c>
      <c r="BC131" s="9">
        <v>0.70009047902884203</v>
      </c>
      <c r="BD131" s="9">
        <v>0.69462767865477404</v>
      </c>
      <c r="BE131" s="9">
        <v>0.68969553256590799</v>
      </c>
      <c r="BF131" s="9">
        <v>0.68522130483565602</v>
      </c>
      <c r="BG131" s="9">
        <v>0.68113670390055303</v>
      </c>
      <c r="BH131" s="9">
        <v>0.67738260501950398</v>
      </c>
      <c r="BI131" s="9">
        <v>0.67390814734717597</v>
      </c>
      <c r="BJ131" s="9">
        <v>0.67066989116712905</v>
      </c>
      <c r="BK131" s="9">
        <v>0.66763103311301597</v>
      </c>
      <c r="BL131" s="9">
        <v>0.66476067717708398</v>
      </c>
      <c r="BM131" s="9">
        <v>0.66203315928787199</v>
      </c>
      <c r="BN131" s="9">
        <v>0.65942742323292303</v>
      </c>
      <c r="BO131" s="9">
        <v>0.65692644570485004</v>
      </c>
      <c r="BP131" s="9">
        <v>0.65451670825951502</v>
      </c>
      <c r="BQ131" s="9">
        <v>0.65218771399194697</v>
      </c>
      <c r="BR131" s="9">
        <v>0.65026925895256704</v>
      </c>
      <c r="BS131" s="9">
        <v>0.64840893320028603</v>
      </c>
      <c r="BT131" s="9">
        <v>0.64660397234619604</v>
      </c>
      <c r="BU131" s="9">
        <v>0.64485247739709395</v>
      </c>
      <c r="BV131" s="9">
        <v>4.2086471189870398</v>
      </c>
      <c r="BW131" s="9">
        <v>4.1852931420009298</v>
      </c>
      <c r="BX131" s="9">
        <v>4.1470254073966997</v>
      </c>
      <c r="BY131" s="9">
        <v>4.0945488039873297</v>
      </c>
      <c r="BZ131" s="9">
        <v>4.0287054546482697</v>
      </c>
      <c r="CA131" s="9">
        <v>3.9504620750730801</v>
      </c>
      <c r="CB131" s="9">
        <v>3.8608954070667201</v>
      </c>
      <c r="CC131" s="9">
        <v>3.7611760068579101</v>
      </c>
      <c r="CD131" s="9">
        <v>3.5671241276135501</v>
      </c>
      <c r="CE131" s="9">
        <v>3.3708186107233602</v>
      </c>
      <c r="CF131" s="9">
        <v>3.1784263107845501</v>
      </c>
      <c r="CG131" s="9">
        <v>2.9928662534867199</v>
      </c>
      <c r="CH131" s="9">
        <v>2.8153445070260701</v>
      </c>
      <c r="CI131" s="9">
        <v>2.64622366610954</v>
      </c>
      <c r="CJ131" s="9">
        <v>2.4854825503248801</v>
      </c>
      <c r="CK131" s="9">
        <v>2.33294920745365</v>
      </c>
      <c r="CL131" s="9">
        <v>2.18841359313245</v>
      </c>
      <c r="CM131" s="9">
        <v>2.0516776043195399</v>
      </c>
      <c r="CN131" s="9">
        <v>1.9225729862260701</v>
      </c>
      <c r="CO131" s="9">
        <v>1.80096314605245</v>
      </c>
      <c r="CP131" s="9">
        <v>1.6551114163003</v>
      </c>
      <c r="CQ131" s="9">
        <v>1.5258200738818499</v>
      </c>
      <c r="CR131" s="9">
        <v>1.41151881860119</v>
      </c>
      <c r="CS131" s="9">
        <v>1.31074695688596</v>
      </c>
      <c r="CT131" s="9">
        <v>1.2221505652878399</v>
      </c>
      <c r="CU131" s="9">
        <v>1.1444787112702299</v>
      </c>
      <c r="CV131" s="9">
        <v>1.0765790514621001</v>
      </c>
      <c r="CW131" s="9">
        <v>1.0173930533344899</v>
      </c>
      <c r="CX131" s="9">
        <v>0.96595102089473694</v>
      </c>
      <c r="CY131" s="9">
        <v>0.92136705373389505</v>
      </c>
      <c r="CZ131" s="9">
        <v>0.88283403046965503</v>
      </c>
      <c r="DA131" s="9">
        <v>0.849618679672689</v>
      </c>
      <c r="DB131" s="9">
        <v>0.82105678118994696</v>
      </c>
      <c r="DC131" s="9">
        <v>0.79654852630185802</v>
      </c>
      <c r="DD131" s="9">
        <v>0.77555405479580797</v>
      </c>
      <c r="DE131" s="9">
        <v>0.75758917964689698</v>
      </c>
      <c r="DF131" s="9">
        <v>0.74222130473409897</v>
      </c>
      <c r="DG131" s="9">
        <v>0.72906553728471002</v>
      </c>
      <c r="DH131" s="9">
        <v>0.71778099410366603</v>
      </c>
      <c r="DI131" s="9">
        <v>0.70806729879966301</v>
      </c>
      <c r="DJ131" s="9">
        <v>0.69966126594580602</v>
      </c>
      <c r="DK131" s="9">
        <v>0.69233376725101703</v>
      </c>
      <c r="DL131" s="9">
        <v>0.68588677425466804</v>
      </c>
      <c r="DM131" s="9">
        <v>0.68015057170803495</v>
      </c>
      <c r="DN131" s="9">
        <v>0.67498113561253403</v>
      </c>
      <c r="DO131" s="9">
        <v>0.67025766980202595</v>
      </c>
      <c r="DP131" s="9">
        <v>0.66588029495325296</v>
      </c>
      <c r="DQ131" s="9">
        <v>0.66176788396125596</v>
      </c>
      <c r="DR131" s="9">
        <v>0.657856037708345</v>
      </c>
      <c r="DS131" s="9">
        <v>0.65409519537372196</v>
      </c>
      <c r="DT131" s="9">
        <v>0.65044887356649195</v>
      </c>
      <c r="DU131" s="9">
        <v>0.64689202871186202</v>
      </c>
      <c r="DV131" s="9">
        <v>0.70009047902884203</v>
      </c>
      <c r="DW131" s="9">
        <v>0.69462767865477404</v>
      </c>
      <c r="DX131" s="9">
        <v>0.68969553256590799</v>
      </c>
      <c r="DY131" s="9">
        <v>0.68522130483565602</v>
      </c>
      <c r="DZ131" s="9">
        <v>0.68113670390055303</v>
      </c>
      <c r="EA131" s="9">
        <v>0.67738260501950398</v>
      </c>
      <c r="EB131" s="9">
        <v>0.67390814734717597</v>
      </c>
      <c r="EC131" s="9">
        <v>0.67066989116712905</v>
      </c>
      <c r="ED131" s="9">
        <v>0.66763103311301597</v>
      </c>
      <c r="EE131" s="9">
        <v>0.66476067717708398</v>
      </c>
      <c r="EF131" s="9">
        <v>0.66203315928787199</v>
      </c>
      <c r="EG131" s="9">
        <v>0.65942742323292303</v>
      </c>
      <c r="EH131" s="9">
        <v>0.65692644570485004</v>
      </c>
      <c r="EI131" s="9">
        <v>0.65451670825951502</v>
      </c>
      <c r="EJ131" s="9">
        <v>0.65218771399194697</v>
      </c>
      <c r="EK131" s="9">
        <v>0.65026925895256704</v>
      </c>
      <c r="EL131" s="9">
        <v>0.64840893320028603</v>
      </c>
      <c r="EM131" s="9">
        <v>0.64660397234619604</v>
      </c>
      <c r="EN131" s="9">
        <v>0.64485247739709395</v>
      </c>
      <c r="EO131" s="9">
        <v>4.2086471189870398</v>
      </c>
      <c r="EP131" s="9">
        <v>4.1852931420009298</v>
      </c>
      <c r="EQ131" s="9">
        <v>4.1470254073966997</v>
      </c>
      <c r="ER131" s="9">
        <v>4.0945488039873297</v>
      </c>
      <c r="ES131" s="9">
        <v>4.0287054546482697</v>
      </c>
      <c r="ET131" s="9">
        <v>3.9504620750730801</v>
      </c>
      <c r="EU131" s="9">
        <v>3.8608954070667201</v>
      </c>
      <c r="EV131" s="9">
        <v>3.7611760068579101</v>
      </c>
      <c r="EW131" s="9">
        <v>3.5671241276135501</v>
      </c>
      <c r="EX131" s="9">
        <v>3.3708186107233602</v>
      </c>
      <c r="EY131" s="9">
        <v>3.1784263107845501</v>
      </c>
      <c r="EZ131" s="9">
        <v>2.9928662534867199</v>
      </c>
      <c r="FA131" s="9">
        <v>2.8153445070260701</v>
      </c>
      <c r="FB131" s="9">
        <v>2.64622366610954</v>
      </c>
      <c r="FC131" s="9">
        <v>2.4854825503248801</v>
      </c>
      <c r="FD131" s="9">
        <v>2.33294920745365</v>
      </c>
      <c r="FE131" s="9">
        <v>2.18841359313245</v>
      </c>
      <c r="FF131" s="9">
        <v>2.0516776043195399</v>
      </c>
      <c r="FG131" s="9">
        <v>1.9225729862260701</v>
      </c>
      <c r="FH131" s="9">
        <v>1.80096314605245</v>
      </c>
      <c r="FI131" s="9">
        <v>1.6551114163003</v>
      </c>
      <c r="FJ131" s="9">
        <v>1.5258200738818499</v>
      </c>
      <c r="FK131" s="9">
        <v>1.41151881860119</v>
      </c>
      <c r="FL131" s="9">
        <v>1.31074695688596</v>
      </c>
      <c r="FM131" s="9">
        <v>1.2221505652878399</v>
      </c>
      <c r="FN131" s="9">
        <v>1.1444787112702299</v>
      </c>
      <c r="FO131" s="9">
        <v>1.0765790514621001</v>
      </c>
      <c r="FP131" s="9">
        <v>1.0173930533344899</v>
      </c>
      <c r="FQ131" s="9">
        <v>0.96595102089473694</v>
      </c>
      <c r="FR131" s="9">
        <v>0.92136705373389505</v>
      </c>
      <c r="FS131" s="9">
        <v>0.88283403046965503</v>
      </c>
      <c r="FT131" s="9">
        <v>0.849618679672689</v>
      </c>
      <c r="FU131" s="9">
        <v>0.82105678118994696</v>
      </c>
      <c r="FV131" s="9">
        <v>0.79654852630185802</v>
      </c>
      <c r="FW131" s="9">
        <v>0.77555405479580797</v>
      </c>
      <c r="FX131" s="9">
        <v>0.75758917964689698</v>
      </c>
      <c r="FY131" s="9">
        <v>0.74222130473409897</v>
      </c>
      <c r="FZ131" s="9">
        <v>0.72906553728471002</v>
      </c>
      <c r="GA131" s="9">
        <v>0.71778099410366603</v>
      </c>
      <c r="GB131" s="9">
        <v>0.70806729879966301</v>
      </c>
      <c r="GC131" s="9">
        <v>0.69966126594580602</v>
      </c>
      <c r="GD131" s="9">
        <v>0.69233376725101703</v>
      </c>
      <c r="GE131" s="9">
        <v>0.68588677425466804</v>
      </c>
      <c r="GF131" s="9">
        <v>0.68015057170803495</v>
      </c>
      <c r="GG131" s="9">
        <v>0.67498113561253403</v>
      </c>
      <c r="GH131" s="9">
        <v>0.67025766980202595</v>
      </c>
      <c r="GI131" s="9">
        <v>0.66588029495325296</v>
      </c>
      <c r="GJ131" s="9">
        <v>0.66176788396125596</v>
      </c>
      <c r="GK131" s="9">
        <v>0.657856037708345</v>
      </c>
      <c r="GL131" s="9">
        <v>0.65409519537372196</v>
      </c>
      <c r="GM131" s="9">
        <v>0.65044887356649195</v>
      </c>
      <c r="GN131" s="9">
        <v>0.64689202871186202</v>
      </c>
      <c r="GO131" s="9">
        <v>0.70009047902884203</v>
      </c>
      <c r="GP131" s="9">
        <v>0.69462767865477404</v>
      </c>
      <c r="GQ131" s="9">
        <v>0.68969553256590799</v>
      </c>
      <c r="GR131" s="9">
        <v>0.68522130483565602</v>
      </c>
      <c r="GS131" s="9">
        <v>0.68113670390055303</v>
      </c>
      <c r="GT131" s="9">
        <v>0.67738260501950398</v>
      </c>
    </row>
    <row r="132" spans="1:202" ht="10.199999999999999">
      <c r="A132" s="12">
        <v>36</v>
      </c>
      <c r="B132" s="2" t="s">
        <v>73</v>
      </c>
      <c r="C132" s="9">
        <v>4.1910230767855596</v>
      </c>
      <c r="D132" s="9">
        <v>4.1164451515595299</v>
      </c>
      <c r="E132" s="9">
        <v>3.9968708970789799</v>
      </c>
      <c r="F132" s="9">
        <v>3.8377602284806298</v>
      </c>
      <c r="G132" s="9">
        <v>3.6456979038154298</v>
      </c>
      <c r="H132" s="9">
        <v>3.4280797366114202</v>
      </c>
      <c r="I132" s="9">
        <v>3.1927609833344999</v>
      </c>
      <c r="J132" s="9">
        <v>2.94768357688206</v>
      </c>
      <c r="K132" s="9">
        <v>2.4973763049159698</v>
      </c>
      <c r="L132" s="9">
        <v>2.0968590189637601</v>
      </c>
      <c r="M132" s="9">
        <v>1.75764162521943</v>
      </c>
      <c r="N132" s="9">
        <v>1.5041602952875399</v>
      </c>
      <c r="O132" s="9">
        <v>1.30459660858256</v>
      </c>
      <c r="P132" s="9">
        <v>1.14854596483114</v>
      </c>
      <c r="Q132" s="9">
        <v>1.02743826150325</v>
      </c>
      <c r="R132" s="9">
        <v>0.93421743285262904</v>
      </c>
      <c r="S132" s="9">
        <v>0.863074887242674</v>
      </c>
      <c r="T132" s="9">
        <v>0.80923379346172097</v>
      </c>
      <c r="U132" s="9">
        <v>0.76877567294728799</v>
      </c>
      <c r="V132" s="9">
        <v>0.73850063790778497</v>
      </c>
      <c r="W132" s="9">
        <v>0.71581397595164797</v>
      </c>
      <c r="X132" s="9">
        <v>0.69863331495963898</v>
      </c>
      <c r="Y132" s="9">
        <v>0.68531192620298398</v>
      </c>
      <c r="Z132" s="9">
        <v>0.67457477161047796</v>
      </c>
      <c r="AA132" s="9">
        <v>0.752405344071715</v>
      </c>
      <c r="AB132" s="9">
        <v>0.73078817909627902</v>
      </c>
      <c r="AC132" s="9">
        <v>0.71361319849331595</v>
      </c>
      <c r="AD132" s="9">
        <v>0.69987001545110505</v>
      </c>
      <c r="AE132" s="9">
        <v>0.68870276770824301</v>
      </c>
      <c r="AF132" s="9">
        <v>0.67941426056590404</v>
      </c>
      <c r="AG132" s="9">
        <v>0.67144752830550403</v>
      </c>
      <c r="AH132" s="9">
        <v>0.66436938370971299</v>
      </c>
      <c r="AI132" s="9">
        <v>0.657855687758928</v>
      </c>
      <c r="AJ132" s="9">
        <v>0.65167811734866199</v>
      </c>
      <c r="AK132" s="9">
        <v>0.64569224562685701</v>
      </c>
      <c r="AL132" s="9">
        <v>0.63982677923406805</v>
      </c>
      <c r="AM132" s="9">
        <v>0.63407382084137498</v>
      </c>
      <c r="AN132" s="9">
        <v>0.628480045079299</v>
      </c>
      <c r="AO132" s="9">
        <v>0.62313869213276396</v>
      </c>
      <c r="AP132" s="9">
        <v>0.61818229664317403</v>
      </c>
      <c r="AQ132" s="9">
        <v>0.66706207670340301</v>
      </c>
      <c r="AR132" s="9">
        <v>0.66186127927750305</v>
      </c>
      <c r="AS132" s="9">
        <v>0.65694657478641805</v>
      </c>
      <c r="AT132" s="9">
        <v>0.65223108361108895</v>
      </c>
      <c r="AU132" s="9">
        <v>0.64765051788438199</v>
      </c>
      <c r="AV132" s="9">
        <v>0.64316682137507497</v>
      </c>
      <c r="AW132" s="9">
        <v>0.63876470383490302</v>
      </c>
      <c r="AX132" s="9">
        <v>0.63444844800615696</v>
      </c>
      <c r="AY132" s="9">
        <v>0.63023897112054705</v>
      </c>
      <c r="AZ132" s="9">
        <v>0.62617112427663002</v>
      </c>
      <c r="BA132" s="9">
        <v>0.62229121444999502</v>
      </c>
      <c r="BB132" s="9">
        <v>0.61865473509601998</v>
      </c>
      <c r="BC132" s="9">
        <v>0.61532429237165198</v>
      </c>
      <c r="BD132" s="9">
        <v>0.61236771495057496</v>
      </c>
      <c r="BE132" s="9">
        <v>0.609856336250719</v>
      </c>
      <c r="BF132" s="9">
        <v>0.60786343864884995</v>
      </c>
      <c r="BG132" s="9">
        <v>0.60646284993577104</v>
      </c>
      <c r="BH132" s="9">
        <v>0.605727682876677</v>
      </c>
      <c r="BI132" s="9">
        <v>4.1910230767855596</v>
      </c>
      <c r="BJ132" s="9">
        <v>4.1164451515595299</v>
      </c>
      <c r="BK132" s="9">
        <v>3.9968708970789799</v>
      </c>
      <c r="BL132" s="9">
        <v>3.8377602284806298</v>
      </c>
      <c r="BM132" s="9">
        <v>3.6456979038154298</v>
      </c>
      <c r="BN132" s="9">
        <v>3.4280797366114202</v>
      </c>
      <c r="BO132" s="9">
        <v>3.1927609833344999</v>
      </c>
      <c r="BP132" s="9">
        <v>2.9476835768820502</v>
      </c>
      <c r="BQ132" s="9">
        <v>2.4973763049159698</v>
      </c>
      <c r="BR132" s="9">
        <v>2.0968590189637499</v>
      </c>
      <c r="BS132" s="9">
        <v>1.75764162521943</v>
      </c>
      <c r="BT132" s="9">
        <v>1.5041602952875399</v>
      </c>
      <c r="BU132" s="9">
        <v>1.30459660858256</v>
      </c>
      <c r="BV132" s="9">
        <v>1.14854596483114</v>
      </c>
      <c r="BW132" s="9">
        <v>1.02743826150325</v>
      </c>
      <c r="BX132" s="9">
        <v>0.93421743285262904</v>
      </c>
      <c r="BY132" s="9">
        <v>0.863074887242674</v>
      </c>
      <c r="BZ132" s="9">
        <v>0.80923379346172097</v>
      </c>
      <c r="CA132" s="9">
        <v>0.76877567294728799</v>
      </c>
      <c r="CB132" s="9">
        <v>0.73850063790778497</v>
      </c>
      <c r="CC132" s="9">
        <v>0.71581397595164797</v>
      </c>
      <c r="CD132" s="9">
        <v>0.69863331495963898</v>
      </c>
      <c r="CE132" s="9">
        <v>0.68531192620298398</v>
      </c>
      <c r="CF132" s="9">
        <v>0.67457477161047796</v>
      </c>
      <c r="CG132" s="9">
        <v>0.752405344071715</v>
      </c>
      <c r="CH132" s="9">
        <v>0.73078817909627902</v>
      </c>
      <c r="CI132" s="9">
        <v>0.71361319849331595</v>
      </c>
      <c r="CJ132" s="9">
        <v>0.69987001545110505</v>
      </c>
      <c r="CK132" s="9">
        <v>0.68870276770824301</v>
      </c>
      <c r="CL132" s="9">
        <v>0.67941426056590404</v>
      </c>
      <c r="CM132" s="9">
        <v>0.67144752830550403</v>
      </c>
      <c r="CN132" s="9">
        <v>0.66436938370971299</v>
      </c>
      <c r="CO132" s="9">
        <v>0.657855687758928</v>
      </c>
      <c r="CP132" s="9">
        <v>0.65167811734866199</v>
      </c>
      <c r="CQ132" s="9">
        <v>0.64569224562685701</v>
      </c>
      <c r="CR132" s="9">
        <v>0.63982677923406805</v>
      </c>
      <c r="CS132" s="9">
        <v>0.63407382084137498</v>
      </c>
      <c r="CT132" s="9">
        <v>0.628480045079299</v>
      </c>
      <c r="CU132" s="9">
        <v>0.62313869213276396</v>
      </c>
      <c r="CV132" s="9">
        <v>0.61818229664317403</v>
      </c>
      <c r="CW132" s="9">
        <v>0.66706207670340301</v>
      </c>
      <c r="CX132" s="9">
        <v>0.66186127927750305</v>
      </c>
      <c r="CY132" s="9">
        <v>0.65694657478641805</v>
      </c>
      <c r="CZ132" s="9">
        <v>0.65223108361108895</v>
      </c>
      <c r="DA132" s="9">
        <v>0.64765051788438199</v>
      </c>
      <c r="DB132" s="9">
        <v>0.64316682137507497</v>
      </c>
      <c r="DC132" s="9">
        <v>0.63876470383490302</v>
      </c>
      <c r="DD132" s="9">
        <v>0.63444844800615696</v>
      </c>
      <c r="DE132" s="9">
        <v>0.63023897112054705</v>
      </c>
      <c r="DF132" s="9">
        <v>0.62617112427663002</v>
      </c>
      <c r="DG132" s="9">
        <v>0.62229121444999502</v>
      </c>
      <c r="DH132" s="9">
        <v>0.61865473509601998</v>
      </c>
      <c r="DI132" s="9">
        <v>0.61532429237165198</v>
      </c>
      <c r="DJ132" s="9">
        <v>0.61236771495057496</v>
      </c>
      <c r="DK132" s="9">
        <v>0.609856336250719</v>
      </c>
      <c r="DL132" s="9">
        <v>0.60786343864884995</v>
      </c>
      <c r="DM132" s="9">
        <v>0.60646284993577104</v>
      </c>
      <c r="DN132" s="9">
        <v>0.605727682876677</v>
      </c>
      <c r="DO132" s="9">
        <v>4.1910230767855596</v>
      </c>
      <c r="DP132" s="9">
        <v>4.1164451515595299</v>
      </c>
      <c r="DQ132" s="9">
        <v>3.9968708970789799</v>
      </c>
      <c r="DR132" s="9">
        <v>3.8377602284806298</v>
      </c>
      <c r="DS132" s="9">
        <v>3.6456979038154298</v>
      </c>
      <c r="DT132" s="9">
        <v>3.4280797366114202</v>
      </c>
      <c r="DU132" s="9">
        <v>3.1927609833344999</v>
      </c>
      <c r="DV132" s="9">
        <v>2.9476835768820502</v>
      </c>
      <c r="DW132" s="9">
        <v>2.4973763049159698</v>
      </c>
      <c r="DX132" s="9">
        <v>2.0968590189637499</v>
      </c>
      <c r="DY132" s="9">
        <v>1.75764162521943</v>
      </c>
      <c r="DZ132" s="9">
        <v>1.5041602952875399</v>
      </c>
      <c r="EA132" s="9">
        <v>1.30459660858256</v>
      </c>
      <c r="EB132" s="9">
        <v>1.14854596483114</v>
      </c>
      <c r="EC132" s="9">
        <v>1.02743826150325</v>
      </c>
      <c r="ED132" s="9">
        <v>0.93421743285262904</v>
      </c>
      <c r="EE132" s="9">
        <v>0.863074887242674</v>
      </c>
      <c r="EF132" s="9">
        <v>0.80923379346172097</v>
      </c>
      <c r="EG132" s="9">
        <v>0.76877567294728799</v>
      </c>
      <c r="EH132" s="9">
        <v>0.73850063790778497</v>
      </c>
      <c r="EI132" s="9">
        <v>0.71581397595164797</v>
      </c>
      <c r="EJ132" s="9">
        <v>0.69863331495963898</v>
      </c>
      <c r="EK132" s="9">
        <v>0.68531192620298398</v>
      </c>
      <c r="EL132" s="9">
        <v>0.67457477161047796</v>
      </c>
      <c r="EM132" s="9">
        <v>0.752405344071715</v>
      </c>
      <c r="EN132" s="9">
        <v>0.73078817909627902</v>
      </c>
      <c r="EO132" s="9">
        <v>0.71361319849331595</v>
      </c>
      <c r="EP132" s="9">
        <v>0.69987001545110505</v>
      </c>
      <c r="EQ132" s="9">
        <v>0.68870276770824301</v>
      </c>
      <c r="ER132" s="9">
        <v>0.67941426056590404</v>
      </c>
      <c r="ES132" s="9">
        <v>0.67144752830550403</v>
      </c>
      <c r="ET132" s="9">
        <v>0.66436938370971299</v>
      </c>
      <c r="EU132" s="9">
        <v>0.657855687758928</v>
      </c>
      <c r="EV132" s="9">
        <v>0.65167811734866199</v>
      </c>
      <c r="EW132" s="9">
        <v>0.64569224562685701</v>
      </c>
      <c r="EX132" s="9">
        <v>0.63982677923406805</v>
      </c>
      <c r="EY132" s="9">
        <v>0.63407382084137498</v>
      </c>
      <c r="EZ132" s="9">
        <v>0.628480045079299</v>
      </c>
      <c r="FA132" s="9">
        <v>0.62313869213276396</v>
      </c>
      <c r="FB132" s="9">
        <v>0.61818229664317403</v>
      </c>
      <c r="FC132" s="9">
        <v>0.66706207670340301</v>
      </c>
      <c r="FD132" s="9">
        <v>0.66186127927750305</v>
      </c>
      <c r="FE132" s="9">
        <v>0.65694657478641805</v>
      </c>
      <c r="FF132" s="9">
        <v>0.65223108361108895</v>
      </c>
      <c r="FG132" s="9">
        <v>0.64765051788438199</v>
      </c>
      <c r="FH132" s="9">
        <v>0.64316682137507497</v>
      </c>
      <c r="FI132" s="9">
        <v>0.63876470383490302</v>
      </c>
      <c r="FJ132" s="9">
        <v>0.63444844800615696</v>
      </c>
      <c r="FK132" s="9">
        <v>0.63023897112054705</v>
      </c>
      <c r="FL132" s="9">
        <v>0.62617112427663002</v>
      </c>
      <c r="FM132" s="9">
        <v>0.62229121444999502</v>
      </c>
      <c r="FN132" s="9">
        <v>0.61865473509601998</v>
      </c>
      <c r="FO132" s="9">
        <v>0.61532429237165198</v>
      </c>
      <c r="FP132" s="9">
        <v>0.61236771495057496</v>
      </c>
      <c r="FQ132" s="9">
        <v>0.609856336250719</v>
      </c>
      <c r="FR132" s="9">
        <v>0.60786343864884995</v>
      </c>
      <c r="FS132" s="9">
        <v>0.60646284993577104</v>
      </c>
      <c r="FT132" s="9">
        <v>0.605727682876677</v>
      </c>
      <c r="FU132" s="9">
        <v>4.1910230767855596</v>
      </c>
      <c r="FV132" s="9">
        <v>4.1164451515595299</v>
      </c>
      <c r="FW132" s="9">
        <v>3.9968708970789799</v>
      </c>
      <c r="FX132" s="9">
        <v>3.8377602284806298</v>
      </c>
      <c r="FY132" s="9">
        <v>3.6456979038154298</v>
      </c>
      <c r="FZ132" s="9">
        <v>3.4280797366114202</v>
      </c>
      <c r="GA132" s="9">
        <v>3.1927609833344999</v>
      </c>
      <c r="GB132" s="9">
        <v>2.9476835768820502</v>
      </c>
      <c r="GC132" s="9">
        <v>2.4973763049159698</v>
      </c>
      <c r="GD132" s="9">
        <v>2.0968590189637499</v>
      </c>
      <c r="GE132" s="9">
        <v>1.75764162521943</v>
      </c>
      <c r="GF132" s="9">
        <v>1.5041602952875399</v>
      </c>
      <c r="GG132" s="9">
        <v>1.30459660858256</v>
      </c>
      <c r="GH132" s="9">
        <v>1.14854596483114</v>
      </c>
      <c r="GI132" s="9">
        <v>1.02743826150325</v>
      </c>
      <c r="GJ132" s="9">
        <v>0.93421743285262904</v>
      </c>
      <c r="GK132" s="9">
        <v>0.863074887242674</v>
      </c>
      <c r="GL132" s="9">
        <v>0.80923379346172097</v>
      </c>
      <c r="GM132" s="9">
        <v>0.76877567294728799</v>
      </c>
      <c r="GN132" s="9">
        <v>0.73850063790778497</v>
      </c>
      <c r="GO132" s="9">
        <v>0.71581397595164797</v>
      </c>
      <c r="GP132" s="9">
        <v>0.69863331495963898</v>
      </c>
      <c r="GQ132" s="9">
        <v>0.68531192620298398</v>
      </c>
      <c r="GR132" s="9">
        <v>0.67457477161047796</v>
      </c>
      <c r="GS132" s="9">
        <v>0.752405344071715</v>
      </c>
      <c r="GT132" s="9">
        <v>0.73078817909627902</v>
      </c>
    </row>
    <row r="133" spans="1:202" ht="10.199999999999999">
      <c r="A133" s="12">
        <v>37</v>
      </c>
      <c r="B133" s="2" t="s">
        <v>74</v>
      </c>
      <c r="C133" s="9">
        <v>4.2086471189870398</v>
      </c>
      <c r="D133" s="9">
        <v>4.1852931420009298</v>
      </c>
      <c r="E133" s="9">
        <v>4.1470254073966997</v>
      </c>
      <c r="F133" s="9">
        <v>4.0945488039873297</v>
      </c>
      <c r="G133" s="9">
        <v>4.0287054546482697</v>
      </c>
      <c r="H133" s="9">
        <v>3.9504620750730801</v>
      </c>
      <c r="I133" s="9">
        <v>3.8608954070667201</v>
      </c>
      <c r="J133" s="9">
        <v>3.7611760068579101</v>
      </c>
      <c r="K133" s="9">
        <v>3.5671241276135501</v>
      </c>
      <c r="L133" s="9">
        <v>3.3708186107233602</v>
      </c>
      <c r="M133" s="9">
        <v>3.1784263107845501</v>
      </c>
      <c r="N133" s="9">
        <v>2.9928662534867199</v>
      </c>
      <c r="O133" s="9">
        <v>2.8153445070260701</v>
      </c>
      <c r="P133" s="9">
        <v>2.6462236661095502</v>
      </c>
      <c r="Q133" s="9">
        <v>2.4854825503248801</v>
      </c>
      <c r="R133" s="9">
        <v>2.33294920745365</v>
      </c>
      <c r="S133" s="9">
        <v>2.18841359313245</v>
      </c>
      <c r="T133" s="9">
        <v>2.0516776043195399</v>
      </c>
      <c r="U133" s="9">
        <v>1.9225729862260701</v>
      </c>
      <c r="V133" s="9">
        <v>1.80096314605245</v>
      </c>
      <c r="W133" s="9">
        <v>1.6551114163003</v>
      </c>
      <c r="X133" s="9">
        <v>1.5258200738818499</v>
      </c>
      <c r="Y133" s="9">
        <v>1.41151881860119</v>
      </c>
      <c r="Z133" s="9">
        <v>1.31074695688596</v>
      </c>
      <c r="AA133" s="9">
        <v>1.2221505652878399</v>
      </c>
      <c r="AB133" s="9">
        <v>1.1444787112702299</v>
      </c>
      <c r="AC133" s="9">
        <v>1.0765790514621001</v>
      </c>
      <c r="AD133" s="9">
        <v>1.0173930533344899</v>
      </c>
      <c r="AE133" s="9">
        <v>0.96595102089473694</v>
      </c>
      <c r="AF133" s="9">
        <v>0.92136705373389505</v>
      </c>
      <c r="AG133" s="9">
        <v>0.88283403046965503</v>
      </c>
      <c r="AH133" s="9">
        <v>0.849618679672689</v>
      </c>
      <c r="AI133" s="9">
        <v>0.82105678118994696</v>
      </c>
      <c r="AJ133" s="9">
        <v>0.79654852630185802</v>
      </c>
      <c r="AK133" s="9">
        <v>0.77555405479580797</v>
      </c>
      <c r="AL133" s="9">
        <v>0.75758917964689698</v>
      </c>
      <c r="AM133" s="9">
        <v>0.74222130473409897</v>
      </c>
      <c r="AN133" s="9">
        <v>0.72906553728471002</v>
      </c>
      <c r="AO133" s="9">
        <v>0.71778099410366603</v>
      </c>
      <c r="AP133" s="9">
        <v>0.70806729879966301</v>
      </c>
      <c r="AQ133" s="9">
        <v>0.69966126594580602</v>
      </c>
      <c r="AR133" s="9">
        <v>0.69233376725101703</v>
      </c>
      <c r="AS133" s="9">
        <v>0.68588677425466804</v>
      </c>
      <c r="AT133" s="9">
        <v>0.68015057170803495</v>
      </c>
      <c r="AU133" s="9">
        <v>0.67498113561253403</v>
      </c>
      <c r="AV133" s="9">
        <v>0.67025766980202595</v>
      </c>
      <c r="AW133" s="9">
        <v>0.66588029495325296</v>
      </c>
      <c r="AX133" s="9">
        <v>0.66176788396125596</v>
      </c>
      <c r="AY133" s="9">
        <v>0.657856037708345</v>
      </c>
      <c r="AZ133" s="9">
        <v>0.65409519537372196</v>
      </c>
      <c r="BA133" s="9">
        <v>0.65044887356649195</v>
      </c>
      <c r="BB133" s="9">
        <v>0.64689202871186202</v>
      </c>
      <c r="BC133" s="9">
        <v>0.70009047902884203</v>
      </c>
      <c r="BD133" s="9">
        <v>0.69462767865477404</v>
      </c>
      <c r="BE133" s="9">
        <v>0.68969553256590799</v>
      </c>
      <c r="BF133" s="9">
        <v>0.68522130483565602</v>
      </c>
      <c r="BG133" s="9">
        <v>0.68113670390055303</v>
      </c>
      <c r="BH133" s="9">
        <v>0.67738260501950398</v>
      </c>
      <c r="BI133" s="9">
        <v>0.67390814734717597</v>
      </c>
      <c r="BJ133" s="9">
        <v>0.67066989116712905</v>
      </c>
      <c r="BK133" s="9">
        <v>0.66763103311301597</v>
      </c>
      <c r="BL133" s="9">
        <v>0.66476067717708398</v>
      </c>
      <c r="BM133" s="9">
        <v>0.66203315928787199</v>
      </c>
      <c r="BN133" s="9">
        <v>0.65942742323292303</v>
      </c>
      <c r="BO133" s="9">
        <v>0.65692644570485004</v>
      </c>
      <c r="BP133" s="9">
        <v>0.65451670825951502</v>
      </c>
      <c r="BQ133" s="9">
        <v>0.65218771399194697</v>
      </c>
      <c r="BR133" s="9">
        <v>0.65026925895256704</v>
      </c>
      <c r="BS133" s="9">
        <v>0.64840893320028603</v>
      </c>
      <c r="BT133" s="9">
        <v>0.64660397234619604</v>
      </c>
      <c r="BU133" s="9">
        <v>0.64485247739709395</v>
      </c>
      <c r="BV133" s="9">
        <v>4.2086471189870398</v>
      </c>
      <c r="BW133" s="9">
        <v>4.1852931420009298</v>
      </c>
      <c r="BX133" s="9">
        <v>4.1470254073966997</v>
      </c>
      <c r="BY133" s="9">
        <v>4.0945488039873297</v>
      </c>
      <c r="BZ133" s="9">
        <v>4.0287054546482697</v>
      </c>
      <c r="CA133" s="9">
        <v>3.9504620750730801</v>
      </c>
      <c r="CB133" s="9">
        <v>3.8608954070667201</v>
      </c>
      <c r="CC133" s="9">
        <v>3.7611760068579101</v>
      </c>
      <c r="CD133" s="9">
        <v>3.5671241276135501</v>
      </c>
      <c r="CE133" s="9">
        <v>3.3708186107233602</v>
      </c>
      <c r="CF133" s="9">
        <v>3.1784263107845501</v>
      </c>
      <c r="CG133" s="9">
        <v>2.9928662534867199</v>
      </c>
      <c r="CH133" s="9">
        <v>2.8153445070260701</v>
      </c>
      <c r="CI133" s="9">
        <v>2.64622366610954</v>
      </c>
      <c r="CJ133" s="9">
        <v>2.4854825503248801</v>
      </c>
      <c r="CK133" s="9">
        <v>2.33294920745365</v>
      </c>
      <c r="CL133" s="9">
        <v>2.18841359313245</v>
      </c>
      <c r="CM133" s="9">
        <v>2.0516776043195399</v>
      </c>
      <c r="CN133" s="9">
        <v>1.9225729862260701</v>
      </c>
      <c r="CO133" s="9">
        <v>1.80096314605245</v>
      </c>
      <c r="CP133" s="9">
        <v>1.6551114163003</v>
      </c>
      <c r="CQ133" s="9">
        <v>1.5258200738818499</v>
      </c>
      <c r="CR133" s="9">
        <v>1.41151881860119</v>
      </c>
      <c r="CS133" s="9">
        <v>1.31074695688596</v>
      </c>
      <c r="CT133" s="9">
        <v>1.2221505652878399</v>
      </c>
      <c r="CU133" s="9">
        <v>1.1444787112702299</v>
      </c>
      <c r="CV133" s="9">
        <v>1.0765790514621001</v>
      </c>
      <c r="CW133" s="9">
        <v>1.0173930533344899</v>
      </c>
      <c r="CX133" s="9">
        <v>0.96595102089473694</v>
      </c>
      <c r="CY133" s="9">
        <v>0.92136705373389505</v>
      </c>
      <c r="CZ133" s="9">
        <v>0.88283403046965503</v>
      </c>
      <c r="DA133" s="9">
        <v>0.849618679672689</v>
      </c>
      <c r="DB133" s="9">
        <v>0.82105678118994696</v>
      </c>
      <c r="DC133" s="9">
        <v>0.79654852630185802</v>
      </c>
      <c r="DD133" s="9">
        <v>0.77555405479580797</v>
      </c>
      <c r="DE133" s="9">
        <v>0.75758917964689698</v>
      </c>
      <c r="DF133" s="9">
        <v>0.74222130473409897</v>
      </c>
      <c r="DG133" s="9">
        <v>0.72906553728471002</v>
      </c>
      <c r="DH133" s="9">
        <v>0.71778099410366603</v>
      </c>
      <c r="DI133" s="9">
        <v>0.70806729879966301</v>
      </c>
      <c r="DJ133" s="9">
        <v>0.69966126594580602</v>
      </c>
      <c r="DK133" s="9">
        <v>0.69233376725101703</v>
      </c>
      <c r="DL133" s="9">
        <v>0.68588677425466804</v>
      </c>
      <c r="DM133" s="9">
        <v>0.68015057170803495</v>
      </c>
      <c r="DN133" s="9">
        <v>0.67498113561253403</v>
      </c>
      <c r="DO133" s="9">
        <v>0.67025766980202595</v>
      </c>
      <c r="DP133" s="9">
        <v>0.66588029495325296</v>
      </c>
      <c r="DQ133" s="9">
        <v>0.66176788396125596</v>
      </c>
      <c r="DR133" s="9">
        <v>0.657856037708345</v>
      </c>
      <c r="DS133" s="9">
        <v>0.65409519537372196</v>
      </c>
      <c r="DT133" s="9">
        <v>0.65044887356649195</v>
      </c>
      <c r="DU133" s="9">
        <v>0.64689202871186202</v>
      </c>
      <c r="DV133" s="9">
        <v>0.70009047902884203</v>
      </c>
      <c r="DW133" s="9">
        <v>0.69462767865477404</v>
      </c>
      <c r="DX133" s="9">
        <v>0.68969553256590799</v>
      </c>
      <c r="DY133" s="9">
        <v>0.68522130483565602</v>
      </c>
      <c r="DZ133" s="9">
        <v>0.68113670390055303</v>
      </c>
      <c r="EA133" s="9">
        <v>0.67738260501950398</v>
      </c>
      <c r="EB133" s="9">
        <v>0.67390814734717597</v>
      </c>
      <c r="EC133" s="9">
        <v>0.67066989116712905</v>
      </c>
      <c r="ED133" s="9">
        <v>0.66763103311301597</v>
      </c>
      <c r="EE133" s="9">
        <v>0.66476067717708398</v>
      </c>
      <c r="EF133" s="9">
        <v>0.66203315928787199</v>
      </c>
      <c r="EG133" s="9">
        <v>0.65942742323292303</v>
      </c>
      <c r="EH133" s="9">
        <v>0.65692644570485004</v>
      </c>
      <c r="EI133" s="9">
        <v>0.65451670825951502</v>
      </c>
      <c r="EJ133" s="9">
        <v>0.65218771399194697</v>
      </c>
      <c r="EK133" s="9">
        <v>0.65026925895256704</v>
      </c>
      <c r="EL133" s="9">
        <v>0.64840893320028603</v>
      </c>
      <c r="EM133" s="9">
        <v>0.64660397234619604</v>
      </c>
      <c r="EN133" s="9">
        <v>0.64485247739709395</v>
      </c>
      <c r="EO133" s="9">
        <v>4.2086471189870398</v>
      </c>
      <c r="EP133" s="9">
        <v>4.1852931420009298</v>
      </c>
      <c r="EQ133" s="9">
        <v>4.1470254073966997</v>
      </c>
      <c r="ER133" s="9">
        <v>4.0945488039873297</v>
      </c>
      <c r="ES133" s="9">
        <v>4.0287054546482697</v>
      </c>
      <c r="ET133" s="9">
        <v>3.9504620750730801</v>
      </c>
      <c r="EU133" s="9">
        <v>3.8608954070667201</v>
      </c>
      <c r="EV133" s="9">
        <v>3.7611760068579101</v>
      </c>
      <c r="EW133" s="9">
        <v>3.5671241276135501</v>
      </c>
      <c r="EX133" s="9">
        <v>3.3708186107233602</v>
      </c>
      <c r="EY133" s="9">
        <v>3.1784263107845501</v>
      </c>
      <c r="EZ133" s="9">
        <v>2.9928662534867199</v>
      </c>
      <c r="FA133" s="9">
        <v>2.8153445070260701</v>
      </c>
      <c r="FB133" s="9">
        <v>2.64622366610954</v>
      </c>
      <c r="FC133" s="9">
        <v>2.4854825503248801</v>
      </c>
      <c r="FD133" s="9">
        <v>2.33294920745365</v>
      </c>
      <c r="FE133" s="9">
        <v>2.18841359313245</v>
      </c>
      <c r="FF133" s="9">
        <v>2.0516776043195399</v>
      </c>
      <c r="FG133" s="9">
        <v>1.9225729862260701</v>
      </c>
      <c r="FH133" s="9">
        <v>1.80096314605245</v>
      </c>
      <c r="FI133" s="9">
        <v>1.6551114163003</v>
      </c>
      <c r="FJ133" s="9">
        <v>1.5258200738818499</v>
      </c>
      <c r="FK133" s="9">
        <v>1.41151881860119</v>
      </c>
      <c r="FL133" s="9">
        <v>1.31074695688596</v>
      </c>
      <c r="FM133" s="9">
        <v>1.2221505652878399</v>
      </c>
      <c r="FN133" s="9">
        <v>1.1444787112702299</v>
      </c>
      <c r="FO133" s="9">
        <v>1.0765790514621001</v>
      </c>
      <c r="FP133" s="9">
        <v>1.0173930533344899</v>
      </c>
      <c r="FQ133" s="9">
        <v>0.96595102089473694</v>
      </c>
      <c r="FR133" s="9">
        <v>0.92136705373389505</v>
      </c>
      <c r="FS133" s="9">
        <v>0.88283403046965503</v>
      </c>
      <c r="FT133" s="9">
        <v>0.849618679672689</v>
      </c>
      <c r="FU133" s="9">
        <v>0.82105678118994696</v>
      </c>
      <c r="FV133" s="9">
        <v>0.79654852630185802</v>
      </c>
      <c r="FW133" s="9">
        <v>0.77555405479580797</v>
      </c>
      <c r="FX133" s="9">
        <v>0.75758917964689698</v>
      </c>
      <c r="FY133" s="9">
        <v>0.74222130473409897</v>
      </c>
      <c r="FZ133" s="9">
        <v>0.72906553728471002</v>
      </c>
      <c r="GA133" s="9">
        <v>0.71778099410366603</v>
      </c>
      <c r="GB133" s="9">
        <v>0.70806729879966301</v>
      </c>
      <c r="GC133" s="9">
        <v>0.69966126594580602</v>
      </c>
      <c r="GD133" s="9">
        <v>0.69233376725101703</v>
      </c>
      <c r="GE133" s="9">
        <v>0.68588677425466804</v>
      </c>
      <c r="GF133" s="9">
        <v>0.68015057170803495</v>
      </c>
      <c r="GG133" s="9">
        <v>0.67498113561253403</v>
      </c>
      <c r="GH133" s="9">
        <v>0.67025766980202595</v>
      </c>
      <c r="GI133" s="9">
        <v>0.66588029495325296</v>
      </c>
      <c r="GJ133" s="9">
        <v>0.66176788396125596</v>
      </c>
      <c r="GK133" s="9">
        <v>0.657856037708345</v>
      </c>
      <c r="GL133" s="9">
        <v>0.65409519537372196</v>
      </c>
      <c r="GM133" s="9">
        <v>0.65044887356649195</v>
      </c>
      <c r="GN133" s="9">
        <v>0.64689202871186202</v>
      </c>
      <c r="GO133" s="9">
        <v>0.70009047902884203</v>
      </c>
      <c r="GP133" s="9">
        <v>0.69462767865477404</v>
      </c>
      <c r="GQ133" s="9">
        <v>0.68969553256590799</v>
      </c>
      <c r="GR133" s="9">
        <v>0.68522130483565602</v>
      </c>
      <c r="GS133" s="9">
        <v>0.68113670390055303</v>
      </c>
      <c r="GT133" s="9">
        <v>0.67738260501950398</v>
      </c>
    </row>
    <row r="134" spans="1:202" ht="10.199999999999999">
      <c r="A134" s="12">
        <v>38</v>
      </c>
      <c r="B134" s="2" t="s">
        <v>75</v>
      </c>
      <c r="C134" s="9">
        <v>4.1910230767855596</v>
      </c>
      <c r="D134" s="9">
        <v>4.1164451515595299</v>
      </c>
      <c r="E134" s="9">
        <v>3.9968708970789799</v>
      </c>
      <c r="F134" s="9">
        <v>3.8377602284806298</v>
      </c>
      <c r="G134" s="9">
        <v>3.6456979038154298</v>
      </c>
      <c r="H134" s="9">
        <v>3.4280797366114202</v>
      </c>
      <c r="I134" s="9">
        <v>3.1927609833344999</v>
      </c>
      <c r="J134" s="9">
        <v>2.94768357688206</v>
      </c>
      <c r="K134" s="9">
        <v>2.4973763049159698</v>
      </c>
      <c r="L134" s="9">
        <v>2.0968590189637601</v>
      </c>
      <c r="M134" s="9">
        <v>1.75764162521943</v>
      </c>
      <c r="N134" s="9">
        <v>1.5041602952875399</v>
      </c>
      <c r="O134" s="9">
        <v>1.30459660858256</v>
      </c>
      <c r="P134" s="9">
        <v>1.14854596483114</v>
      </c>
      <c r="Q134" s="9">
        <v>1.02743826150325</v>
      </c>
      <c r="R134" s="9">
        <v>0.93421743285262904</v>
      </c>
      <c r="S134" s="9">
        <v>0.863074887242674</v>
      </c>
      <c r="T134" s="9">
        <v>0.80923379346172097</v>
      </c>
      <c r="U134" s="9">
        <v>0.76877567294728799</v>
      </c>
      <c r="V134" s="9">
        <v>0.73850063790778497</v>
      </c>
      <c r="W134" s="9">
        <v>0.71581397595164797</v>
      </c>
      <c r="X134" s="9">
        <v>0.69863331495963898</v>
      </c>
      <c r="Y134" s="9">
        <v>0.68531192620298398</v>
      </c>
      <c r="Z134" s="9">
        <v>0.67457477161047796</v>
      </c>
      <c r="AA134" s="9">
        <v>0.752405344071715</v>
      </c>
      <c r="AB134" s="9">
        <v>0.73078817909627902</v>
      </c>
      <c r="AC134" s="9">
        <v>0.71361319849331595</v>
      </c>
      <c r="AD134" s="9">
        <v>0.69987001545110505</v>
      </c>
      <c r="AE134" s="9">
        <v>0.68870276770824301</v>
      </c>
      <c r="AF134" s="9">
        <v>0.67941426056590404</v>
      </c>
      <c r="AG134" s="9">
        <v>0.67144752830550403</v>
      </c>
      <c r="AH134" s="9">
        <v>0.66436938370971299</v>
      </c>
      <c r="AI134" s="9">
        <v>0.657855687758928</v>
      </c>
      <c r="AJ134" s="9">
        <v>0.65167811734866199</v>
      </c>
      <c r="AK134" s="9">
        <v>0.64569224562685701</v>
      </c>
      <c r="AL134" s="9">
        <v>0.63982677923406805</v>
      </c>
      <c r="AM134" s="9">
        <v>0.63407382084137498</v>
      </c>
      <c r="AN134" s="9">
        <v>0.628480045079299</v>
      </c>
      <c r="AO134" s="9">
        <v>0.62313869213276396</v>
      </c>
      <c r="AP134" s="9">
        <v>0.61818229664317403</v>
      </c>
      <c r="AQ134" s="9">
        <v>0.66706207670340301</v>
      </c>
      <c r="AR134" s="9">
        <v>0.66186127927750305</v>
      </c>
      <c r="AS134" s="9">
        <v>0.65694657478641805</v>
      </c>
      <c r="AT134" s="9">
        <v>0.65223108361108895</v>
      </c>
      <c r="AU134" s="9">
        <v>0.64765051788438199</v>
      </c>
      <c r="AV134" s="9">
        <v>0.64316682137507497</v>
      </c>
      <c r="AW134" s="9">
        <v>0.63876470383490302</v>
      </c>
      <c r="AX134" s="9">
        <v>0.63444844800615696</v>
      </c>
      <c r="AY134" s="9">
        <v>0.63023897112054705</v>
      </c>
      <c r="AZ134" s="9">
        <v>0.62617112427663002</v>
      </c>
      <c r="BA134" s="9">
        <v>0.62229121444999502</v>
      </c>
      <c r="BB134" s="9">
        <v>0.61865473509601998</v>
      </c>
      <c r="BC134" s="9">
        <v>0.61532429237165198</v>
      </c>
      <c r="BD134" s="9">
        <v>0.61236771495057496</v>
      </c>
      <c r="BE134" s="9">
        <v>0.609856336250719</v>
      </c>
      <c r="BF134" s="9">
        <v>0.60786343864884995</v>
      </c>
      <c r="BG134" s="9">
        <v>0.60646284993577104</v>
      </c>
      <c r="BH134" s="9">
        <v>0.605727682876677</v>
      </c>
      <c r="BI134" s="9">
        <v>4.1910230767855596</v>
      </c>
      <c r="BJ134" s="9">
        <v>4.1164451515595299</v>
      </c>
      <c r="BK134" s="9">
        <v>3.9968708970789799</v>
      </c>
      <c r="BL134" s="9">
        <v>3.8377602284806298</v>
      </c>
      <c r="BM134" s="9">
        <v>3.6456979038154298</v>
      </c>
      <c r="BN134" s="9">
        <v>3.4280797366114202</v>
      </c>
      <c r="BO134" s="9">
        <v>3.1927609833344999</v>
      </c>
      <c r="BP134" s="9">
        <v>2.9476835768820502</v>
      </c>
      <c r="BQ134" s="9">
        <v>2.4973763049159698</v>
      </c>
      <c r="BR134" s="9">
        <v>2.0968590189637499</v>
      </c>
      <c r="BS134" s="9">
        <v>1.75764162521943</v>
      </c>
      <c r="BT134" s="9">
        <v>1.5041602952875399</v>
      </c>
      <c r="BU134" s="9">
        <v>1.30459660858256</v>
      </c>
      <c r="BV134" s="9">
        <v>1.14854596483114</v>
      </c>
      <c r="BW134" s="9">
        <v>1.02743826150325</v>
      </c>
      <c r="BX134" s="9">
        <v>0.93421743285262904</v>
      </c>
      <c r="BY134" s="9">
        <v>0.863074887242674</v>
      </c>
      <c r="BZ134" s="9">
        <v>0.80923379346172097</v>
      </c>
      <c r="CA134" s="9">
        <v>0.76877567294728799</v>
      </c>
      <c r="CB134" s="9">
        <v>0.73850063790778497</v>
      </c>
      <c r="CC134" s="9">
        <v>0.71581397595164797</v>
      </c>
      <c r="CD134" s="9">
        <v>0.69863331495963898</v>
      </c>
      <c r="CE134" s="9">
        <v>0.68531192620298398</v>
      </c>
      <c r="CF134" s="9">
        <v>0.67457477161047796</v>
      </c>
      <c r="CG134" s="9">
        <v>0.752405344071715</v>
      </c>
      <c r="CH134" s="9">
        <v>0.73078817909627902</v>
      </c>
      <c r="CI134" s="9">
        <v>0.71361319849331595</v>
      </c>
      <c r="CJ134" s="9">
        <v>0.69987001545110505</v>
      </c>
      <c r="CK134" s="9">
        <v>0.68870276770824301</v>
      </c>
      <c r="CL134" s="9">
        <v>0.67941426056590404</v>
      </c>
      <c r="CM134" s="9">
        <v>0.67144752830550403</v>
      </c>
      <c r="CN134" s="9">
        <v>0.66436938370971299</v>
      </c>
      <c r="CO134" s="9">
        <v>0.657855687758928</v>
      </c>
      <c r="CP134" s="9">
        <v>0.65167811734866199</v>
      </c>
      <c r="CQ134" s="9">
        <v>0.64569224562685701</v>
      </c>
      <c r="CR134" s="9">
        <v>0.63982677923406805</v>
      </c>
      <c r="CS134" s="9">
        <v>0.63407382084137498</v>
      </c>
      <c r="CT134" s="9">
        <v>0.628480045079299</v>
      </c>
      <c r="CU134" s="9">
        <v>0.62313869213276396</v>
      </c>
      <c r="CV134" s="9">
        <v>0.61818229664317403</v>
      </c>
      <c r="CW134" s="9">
        <v>0.66706207670340301</v>
      </c>
      <c r="CX134" s="9">
        <v>0.66186127927750305</v>
      </c>
      <c r="CY134" s="9">
        <v>0.65694657478641805</v>
      </c>
      <c r="CZ134" s="9">
        <v>0.65223108361108895</v>
      </c>
      <c r="DA134" s="9">
        <v>0.64765051788438199</v>
      </c>
      <c r="DB134" s="9">
        <v>0.64316682137507497</v>
      </c>
      <c r="DC134" s="9">
        <v>0.63876470383490302</v>
      </c>
      <c r="DD134" s="9">
        <v>0.63444844800615696</v>
      </c>
      <c r="DE134" s="9">
        <v>0.63023897112054705</v>
      </c>
      <c r="DF134" s="9">
        <v>0.62617112427663002</v>
      </c>
      <c r="DG134" s="9">
        <v>0.62229121444999502</v>
      </c>
      <c r="DH134" s="9">
        <v>0.61865473509601998</v>
      </c>
      <c r="DI134" s="9">
        <v>0.61532429237165198</v>
      </c>
      <c r="DJ134" s="9">
        <v>0.61236771495057496</v>
      </c>
      <c r="DK134" s="9">
        <v>0.609856336250719</v>
      </c>
      <c r="DL134" s="9">
        <v>0.60786343864884995</v>
      </c>
      <c r="DM134" s="9">
        <v>0.60646284993577104</v>
      </c>
      <c r="DN134" s="9">
        <v>0.605727682876677</v>
      </c>
      <c r="DO134" s="9">
        <v>4.1910230767855596</v>
      </c>
      <c r="DP134" s="9">
        <v>4.1164451515595299</v>
      </c>
      <c r="DQ134" s="9">
        <v>3.9968708970789799</v>
      </c>
      <c r="DR134" s="9">
        <v>3.8377602284806298</v>
      </c>
      <c r="DS134" s="9">
        <v>3.6456979038154298</v>
      </c>
      <c r="DT134" s="9">
        <v>3.4280797366114202</v>
      </c>
      <c r="DU134" s="9">
        <v>3.1927609833344999</v>
      </c>
      <c r="DV134" s="9">
        <v>2.9476835768820502</v>
      </c>
      <c r="DW134" s="9">
        <v>2.4973763049159698</v>
      </c>
      <c r="DX134" s="9">
        <v>2.0968590189637499</v>
      </c>
      <c r="DY134" s="9">
        <v>1.75764162521943</v>
      </c>
      <c r="DZ134" s="9">
        <v>1.5041602952875399</v>
      </c>
      <c r="EA134" s="9">
        <v>1.30459660858256</v>
      </c>
      <c r="EB134" s="9">
        <v>1.14854596483114</v>
      </c>
      <c r="EC134" s="9">
        <v>1.02743826150325</v>
      </c>
      <c r="ED134" s="9">
        <v>0.93421743285262904</v>
      </c>
      <c r="EE134" s="9">
        <v>0.863074887242674</v>
      </c>
      <c r="EF134" s="9">
        <v>0.80923379346172097</v>
      </c>
      <c r="EG134" s="9">
        <v>0.76877567294728799</v>
      </c>
      <c r="EH134" s="9">
        <v>0.73850063790778497</v>
      </c>
      <c r="EI134" s="9">
        <v>0.71581397595164797</v>
      </c>
      <c r="EJ134" s="9">
        <v>0.69863331495963898</v>
      </c>
      <c r="EK134" s="9">
        <v>0.68531192620298398</v>
      </c>
      <c r="EL134" s="9">
        <v>0.67457477161047796</v>
      </c>
      <c r="EM134" s="9">
        <v>0.752405344071715</v>
      </c>
      <c r="EN134" s="9">
        <v>0.73078817909627902</v>
      </c>
      <c r="EO134" s="9">
        <v>0.71361319849331595</v>
      </c>
      <c r="EP134" s="9">
        <v>0.69987001545110505</v>
      </c>
      <c r="EQ134" s="9">
        <v>0.68870276770824301</v>
      </c>
      <c r="ER134" s="9">
        <v>0.67941426056590404</v>
      </c>
      <c r="ES134" s="9">
        <v>0.67144752830550403</v>
      </c>
      <c r="ET134" s="9">
        <v>0.66436938370971299</v>
      </c>
      <c r="EU134" s="9">
        <v>0.657855687758928</v>
      </c>
      <c r="EV134" s="9">
        <v>0.65167811734866199</v>
      </c>
      <c r="EW134" s="9">
        <v>0.64569224562685701</v>
      </c>
      <c r="EX134" s="9">
        <v>0.63982677923406805</v>
      </c>
      <c r="EY134" s="9">
        <v>0.63407382084137498</v>
      </c>
      <c r="EZ134" s="9">
        <v>0.628480045079299</v>
      </c>
      <c r="FA134" s="9">
        <v>0.62313869213276396</v>
      </c>
      <c r="FB134" s="9">
        <v>0.61818229664317403</v>
      </c>
      <c r="FC134" s="9">
        <v>0.66706207670340301</v>
      </c>
      <c r="FD134" s="9">
        <v>0.66186127927750305</v>
      </c>
      <c r="FE134" s="9">
        <v>0.65694657478641805</v>
      </c>
      <c r="FF134" s="9">
        <v>0.65223108361108895</v>
      </c>
      <c r="FG134" s="9">
        <v>0.64765051788438199</v>
      </c>
      <c r="FH134" s="9">
        <v>0.64316682137507497</v>
      </c>
      <c r="FI134" s="9">
        <v>0.63876470383490302</v>
      </c>
      <c r="FJ134" s="9">
        <v>0.63444844800615696</v>
      </c>
      <c r="FK134" s="9">
        <v>0.63023897112054705</v>
      </c>
      <c r="FL134" s="9">
        <v>0.62617112427663002</v>
      </c>
      <c r="FM134" s="9">
        <v>0.62229121444999502</v>
      </c>
      <c r="FN134" s="9">
        <v>0.61865473509601998</v>
      </c>
      <c r="FO134" s="9">
        <v>0.61532429237165198</v>
      </c>
      <c r="FP134" s="9">
        <v>0.61236771495057496</v>
      </c>
      <c r="FQ134" s="9">
        <v>0.609856336250719</v>
      </c>
      <c r="FR134" s="9">
        <v>0.60786343864884995</v>
      </c>
      <c r="FS134" s="9">
        <v>0.60646284993577104</v>
      </c>
      <c r="FT134" s="9">
        <v>0.605727682876677</v>
      </c>
      <c r="FU134" s="9">
        <v>4.1910230767855596</v>
      </c>
      <c r="FV134" s="9">
        <v>4.1164451515595299</v>
      </c>
      <c r="FW134" s="9">
        <v>3.9968708970789799</v>
      </c>
      <c r="FX134" s="9">
        <v>3.8377602284806298</v>
      </c>
      <c r="FY134" s="9">
        <v>3.6456979038154298</v>
      </c>
      <c r="FZ134" s="9">
        <v>3.4280797366114202</v>
      </c>
      <c r="GA134" s="9">
        <v>3.1927609833344999</v>
      </c>
      <c r="GB134" s="9">
        <v>2.9476835768820502</v>
      </c>
      <c r="GC134" s="9">
        <v>2.4973763049159698</v>
      </c>
      <c r="GD134" s="9">
        <v>2.0968590189637499</v>
      </c>
      <c r="GE134" s="9">
        <v>1.75764162521943</v>
      </c>
      <c r="GF134" s="9">
        <v>1.5041602952875399</v>
      </c>
      <c r="GG134" s="9">
        <v>1.30459660858256</v>
      </c>
      <c r="GH134" s="9">
        <v>1.14854596483114</v>
      </c>
      <c r="GI134" s="9">
        <v>1.02743826150325</v>
      </c>
      <c r="GJ134" s="9">
        <v>0.93421743285262904</v>
      </c>
      <c r="GK134" s="9">
        <v>0.863074887242674</v>
      </c>
      <c r="GL134" s="9">
        <v>0.80923379346172097</v>
      </c>
      <c r="GM134" s="9">
        <v>0.76877567294728799</v>
      </c>
      <c r="GN134" s="9">
        <v>0.73850063790778497</v>
      </c>
      <c r="GO134" s="9">
        <v>0.71581397595164797</v>
      </c>
      <c r="GP134" s="9">
        <v>0.69863331495963898</v>
      </c>
      <c r="GQ134" s="9">
        <v>0.68531192620298398</v>
      </c>
      <c r="GR134" s="9">
        <v>0.67457477161047796</v>
      </c>
      <c r="GS134" s="9">
        <v>0.752405344071715</v>
      </c>
      <c r="GT134" s="9">
        <v>0.73078817909627902</v>
      </c>
    </row>
    <row r="135" spans="1:202" ht="10.199999999999999">
      <c r="A135" s="12">
        <v>39</v>
      </c>
      <c r="B135" s="2" t="s">
        <v>76</v>
      </c>
      <c r="C135" s="9">
        <v>4.2086471189870398</v>
      </c>
      <c r="D135" s="9">
        <v>4.1852931420009298</v>
      </c>
      <c r="E135" s="9">
        <v>4.1470254073966997</v>
      </c>
      <c r="F135" s="9">
        <v>4.0945488039873297</v>
      </c>
      <c r="G135" s="9">
        <v>4.0287054546482697</v>
      </c>
      <c r="H135" s="9">
        <v>3.9504620750730801</v>
      </c>
      <c r="I135" s="9">
        <v>3.8608954070667201</v>
      </c>
      <c r="J135" s="9">
        <v>3.7611760068579101</v>
      </c>
      <c r="K135" s="9">
        <v>3.5671241276135501</v>
      </c>
      <c r="L135" s="9">
        <v>3.3708186107233602</v>
      </c>
      <c r="M135" s="9">
        <v>3.1784263107845501</v>
      </c>
      <c r="N135" s="9">
        <v>2.9928662534867199</v>
      </c>
      <c r="O135" s="9">
        <v>2.8153445070260701</v>
      </c>
      <c r="P135" s="9">
        <v>2.6462236661095502</v>
      </c>
      <c r="Q135" s="9">
        <v>2.4854825503248801</v>
      </c>
      <c r="R135" s="9">
        <v>2.33294920745365</v>
      </c>
      <c r="S135" s="9">
        <v>2.18841359313245</v>
      </c>
      <c r="T135" s="9">
        <v>2.0516776043195399</v>
      </c>
      <c r="U135" s="9">
        <v>1.9225729862260701</v>
      </c>
      <c r="V135" s="9">
        <v>1.80096314605245</v>
      </c>
      <c r="W135" s="9">
        <v>1.6551114163003</v>
      </c>
      <c r="X135" s="9">
        <v>1.5258200738818499</v>
      </c>
      <c r="Y135" s="9">
        <v>1.41151881860119</v>
      </c>
      <c r="Z135" s="9">
        <v>1.31074695688596</v>
      </c>
      <c r="AA135" s="9">
        <v>1.2221505652878399</v>
      </c>
      <c r="AB135" s="9">
        <v>1.1444787112702299</v>
      </c>
      <c r="AC135" s="9">
        <v>1.0765790514621001</v>
      </c>
      <c r="AD135" s="9">
        <v>1.0173930533344899</v>
      </c>
      <c r="AE135" s="9">
        <v>0.96595102089473694</v>
      </c>
      <c r="AF135" s="9">
        <v>0.92136705373389505</v>
      </c>
      <c r="AG135" s="9">
        <v>0.88283403046965503</v>
      </c>
      <c r="AH135" s="9">
        <v>0.849618679672689</v>
      </c>
      <c r="AI135" s="9">
        <v>0.82105678118994696</v>
      </c>
      <c r="AJ135" s="9">
        <v>0.79654852630185802</v>
      </c>
      <c r="AK135" s="9">
        <v>0.77555405479580797</v>
      </c>
      <c r="AL135" s="9">
        <v>0.75758917964689698</v>
      </c>
      <c r="AM135" s="9">
        <v>0.74222130473409897</v>
      </c>
      <c r="AN135" s="9">
        <v>0.72906553728471002</v>
      </c>
      <c r="AO135" s="9">
        <v>0.71778099410366603</v>
      </c>
      <c r="AP135" s="9">
        <v>0.70806729879966301</v>
      </c>
      <c r="AQ135" s="9">
        <v>0.69966126594580602</v>
      </c>
      <c r="AR135" s="9">
        <v>0.69233376725101703</v>
      </c>
      <c r="AS135" s="9">
        <v>0.68588677425466804</v>
      </c>
      <c r="AT135" s="9">
        <v>0.68015057170803495</v>
      </c>
      <c r="AU135" s="9">
        <v>0.67498113561253403</v>
      </c>
      <c r="AV135" s="9">
        <v>0.67025766980202595</v>
      </c>
      <c r="AW135" s="9">
        <v>0.66588029495325296</v>
      </c>
      <c r="AX135" s="9">
        <v>0.66176788396125596</v>
      </c>
      <c r="AY135" s="9">
        <v>0.657856037708345</v>
      </c>
      <c r="AZ135" s="9">
        <v>0.65409519537372196</v>
      </c>
      <c r="BA135" s="9">
        <v>0.65044887356649195</v>
      </c>
      <c r="BB135" s="9">
        <v>0.64689202871186202</v>
      </c>
      <c r="BC135" s="9">
        <v>0.70009047902884203</v>
      </c>
      <c r="BD135" s="9">
        <v>0.69462767865477404</v>
      </c>
      <c r="BE135" s="9">
        <v>0.68969553256590799</v>
      </c>
      <c r="BF135" s="9">
        <v>0.68522130483565602</v>
      </c>
      <c r="BG135" s="9">
        <v>0.68113670390055303</v>
      </c>
      <c r="BH135" s="9">
        <v>0.67738260501950398</v>
      </c>
      <c r="BI135" s="9">
        <v>0.67390814734717597</v>
      </c>
      <c r="BJ135" s="9">
        <v>0.67066989116712905</v>
      </c>
      <c r="BK135" s="9">
        <v>0.66763103311301597</v>
      </c>
      <c r="BL135" s="9">
        <v>0.66476067717708398</v>
      </c>
      <c r="BM135" s="9">
        <v>0.66203315928787199</v>
      </c>
      <c r="BN135" s="9">
        <v>0.65942742323292303</v>
      </c>
      <c r="BO135" s="9">
        <v>0.65692644570485004</v>
      </c>
      <c r="BP135" s="9">
        <v>0.65451670825951502</v>
      </c>
      <c r="BQ135" s="9">
        <v>0.65218771399194697</v>
      </c>
      <c r="BR135" s="9">
        <v>0.65026925895256704</v>
      </c>
      <c r="BS135" s="9">
        <v>0.64840893320028603</v>
      </c>
      <c r="BT135" s="9">
        <v>0.64660397234619604</v>
      </c>
      <c r="BU135" s="9">
        <v>0.64485247739709395</v>
      </c>
      <c r="BV135" s="9">
        <v>4.2086471189870398</v>
      </c>
      <c r="BW135" s="9">
        <v>4.1852931420009298</v>
      </c>
      <c r="BX135" s="9">
        <v>4.1470254073966997</v>
      </c>
      <c r="BY135" s="9">
        <v>4.0945488039873297</v>
      </c>
      <c r="BZ135" s="9">
        <v>4.0287054546482697</v>
      </c>
      <c r="CA135" s="9">
        <v>3.9504620750730801</v>
      </c>
      <c r="CB135" s="9">
        <v>3.8608954070667201</v>
      </c>
      <c r="CC135" s="9">
        <v>3.7611760068579101</v>
      </c>
      <c r="CD135" s="9">
        <v>3.5671241276135501</v>
      </c>
      <c r="CE135" s="9">
        <v>3.3708186107233602</v>
      </c>
      <c r="CF135" s="9">
        <v>3.1784263107845501</v>
      </c>
      <c r="CG135" s="9">
        <v>2.9928662534867199</v>
      </c>
      <c r="CH135" s="9">
        <v>2.8153445070260701</v>
      </c>
      <c r="CI135" s="9">
        <v>2.64622366610954</v>
      </c>
      <c r="CJ135" s="9">
        <v>2.4854825503248801</v>
      </c>
      <c r="CK135" s="9">
        <v>2.33294920745365</v>
      </c>
      <c r="CL135" s="9">
        <v>2.18841359313245</v>
      </c>
      <c r="CM135" s="9">
        <v>2.0516776043195399</v>
      </c>
      <c r="CN135" s="9">
        <v>1.9225729862260701</v>
      </c>
      <c r="CO135" s="9">
        <v>1.80096314605245</v>
      </c>
      <c r="CP135" s="9">
        <v>1.6551114163003</v>
      </c>
      <c r="CQ135" s="9">
        <v>1.5258200738818499</v>
      </c>
      <c r="CR135" s="9">
        <v>1.41151881860119</v>
      </c>
      <c r="CS135" s="9">
        <v>1.31074695688596</v>
      </c>
      <c r="CT135" s="9">
        <v>1.2221505652878399</v>
      </c>
      <c r="CU135" s="9">
        <v>1.1444787112702299</v>
      </c>
      <c r="CV135" s="9">
        <v>1.0765790514621001</v>
      </c>
      <c r="CW135" s="9">
        <v>1.0173930533344899</v>
      </c>
      <c r="CX135" s="9">
        <v>0.96595102089473694</v>
      </c>
      <c r="CY135" s="9">
        <v>0.92136705373389505</v>
      </c>
      <c r="CZ135" s="9">
        <v>0.88283403046965503</v>
      </c>
      <c r="DA135" s="9">
        <v>0.849618679672689</v>
      </c>
      <c r="DB135" s="9">
        <v>0.82105678118994696</v>
      </c>
      <c r="DC135" s="9">
        <v>0.79654852630185802</v>
      </c>
      <c r="DD135" s="9">
        <v>0.77555405479580797</v>
      </c>
      <c r="DE135" s="9">
        <v>0.75758917964689698</v>
      </c>
      <c r="DF135" s="9">
        <v>0.74222130473409897</v>
      </c>
      <c r="DG135" s="9">
        <v>0.72906553728471002</v>
      </c>
      <c r="DH135" s="9">
        <v>0.71778099410366603</v>
      </c>
      <c r="DI135" s="9">
        <v>0.70806729879966301</v>
      </c>
      <c r="DJ135" s="9">
        <v>0.69966126594580602</v>
      </c>
      <c r="DK135" s="9">
        <v>0.69233376725101703</v>
      </c>
      <c r="DL135" s="9">
        <v>0.68588677425466804</v>
      </c>
      <c r="DM135" s="9">
        <v>0.68015057170803495</v>
      </c>
      <c r="DN135" s="9">
        <v>0.67498113561253403</v>
      </c>
      <c r="DO135" s="9">
        <v>0.67025766980202595</v>
      </c>
      <c r="DP135" s="9">
        <v>0.66588029495325296</v>
      </c>
      <c r="DQ135" s="9">
        <v>0.66176788396125596</v>
      </c>
      <c r="DR135" s="9">
        <v>0.657856037708345</v>
      </c>
      <c r="DS135" s="9">
        <v>0.65409519537372196</v>
      </c>
      <c r="DT135" s="9">
        <v>0.65044887356649195</v>
      </c>
      <c r="DU135" s="9">
        <v>0.64689202871186202</v>
      </c>
      <c r="DV135" s="9">
        <v>0.70009047902884203</v>
      </c>
      <c r="DW135" s="9">
        <v>0.69462767865477404</v>
      </c>
      <c r="DX135" s="9">
        <v>0.68969553256590799</v>
      </c>
      <c r="DY135" s="9">
        <v>0.68522130483565602</v>
      </c>
      <c r="DZ135" s="9">
        <v>0.68113670390055303</v>
      </c>
      <c r="EA135" s="9">
        <v>0.67738260501950398</v>
      </c>
      <c r="EB135" s="9">
        <v>0.67390814734717597</v>
      </c>
      <c r="EC135" s="9">
        <v>0.67066989116712905</v>
      </c>
      <c r="ED135" s="9">
        <v>0.66763103311301597</v>
      </c>
      <c r="EE135" s="9">
        <v>0.66476067717708398</v>
      </c>
      <c r="EF135" s="9">
        <v>0.66203315928787199</v>
      </c>
      <c r="EG135" s="9">
        <v>0.65942742323292303</v>
      </c>
      <c r="EH135" s="9">
        <v>0.65692644570485004</v>
      </c>
      <c r="EI135" s="9">
        <v>0.65451670825951502</v>
      </c>
      <c r="EJ135" s="9">
        <v>0.65218771399194697</v>
      </c>
      <c r="EK135" s="9">
        <v>0.65026925895256704</v>
      </c>
      <c r="EL135" s="9">
        <v>0.64840893320028603</v>
      </c>
      <c r="EM135" s="9">
        <v>0.64660397234619604</v>
      </c>
      <c r="EN135" s="9">
        <v>0.64485247739709395</v>
      </c>
      <c r="EO135" s="9">
        <v>4.2086471189870398</v>
      </c>
      <c r="EP135" s="9">
        <v>4.1852931420009298</v>
      </c>
      <c r="EQ135" s="9">
        <v>4.1470254073966997</v>
      </c>
      <c r="ER135" s="9">
        <v>4.0945488039873297</v>
      </c>
      <c r="ES135" s="9">
        <v>4.0287054546482697</v>
      </c>
      <c r="ET135" s="9">
        <v>3.9504620750730801</v>
      </c>
      <c r="EU135" s="9">
        <v>3.8608954070667201</v>
      </c>
      <c r="EV135" s="9">
        <v>3.7611760068579101</v>
      </c>
      <c r="EW135" s="9">
        <v>3.5671241276135501</v>
      </c>
      <c r="EX135" s="9">
        <v>3.3708186107233602</v>
      </c>
      <c r="EY135" s="9">
        <v>3.1784263107845501</v>
      </c>
      <c r="EZ135" s="9">
        <v>2.9928662534867199</v>
      </c>
      <c r="FA135" s="9">
        <v>2.8153445070260701</v>
      </c>
      <c r="FB135" s="9">
        <v>2.64622366610954</v>
      </c>
      <c r="FC135" s="9">
        <v>2.4854825503248801</v>
      </c>
      <c r="FD135" s="9">
        <v>2.33294920745365</v>
      </c>
      <c r="FE135" s="9">
        <v>2.18841359313245</v>
      </c>
      <c r="FF135" s="9">
        <v>2.0516776043195399</v>
      </c>
      <c r="FG135" s="9">
        <v>1.9225729862260701</v>
      </c>
      <c r="FH135" s="9">
        <v>1.80096314605245</v>
      </c>
      <c r="FI135" s="9">
        <v>1.6551114163003</v>
      </c>
      <c r="FJ135" s="9">
        <v>1.5258200738818499</v>
      </c>
      <c r="FK135" s="9">
        <v>1.41151881860119</v>
      </c>
      <c r="FL135" s="9">
        <v>1.31074695688596</v>
      </c>
      <c r="FM135" s="9">
        <v>1.2221505652878399</v>
      </c>
      <c r="FN135" s="9">
        <v>1.1444787112702299</v>
      </c>
      <c r="FO135" s="9">
        <v>1.0765790514621001</v>
      </c>
      <c r="FP135" s="9">
        <v>1.0173930533344899</v>
      </c>
      <c r="FQ135" s="9">
        <v>0.96595102089473694</v>
      </c>
      <c r="FR135" s="9">
        <v>0.92136705373389505</v>
      </c>
      <c r="FS135" s="9">
        <v>0.88283403046965503</v>
      </c>
      <c r="FT135" s="9">
        <v>0.849618679672689</v>
      </c>
      <c r="FU135" s="9">
        <v>0.82105678118994696</v>
      </c>
      <c r="FV135" s="9">
        <v>0.79654852630185802</v>
      </c>
      <c r="FW135" s="9">
        <v>0.77555405479580797</v>
      </c>
      <c r="FX135" s="9">
        <v>0.75758917964689698</v>
      </c>
      <c r="FY135" s="9">
        <v>0.74222130473409897</v>
      </c>
      <c r="FZ135" s="9">
        <v>0.72906553728471002</v>
      </c>
      <c r="GA135" s="9">
        <v>0.71778099410366603</v>
      </c>
      <c r="GB135" s="9">
        <v>0.70806729879966301</v>
      </c>
      <c r="GC135" s="9">
        <v>0.69966126594580602</v>
      </c>
      <c r="GD135" s="9">
        <v>0.69233376725101703</v>
      </c>
      <c r="GE135" s="9">
        <v>0.68588677425466804</v>
      </c>
      <c r="GF135" s="9">
        <v>0.68015057170803495</v>
      </c>
      <c r="GG135" s="9">
        <v>0.67498113561253403</v>
      </c>
      <c r="GH135" s="9">
        <v>0.67025766980202595</v>
      </c>
      <c r="GI135" s="9">
        <v>0.66588029495325296</v>
      </c>
      <c r="GJ135" s="9">
        <v>0.66176788396125596</v>
      </c>
      <c r="GK135" s="9">
        <v>0.657856037708345</v>
      </c>
      <c r="GL135" s="9">
        <v>0.65409519537372196</v>
      </c>
      <c r="GM135" s="9">
        <v>0.65044887356649195</v>
      </c>
      <c r="GN135" s="9">
        <v>0.64689202871186202</v>
      </c>
      <c r="GO135" s="9">
        <v>0.70009047902884203</v>
      </c>
      <c r="GP135" s="9">
        <v>0.69462767865477404</v>
      </c>
      <c r="GQ135" s="9">
        <v>0.68969553256590799</v>
      </c>
      <c r="GR135" s="9">
        <v>0.68522130483565602</v>
      </c>
      <c r="GS135" s="9">
        <v>0.68113670390055303</v>
      </c>
      <c r="GT135" s="9">
        <v>0.67738260501950398</v>
      </c>
    </row>
    <row r="136" spans="1:202" ht="10.199999999999999">
      <c r="A136" s="12">
        <v>40</v>
      </c>
      <c r="B136" s="2" t="s">
        <v>77</v>
      </c>
      <c r="C136" s="9">
        <v>4.1993317358674398</v>
      </c>
      <c r="D136" s="9">
        <v>4.1248248689484397</v>
      </c>
      <c r="E136" s="9">
        <v>3.9962038850569299</v>
      </c>
      <c r="F136" s="9">
        <v>3.8205221827712998</v>
      </c>
      <c r="G136" s="9">
        <v>3.60633097519012</v>
      </c>
      <c r="H136" s="9">
        <v>3.3631843259987</v>
      </c>
      <c r="I136" s="9">
        <v>3.1011035835609002</v>
      </c>
      <c r="J136" s="9">
        <v>2.8300333806798701</v>
      </c>
      <c r="K136" s="9">
        <v>2.5934728184269802</v>
      </c>
      <c r="L136" s="9">
        <v>2.3881453327728899</v>
      </c>
      <c r="M136" s="9">
        <v>2.2062537545968302</v>
      </c>
      <c r="N136" s="9">
        <v>2.0425797753091199</v>
      </c>
      <c r="O136" s="9">
        <v>1.8936814317383499</v>
      </c>
      <c r="P136" s="9">
        <v>1.67525504767014</v>
      </c>
      <c r="Q136" s="9">
        <v>1.49254704416882</v>
      </c>
      <c r="R136" s="9">
        <v>1.3398162841282999</v>
      </c>
      <c r="S136" s="9">
        <v>1.2124466273965799</v>
      </c>
      <c r="T136" s="9">
        <v>1.10661396672492</v>
      </c>
      <c r="U136" s="9">
        <v>1.01908274379481</v>
      </c>
      <c r="V136" s="9">
        <v>0.94707549081162601</v>
      </c>
      <c r="W136" s="9">
        <v>0.88818541844479404</v>
      </c>
      <c r="X136" s="9">
        <v>0.84031536577509403</v>
      </c>
      <c r="Y136" s="9">
        <v>0.80163344766705402</v>
      </c>
      <c r="Z136" s="9">
        <v>0.77053960393561205</v>
      </c>
      <c r="AA136" s="9">
        <v>0.74563946782820301</v>
      </c>
      <c r="AB136" s="9">
        <v>0.725723279231967</v>
      </c>
      <c r="AC136" s="9">
        <v>0.70974836348636705</v>
      </c>
      <c r="AD136" s="9">
        <v>0.69682419304249399</v>
      </c>
      <c r="AE136" s="9">
        <v>0.686199366117209</v>
      </c>
      <c r="AF136" s="9">
        <v>0.67725004304578595</v>
      </c>
      <c r="AG136" s="9">
        <v>0.669469518207364</v>
      </c>
      <c r="AH136" s="9">
        <v>0.66245869805241098</v>
      </c>
      <c r="AI136" s="9">
        <v>0.65591731932516995</v>
      </c>
      <c r="AJ136" s="9">
        <v>0.64963578580467596</v>
      </c>
      <c r="AK136" s="9">
        <v>0.64348753307027695</v>
      </c>
      <c r="AL136" s="9">
        <v>0.63742185304716603</v>
      </c>
      <c r="AM136" s="9">
        <v>0.63145712614108895</v>
      </c>
      <c r="AN136" s="9">
        <v>0.625674420475129</v>
      </c>
      <c r="AO136" s="9">
        <v>0.62021142635639204</v>
      </c>
      <c r="AP136" s="9">
        <v>0.61525670049923697</v>
      </c>
      <c r="AQ136" s="9">
        <v>0.61104419932517196</v>
      </c>
      <c r="AR136" s="9">
        <v>0.60784808427887205</v>
      </c>
      <c r="AS136" s="9">
        <v>0.60597778485396003</v>
      </c>
      <c r="AT136" s="9">
        <v>0.60567599999999999</v>
      </c>
      <c r="AU136" s="9">
        <v>0.60567599999999999</v>
      </c>
      <c r="AV136" s="9">
        <v>0.60567599999999999</v>
      </c>
      <c r="AW136" s="9">
        <v>0.60567599999999999</v>
      </c>
      <c r="AX136" s="9">
        <v>0.60567599999999999</v>
      </c>
      <c r="AY136" s="9">
        <v>0.60567599999999999</v>
      </c>
      <c r="AZ136" s="9">
        <v>0.627017545165095</v>
      </c>
      <c r="BA136" s="9">
        <v>0.62298487929298796</v>
      </c>
      <c r="BB136" s="9">
        <v>0.61917709015701605</v>
      </c>
      <c r="BC136" s="9">
        <v>0.61566731409837305</v>
      </c>
      <c r="BD136" s="9">
        <v>0.61253695531822105</v>
      </c>
      <c r="BE136" s="9">
        <v>0.60987489765369096</v>
      </c>
      <c r="BF136" s="9">
        <v>0.60777600167617596</v>
      </c>
      <c r="BG136" s="9">
        <v>0.60633968541099503</v>
      </c>
      <c r="BH136" s="9">
        <v>0.60566858739040197</v>
      </c>
      <c r="BI136" s="9">
        <v>0.60567599999999999</v>
      </c>
      <c r="BJ136" s="9">
        <v>0.60567599999999999</v>
      </c>
      <c r="BK136" s="9">
        <v>0.60567599999999999</v>
      </c>
      <c r="BL136" s="9">
        <v>0.60567599999999999</v>
      </c>
      <c r="BM136" s="9">
        <v>0.60567599999999999</v>
      </c>
      <c r="BN136" s="9">
        <v>0.60567599999999999</v>
      </c>
      <c r="BO136" s="9">
        <v>0.60567599999999999</v>
      </c>
      <c r="BP136" s="9">
        <v>0.60567599999999999</v>
      </c>
      <c r="BQ136" s="9">
        <v>0.60567599999999999</v>
      </c>
      <c r="BR136" s="9">
        <v>0.60567599999999999</v>
      </c>
      <c r="BS136" s="9">
        <v>0.60567599999999999</v>
      </c>
      <c r="BT136" s="9">
        <v>0.60567599999999999</v>
      </c>
      <c r="BU136" s="9">
        <v>0.60567599999999999</v>
      </c>
      <c r="BV136" s="9">
        <v>4.1993317358674398</v>
      </c>
      <c r="BW136" s="9">
        <v>4.1248248689484397</v>
      </c>
      <c r="BX136" s="9">
        <v>3.9962038850569299</v>
      </c>
      <c r="BY136" s="9">
        <v>3.8205221827712998</v>
      </c>
      <c r="BZ136" s="9">
        <v>3.60633097519012</v>
      </c>
      <c r="CA136" s="9">
        <v>3.3631843259987</v>
      </c>
      <c r="CB136" s="9">
        <v>3.1011035835609002</v>
      </c>
      <c r="CC136" s="9">
        <v>2.8300333806798701</v>
      </c>
      <c r="CD136" s="9">
        <v>2.5934728184269802</v>
      </c>
      <c r="CE136" s="9">
        <v>2.3881453327728899</v>
      </c>
      <c r="CF136" s="9">
        <v>2.2062537545968302</v>
      </c>
      <c r="CG136" s="9">
        <v>2.0425797753091199</v>
      </c>
      <c r="CH136" s="9">
        <v>1.8936814317383499</v>
      </c>
      <c r="CI136" s="9">
        <v>1.67525504767014</v>
      </c>
      <c r="CJ136" s="9">
        <v>1.49254704416882</v>
      </c>
      <c r="CK136" s="9">
        <v>1.3398162841282999</v>
      </c>
      <c r="CL136" s="9">
        <v>1.2124466273965799</v>
      </c>
      <c r="CM136" s="9">
        <v>1.10661396672492</v>
      </c>
      <c r="CN136" s="9">
        <v>1.01908274379481</v>
      </c>
      <c r="CO136" s="9">
        <v>0.94707549081162601</v>
      </c>
      <c r="CP136" s="9">
        <v>0.88818541844479404</v>
      </c>
      <c r="CQ136" s="9">
        <v>0.84031536577509403</v>
      </c>
      <c r="CR136" s="9">
        <v>0.80163344766705402</v>
      </c>
      <c r="CS136" s="9">
        <v>0.77053960393561205</v>
      </c>
      <c r="CT136" s="9">
        <v>0.74563946782820301</v>
      </c>
      <c r="CU136" s="9">
        <v>0.725723279231967</v>
      </c>
      <c r="CV136" s="9">
        <v>0.70974836348636705</v>
      </c>
      <c r="CW136" s="9">
        <v>0.69682419304249399</v>
      </c>
      <c r="CX136" s="9">
        <v>0.686199366117209</v>
      </c>
      <c r="CY136" s="9">
        <v>0.67725004304578595</v>
      </c>
      <c r="CZ136" s="9">
        <v>0.669469518207364</v>
      </c>
      <c r="DA136" s="9">
        <v>0.66245869805241098</v>
      </c>
      <c r="DB136" s="9">
        <v>0.65591731932516995</v>
      </c>
      <c r="DC136" s="9">
        <v>0.64963578580467596</v>
      </c>
      <c r="DD136" s="9">
        <v>0.64348753307027695</v>
      </c>
      <c r="DE136" s="9">
        <v>0.63742185304716603</v>
      </c>
      <c r="DF136" s="9">
        <v>0.63145712614108895</v>
      </c>
      <c r="DG136" s="9">
        <v>0.625674420475129</v>
      </c>
      <c r="DH136" s="9">
        <v>0.62021142635639204</v>
      </c>
      <c r="DI136" s="9">
        <v>0.61525670049923697</v>
      </c>
      <c r="DJ136" s="9">
        <v>0.61104419932517196</v>
      </c>
      <c r="DK136" s="9">
        <v>0.60784808427887205</v>
      </c>
      <c r="DL136" s="9">
        <v>0.60597778485396003</v>
      </c>
      <c r="DM136" s="9">
        <v>0.60567599999999999</v>
      </c>
      <c r="DN136" s="9">
        <v>0.60567599999999999</v>
      </c>
      <c r="DO136" s="9">
        <v>0.60567599999999999</v>
      </c>
      <c r="DP136" s="9">
        <v>0.60567599999999999</v>
      </c>
      <c r="DQ136" s="9">
        <v>0.60567599999999999</v>
      </c>
      <c r="DR136" s="9">
        <v>0.60567599999999999</v>
      </c>
      <c r="DS136" s="9">
        <v>0.627017545165095</v>
      </c>
      <c r="DT136" s="9">
        <v>0.62298487929298796</v>
      </c>
      <c r="DU136" s="9">
        <v>0.61917709015701605</v>
      </c>
      <c r="DV136" s="9">
        <v>0.61566731409837305</v>
      </c>
      <c r="DW136" s="9">
        <v>0.61253695531822105</v>
      </c>
      <c r="DX136" s="9">
        <v>0.60987489765369096</v>
      </c>
      <c r="DY136" s="9">
        <v>0.60777600167617596</v>
      </c>
      <c r="DZ136" s="9">
        <v>0.60633968541099503</v>
      </c>
      <c r="EA136" s="9">
        <v>0.60566858739040197</v>
      </c>
      <c r="EB136" s="9">
        <v>0.60567599999999999</v>
      </c>
      <c r="EC136" s="9">
        <v>0.60567599999999999</v>
      </c>
      <c r="ED136" s="9">
        <v>0.60567599999999999</v>
      </c>
      <c r="EE136" s="9">
        <v>0.60567599999999999</v>
      </c>
      <c r="EF136" s="9">
        <v>0.60567599999999999</v>
      </c>
      <c r="EG136" s="9">
        <v>0.60567599999999999</v>
      </c>
      <c r="EH136" s="9">
        <v>0.60567599999999999</v>
      </c>
      <c r="EI136" s="9">
        <v>0.60567599999999999</v>
      </c>
      <c r="EJ136" s="9">
        <v>0.60567599999999999</v>
      </c>
      <c r="EK136" s="9">
        <v>0.60567599999999999</v>
      </c>
      <c r="EL136" s="9">
        <v>0.60567599999999999</v>
      </c>
      <c r="EM136" s="9">
        <v>0.60567599999999999</v>
      </c>
      <c r="EN136" s="9">
        <v>0.60567599999999999</v>
      </c>
      <c r="EO136" s="9">
        <v>4.1993317358674398</v>
      </c>
      <c r="EP136" s="9">
        <v>4.1248248689484397</v>
      </c>
      <c r="EQ136" s="9">
        <v>3.9962038850569299</v>
      </c>
      <c r="ER136" s="9">
        <v>3.8205221827712998</v>
      </c>
      <c r="ES136" s="9">
        <v>3.60633097519012</v>
      </c>
      <c r="ET136" s="9">
        <v>3.3631843259987</v>
      </c>
      <c r="EU136" s="9">
        <v>3.1011035835609002</v>
      </c>
      <c r="EV136" s="9">
        <v>2.8300333806798701</v>
      </c>
      <c r="EW136" s="9">
        <v>2.5934728184269802</v>
      </c>
      <c r="EX136" s="9">
        <v>2.3881453327728899</v>
      </c>
      <c r="EY136" s="9">
        <v>2.2062537545968302</v>
      </c>
      <c r="EZ136" s="9">
        <v>2.0425797753091199</v>
      </c>
      <c r="FA136" s="9">
        <v>1.8936814317383499</v>
      </c>
      <c r="FB136" s="9">
        <v>1.67525504767014</v>
      </c>
      <c r="FC136" s="9">
        <v>1.49254704416882</v>
      </c>
      <c r="FD136" s="9">
        <v>1.3398162841282999</v>
      </c>
      <c r="FE136" s="9">
        <v>1.2124466273965799</v>
      </c>
      <c r="FF136" s="9">
        <v>1.10661396672492</v>
      </c>
      <c r="FG136" s="9">
        <v>1.01908274379481</v>
      </c>
      <c r="FH136" s="9">
        <v>0.94707549081162601</v>
      </c>
      <c r="FI136" s="9">
        <v>0.88818541844479404</v>
      </c>
      <c r="FJ136" s="9">
        <v>0.84031536577509403</v>
      </c>
      <c r="FK136" s="9">
        <v>0.80163344766705402</v>
      </c>
      <c r="FL136" s="9">
        <v>0.77053960393561205</v>
      </c>
      <c r="FM136" s="9">
        <v>0.74563946782820301</v>
      </c>
      <c r="FN136" s="9">
        <v>0.725723279231967</v>
      </c>
      <c r="FO136" s="9">
        <v>0.70974836348636705</v>
      </c>
      <c r="FP136" s="9">
        <v>0.69682419304249399</v>
      </c>
      <c r="FQ136" s="9">
        <v>0.686199366117209</v>
      </c>
      <c r="FR136" s="9">
        <v>0.67725004304578595</v>
      </c>
      <c r="FS136" s="9">
        <v>0.669469518207364</v>
      </c>
      <c r="FT136" s="9">
        <v>0.66245869805241098</v>
      </c>
      <c r="FU136" s="9">
        <v>0.65591731932516995</v>
      </c>
      <c r="FV136" s="9">
        <v>0.64963578580467596</v>
      </c>
      <c r="FW136" s="9">
        <v>0.64348753307027695</v>
      </c>
      <c r="FX136" s="9">
        <v>0.63742185304716603</v>
      </c>
      <c r="FY136" s="9">
        <v>0.63145712614108895</v>
      </c>
      <c r="FZ136" s="9">
        <v>0.625674420475129</v>
      </c>
      <c r="GA136" s="9">
        <v>0.62021142635639204</v>
      </c>
      <c r="GB136" s="9">
        <v>0.61525670049923697</v>
      </c>
      <c r="GC136" s="9">
        <v>0.61104419932517196</v>
      </c>
      <c r="GD136" s="9">
        <v>0.60784808427887205</v>
      </c>
      <c r="GE136" s="9">
        <v>0.60597778485396003</v>
      </c>
      <c r="GF136" s="9">
        <v>0.60567599999999999</v>
      </c>
      <c r="GG136" s="9">
        <v>0.60567599999999999</v>
      </c>
      <c r="GH136" s="9">
        <v>0.60567599999999999</v>
      </c>
      <c r="GI136" s="9">
        <v>0.60567599999999999</v>
      </c>
      <c r="GJ136" s="9">
        <v>0.60567599999999999</v>
      </c>
      <c r="GK136" s="9">
        <v>0.60567599999999999</v>
      </c>
      <c r="GL136" s="9">
        <v>0.627017545165095</v>
      </c>
      <c r="GM136" s="9">
        <v>0.62298487929298796</v>
      </c>
      <c r="GN136" s="9">
        <v>0.61917709015701605</v>
      </c>
      <c r="GO136" s="9">
        <v>0.61566731409837305</v>
      </c>
      <c r="GP136" s="9">
        <v>0.61253695531822105</v>
      </c>
      <c r="GQ136" s="9">
        <v>0.60987489765369096</v>
      </c>
      <c r="GR136" s="9">
        <v>0.60777600167617596</v>
      </c>
      <c r="GS136" s="9">
        <v>0.60633968541099503</v>
      </c>
      <c r="GT136" s="9">
        <v>0.60566858739040197</v>
      </c>
    </row>
    <row r="137" spans="1:202" ht="10.199999999999999">
      <c r="A137" s="12">
        <v>41</v>
      </c>
      <c r="B137" s="2" t="s">
        <v>78</v>
      </c>
      <c r="C137" s="9">
        <v>4.2047929770007402</v>
      </c>
      <c r="D137" s="9">
        <v>4.1649283543995201</v>
      </c>
      <c r="E137" s="9">
        <v>4.0983168591443402</v>
      </c>
      <c r="F137" s="9">
        <v>4.0069500581583801</v>
      </c>
      <c r="G137" s="9">
        <v>3.8932250062762601</v>
      </c>
      <c r="H137" s="9">
        <v>3.7598751484565098</v>
      </c>
      <c r="I137" s="9">
        <v>3.6098936243728899</v>
      </c>
      <c r="J137" s="9">
        <v>3.44645129487601</v>
      </c>
      <c r="K137" s="9">
        <v>3.2972242643472498</v>
      </c>
      <c r="L137" s="9">
        <v>3.1614852603041599</v>
      </c>
      <c r="M137" s="9">
        <v>3.0354899005982299</v>
      </c>
      <c r="N137" s="9">
        <v>2.9166177753689402</v>
      </c>
      <c r="O137" s="9">
        <v>2.8030854489219101</v>
      </c>
      <c r="P137" s="9">
        <v>2.6936946204922099</v>
      </c>
      <c r="Q137" s="9">
        <v>2.5876525840915598</v>
      </c>
      <c r="R137" s="9">
        <v>2.4844502142512899</v>
      </c>
      <c r="S137" s="9">
        <v>2.3837792937283999</v>
      </c>
      <c r="T137" s="9">
        <v>2.2854756870386801</v>
      </c>
      <c r="U137" s="9">
        <v>2.1894793940734698</v>
      </c>
      <c r="V137" s="9">
        <v>2.0958057123754998</v>
      </c>
      <c r="W137" s="9">
        <v>2.00452381209413</v>
      </c>
      <c r="X137" s="9">
        <v>1.9157403460898601</v>
      </c>
      <c r="Y137" s="9">
        <v>1.7857413850289701</v>
      </c>
      <c r="Z137" s="9">
        <v>1.6673855732570999</v>
      </c>
      <c r="AA137" s="9">
        <v>1.55982460290528</v>
      </c>
      <c r="AB137" s="9">
        <v>1.4622607577775799</v>
      </c>
      <c r="AC137" s="9">
        <v>1.37394186021253</v>
      </c>
      <c r="AD137" s="9">
        <v>1.2941577499253101</v>
      </c>
      <c r="AE137" s="9">
        <v>1.2222377435088301</v>
      </c>
      <c r="AF137" s="9">
        <v>1.15754871737091</v>
      </c>
      <c r="AG137" s="9">
        <v>1.09949358113911</v>
      </c>
      <c r="AH137" s="9">
        <v>1.0475099892505499</v>
      </c>
      <c r="AI137" s="9">
        <v>1.0010691914482399</v>
      </c>
      <c r="AJ137" s="9">
        <v>0.95967495804043401</v>
      </c>
      <c r="AK137" s="9">
        <v>0.92286253921958805</v>
      </c>
      <c r="AL137" s="9">
        <v>0.89019763343261604</v>
      </c>
      <c r="AM137" s="9">
        <v>0.86127535030742297</v>
      </c>
      <c r="AN137" s="9">
        <v>0.83571916065897101</v>
      </c>
      <c r="AO137" s="9">
        <v>0.81317983074254896</v>
      </c>
      <c r="AP137" s="9">
        <v>0.79333434094708299</v>
      </c>
      <c r="AQ137" s="9">
        <v>0.77588479103770902</v>
      </c>
      <c r="AR137" s="9">
        <v>0.76055729521499604</v>
      </c>
      <c r="AS137" s="9">
        <v>0.74710087089764898</v>
      </c>
      <c r="AT137" s="9">
        <v>0.73528632542316497</v>
      </c>
      <c r="AU137" s="9">
        <v>0.72490514491187197</v>
      </c>
      <c r="AV137" s="9">
        <v>0.71576838943462795</v>
      </c>
      <c r="AW137" s="9">
        <v>0.70770559841895198</v>
      </c>
      <c r="AX137" s="9">
        <v>0.70056370996170303</v>
      </c>
      <c r="AY137" s="9">
        <v>0.69420599741550004</v>
      </c>
      <c r="AZ137" s="9">
        <v>0.68851102629942895</v>
      </c>
      <c r="BA137" s="9">
        <v>0.68337163426508796</v>
      </c>
      <c r="BB137" s="9">
        <v>0.67869393653482801</v>
      </c>
      <c r="BC137" s="9">
        <v>0.67439635892623295</v>
      </c>
      <c r="BD137" s="9">
        <v>0.67040870028805399</v>
      </c>
      <c r="BE137" s="9">
        <v>0.66667122590101202</v>
      </c>
      <c r="BF137" s="9">
        <v>0.66313379314193699</v>
      </c>
      <c r="BG137" s="9">
        <v>0.65975501047301899</v>
      </c>
      <c r="BH137" s="9">
        <v>0.65650143059821597</v>
      </c>
      <c r="BI137" s="9">
        <v>0.65334677842660704</v>
      </c>
      <c r="BJ137" s="9">
        <v>0.65027121429599499</v>
      </c>
      <c r="BK137" s="9">
        <v>0.64726063273950496</v>
      </c>
      <c r="BL137" s="9">
        <v>0.64430599692147705</v>
      </c>
      <c r="BM137" s="9">
        <v>0.64140270872644101</v>
      </c>
      <c r="BN137" s="9">
        <v>0.63855001435502701</v>
      </c>
      <c r="BO137" s="9">
        <v>0.63575044516273205</v>
      </c>
      <c r="BP137" s="9">
        <v>0.63300929337028</v>
      </c>
      <c r="BQ137" s="9">
        <v>0.63033412217782403</v>
      </c>
      <c r="BR137" s="9">
        <v>0.62812198891299897</v>
      </c>
      <c r="BS137" s="9">
        <v>0.62597984145327201</v>
      </c>
      <c r="BT137" s="9">
        <v>0.62391416867842997</v>
      </c>
      <c r="BU137" s="9">
        <v>0.62193162940128599</v>
      </c>
      <c r="BV137" s="9">
        <v>4.2047929770007402</v>
      </c>
      <c r="BW137" s="9">
        <v>4.1649283543995201</v>
      </c>
      <c r="BX137" s="9">
        <v>4.0983168591443402</v>
      </c>
      <c r="BY137" s="9">
        <v>4.0069500581583801</v>
      </c>
      <c r="BZ137" s="9">
        <v>3.8932250062762601</v>
      </c>
      <c r="CA137" s="9">
        <v>3.7598751484565098</v>
      </c>
      <c r="CB137" s="9">
        <v>3.6098936243728899</v>
      </c>
      <c r="CC137" s="9">
        <v>3.44645129487601</v>
      </c>
      <c r="CD137" s="9">
        <v>3.2972242643472498</v>
      </c>
      <c r="CE137" s="9">
        <v>3.1614852603041599</v>
      </c>
      <c r="CF137" s="9">
        <v>3.0354899005982299</v>
      </c>
      <c r="CG137" s="9">
        <v>2.9166177753689402</v>
      </c>
      <c r="CH137" s="9">
        <v>2.8030854489219101</v>
      </c>
      <c r="CI137" s="9">
        <v>2.6936946204922099</v>
      </c>
      <c r="CJ137" s="9">
        <v>2.5876525840915598</v>
      </c>
      <c r="CK137" s="9">
        <v>2.4844502142512899</v>
      </c>
      <c r="CL137" s="9">
        <v>2.3837792937283999</v>
      </c>
      <c r="CM137" s="9">
        <v>2.2854756870386801</v>
      </c>
      <c r="CN137" s="9">
        <v>2.1894793940734698</v>
      </c>
      <c r="CO137" s="9">
        <v>2.0958057123754998</v>
      </c>
      <c r="CP137" s="9">
        <v>2.00452381209413</v>
      </c>
      <c r="CQ137" s="9">
        <v>1.9157403460898601</v>
      </c>
      <c r="CR137" s="9">
        <v>1.7857413850289701</v>
      </c>
      <c r="CS137" s="9">
        <v>1.6673855732570999</v>
      </c>
      <c r="CT137" s="9">
        <v>1.55982460290528</v>
      </c>
      <c r="CU137" s="9">
        <v>1.4622607577775799</v>
      </c>
      <c r="CV137" s="9">
        <v>1.37394186021253</v>
      </c>
      <c r="CW137" s="9">
        <v>1.2941577499253101</v>
      </c>
      <c r="CX137" s="9">
        <v>1.2222377435088301</v>
      </c>
      <c r="CY137" s="9">
        <v>1.15754871737091</v>
      </c>
      <c r="CZ137" s="9">
        <v>1.09949358113911</v>
      </c>
      <c r="DA137" s="9">
        <v>1.0475099892505499</v>
      </c>
      <c r="DB137" s="9">
        <v>1.0010691914482399</v>
      </c>
      <c r="DC137" s="9">
        <v>0.95967495804043401</v>
      </c>
      <c r="DD137" s="9">
        <v>0.92286253921958805</v>
      </c>
      <c r="DE137" s="9">
        <v>0.89019763343261604</v>
      </c>
      <c r="DF137" s="9">
        <v>0.86127535030742297</v>
      </c>
      <c r="DG137" s="9">
        <v>0.83571916065897101</v>
      </c>
      <c r="DH137" s="9">
        <v>0.81317983074254896</v>
      </c>
      <c r="DI137" s="9">
        <v>0.79333434094708299</v>
      </c>
      <c r="DJ137" s="9">
        <v>0.77588479103770902</v>
      </c>
      <c r="DK137" s="9">
        <v>0.76055729521499604</v>
      </c>
      <c r="DL137" s="9">
        <v>0.74710087089764898</v>
      </c>
      <c r="DM137" s="9">
        <v>0.73528632542316497</v>
      </c>
      <c r="DN137" s="9">
        <v>0.72490514491187197</v>
      </c>
      <c r="DO137" s="9">
        <v>0.71576838943462795</v>
      </c>
      <c r="DP137" s="9">
        <v>0.70770559841895198</v>
      </c>
      <c r="DQ137" s="9">
        <v>0.70056370996170303</v>
      </c>
      <c r="DR137" s="9">
        <v>0.69420599741550004</v>
      </c>
      <c r="DS137" s="9">
        <v>0.68851102629942895</v>
      </c>
      <c r="DT137" s="9">
        <v>0.68337163426508796</v>
      </c>
      <c r="DU137" s="9">
        <v>0.67869393653482801</v>
      </c>
      <c r="DV137" s="9">
        <v>0.67439635892623295</v>
      </c>
      <c r="DW137" s="9">
        <v>0.67040870028805399</v>
      </c>
      <c r="DX137" s="9">
        <v>0.66667122590101202</v>
      </c>
      <c r="DY137" s="9">
        <v>0.66313379314193699</v>
      </c>
      <c r="DZ137" s="9">
        <v>0.65975501047301899</v>
      </c>
      <c r="EA137" s="9">
        <v>0.65650143059821597</v>
      </c>
      <c r="EB137" s="9">
        <v>0.65334677842660704</v>
      </c>
      <c r="EC137" s="9">
        <v>0.65027121429599499</v>
      </c>
      <c r="ED137" s="9">
        <v>0.64726063273950496</v>
      </c>
      <c r="EE137" s="9">
        <v>0.64430599692147705</v>
      </c>
      <c r="EF137" s="9">
        <v>0.64140270872644101</v>
      </c>
      <c r="EG137" s="9">
        <v>0.63855001435502701</v>
      </c>
      <c r="EH137" s="9">
        <v>0.63575044516273205</v>
      </c>
      <c r="EI137" s="9">
        <v>0.63300929337028</v>
      </c>
      <c r="EJ137" s="9">
        <v>0.63033412217782403</v>
      </c>
      <c r="EK137" s="9">
        <v>0.62812198891299897</v>
      </c>
      <c r="EL137" s="9">
        <v>0.62597984145327201</v>
      </c>
      <c r="EM137" s="9">
        <v>0.62391416867842997</v>
      </c>
      <c r="EN137" s="9">
        <v>0.62193162940128599</v>
      </c>
      <c r="EO137" s="9">
        <v>4.2047929770007402</v>
      </c>
      <c r="EP137" s="9">
        <v>4.1649283543995201</v>
      </c>
      <c r="EQ137" s="9">
        <v>4.0983168591443402</v>
      </c>
      <c r="ER137" s="9">
        <v>4.0069500581583801</v>
      </c>
      <c r="ES137" s="9">
        <v>3.8932250062762601</v>
      </c>
      <c r="ET137" s="9">
        <v>3.7598751484565098</v>
      </c>
      <c r="EU137" s="9">
        <v>3.6098936243728899</v>
      </c>
      <c r="EV137" s="9">
        <v>3.44645129487601</v>
      </c>
      <c r="EW137" s="9">
        <v>3.2972242643472498</v>
      </c>
      <c r="EX137" s="9">
        <v>3.1614852603041599</v>
      </c>
      <c r="EY137" s="9">
        <v>3.0354899005982299</v>
      </c>
      <c r="EZ137" s="9">
        <v>2.9166177753689402</v>
      </c>
      <c r="FA137" s="9">
        <v>2.8030854489219101</v>
      </c>
      <c r="FB137" s="9">
        <v>2.6936946204922099</v>
      </c>
      <c r="FC137" s="9">
        <v>2.5876525840915598</v>
      </c>
      <c r="FD137" s="9">
        <v>2.4844502142512899</v>
      </c>
      <c r="FE137" s="9">
        <v>2.3837792937283999</v>
      </c>
      <c r="FF137" s="9">
        <v>2.2854756870386801</v>
      </c>
      <c r="FG137" s="9">
        <v>2.1894793940734698</v>
      </c>
      <c r="FH137" s="9">
        <v>2.0958057123754998</v>
      </c>
      <c r="FI137" s="9">
        <v>2.00452381209413</v>
      </c>
      <c r="FJ137" s="9">
        <v>1.9157403460898601</v>
      </c>
      <c r="FK137" s="9">
        <v>1.7857413850289701</v>
      </c>
      <c r="FL137" s="9">
        <v>1.6673855732570999</v>
      </c>
      <c r="FM137" s="9">
        <v>1.55982460290528</v>
      </c>
      <c r="FN137" s="9">
        <v>1.4622607577775799</v>
      </c>
      <c r="FO137" s="9">
        <v>1.37394186021253</v>
      </c>
      <c r="FP137" s="9">
        <v>1.2941577499253101</v>
      </c>
      <c r="FQ137" s="9">
        <v>1.2222377435088301</v>
      </c>
      <c r="FR137" s="9">
        <v>1.15754871737091</v>
      </c>
      <c r="FS137" s="9">
        <v>1.09949358113911</v>
      </c>
      <c r="FT137" s="9">
        <v>1.0475099892505499</v>
      </c>
      <c r="FU137" s="9">
        <v>1.0010691914482399</v>
      </c>
      <c r="FV137" s="9">
        <v>0.95967495804043401</v>
      </c>
      <c r="FW137" s="9">
        <v>0.92286253921958805</v>
      </c>
      <c r="FX137" s="9">
        <v>0.89019763343261604</v>
      </c>
      <c r="FY137" s="9">
        <v>0.86127535030742297</v>
      </c>
      <c r="FZ137" s="9">
        <v>0.83571916065897101</v>
      </c>
      <c r="GA137" s="9">
        <v>0.81317983074254896</v>
      </c>
      <c r="GB137" s="9">
        <v>0.79333434094708299</v>
      </c>
      <c r="GC137" s="9">
        <v>0.77588479103770902</v>
      </c>
      <c r="GD137" s="9">
        <v>0.76055729521499604</v>
      </c>
      <c r="GE137" s="9">
        <v>0.74710087089764898</v>
      </c>
      <c r="GF137" s="9">
        <v>0.73528632542316497</v>
      </c>
      <c r="GG137" s="9">
        <v>0.72490514491187197</v>
      </c>
      <c r="GH137" s="9">
        <v>0.71576838943462795</v>
      </c>
      <c r="GI137" s="9">
        <v>0.70770559841895198</v>
      </c>
      <c r="GJ137" s="9">
        <v>0.70056370996170303</v>
      </c>
      <c r="GK137" s="9">
        <v>0.69420599741550004</v>
      </c>
      <c r="GL137" s="9">
        <v>0.68851102629942895</v>
      </c>
      <c r="GM137" s="9">
        <v>0.68337163426508796</v>
      </c>
      <c r="GN137" s="9">
        <v>0.67869393653482801</v>
      </c>
      <c r="GO137" s="9">
        <v>0.67439635892623295</v>
      </c>
      <c r="GP137" s="9">
        <v>0.67040870028805399</v>
      </c>
      <c r="GQ137" s="9">
        <v>0.66667122590101202</v>
      </c>
      <c r="GR137" s="9">
        <v>0.66313379314193699</v>
      </c>
      <c r="GS137" s="9">
        <v>0.65975501047301899</v>
      </c>
      <c r="GT137" s="9">
        <v>0.65650143059821597</v>
      </c>
    </row>
    <row r="138" spans="1:202" ht="10.199999999999999">
      <c r="A138" s="12">
        <v>42</v>
      </c>
      <c r="B138" s="2" t="s">
        <v>79</v>
      </c>
      <c r="C138" s="9">
        <v>4.1993317358674398</v>
      </c>
      <c r="D138" s="9">
        <v>4.1248248689484397</v>
      </c>
      <c r="E138" s="9">
        <v>3.9962038850569299</v>
      </c>
      <c r="F138" s="9">
        <v>3.8205221827712998</v>
      </c>
      <c r="G138" s="9">
        <v>3.60633097519012</v>
      </c>
      <c r="H138" s="9">
        <v>3.3631843259987</v>
      </c>
      <c r="I138" s="9">
        <v>3.1011035835609002</v>
      </c>
      <c r="J138" s="9">
        <v>2.8300333806798701</v>
      </c>
      <c r="K138" s="9">
        <v>2.5934728184269802</v>
      </c>
      <c r="L138" s="9">
        <v>2.3881453327728899</v>
      </c>
      <c r="M138" s="9">
        <v>2.2062537545968302</v>
      </c>
      <c r="N138" s="9">
        <v>2.0425797753091199</v>
      </c>
      <c r="O138" s="9">
        <v>1.8936814317383499</v>
      </c>
      <c r="P138" s="9">
        <v>1.67525504767014</v>
      </c>
      <c r="Q138" s="9">
        <v>1.49254704416882</v>
      </c>
      <c r="R138" s="9">
        <v>1.3398162841282999</v>
      </c>
      <c r="S138" s="9">
        <v>1.2124466273965799</v>
      </c>
      <c r="T138" s="9">
        <v>1.10661396672492</v>
      </c>
      <c r="U138" s="9">
        <v>1.01908274379481</v>
      </c>
      <c r="V138" s="9">
        <v>0.94707549081162601</v>
      </c>
      <c r="W138" s="9">
        <v>0.88818541844479404</v>
      </c>
      <c r="X138" s="9">
        <v>0.84031536577509403</v>
      </c>
      <c r="Y138" s="9">
        <v>0.80163344766705402</v>
      </c>
      <c r="Z138" s="9">
        <v>0.77053960393561205</v>
      </c>
      <c r="AA138" s="9">
        <v>0.74563946782820301</v>
      </c>
      <c r="AB138" s="9">
        <v>0.725723279231967</v>
      </c>
      <c r="AC138" s="9">
        <v>0.70974836348636705</v>
      </c>
      <c r="AD138" s="9">
        <v>0.69682419304249399</v>
      </c>
      <c r="AE138" s="9">
        <v>0.686199366117209</v>
      </c>
      <c r="AF138" s="9">
        <v>0.67725004304578595</v>
      </c>
      <c r="AG138" s="9">
        <v>0.669469518207364</v>
      </c>
      <c r="AH138" s="9">
        <v>0.66245869805241098</v>
      </c>
      <c r="AI138" s="9">
        <v>0.65591731932516995</v>
      </c>
      <c r="AJ138" s="9">
        <v>0.64963578580467596</v>
      </c>
      <c r="AK138" s="9">
        <v>0.64348753307027695</v>
      </c>
      <c r="AL138" s="9">
        <v>0.63742185304716603</v>
      </c>
      <c r="AM138" s="9">
        <v>0.63145712614108895</v>
      </c>
      <c r="AN138" s="9">
        <v>0.625674420475129</v>
      </c>
      <c r="AO138" s="9">
        <v>0.62021142635639204</v>
      </c>
      <c r="AP138" s="9">
        <v>0.61525670049923697</v>
      </c>
      <c r="AQ138" s="9">
        <v>0.61104419932517196</v>
      </c>
      <c r="AR138" s="9">
        <v>0.60784808427887205</v>
      </c>
      <c r="AS138" s="9">
        <v>0.60597778485396003</v>
      </c>
      <c r="AT138" s="9">
        <v>0.60567599999999999</v>
      </c>
      <c r="AU138" s="9">
        <v>0.60567599999999999</v>
      </c>
      <c r="AV138" s="9">
        <v>0.60567599999999999</v>
      </c>
      <c r="AW138" s="9">
        <v>0.60567599999999999</v>
      </c>
      <c r="AX138" s="9">
        <v>0.60567599999999999</v>
      </c>
      <c r="AY138" s="9">
        <v>0.60567599999999999</v>
      </c>
      <c r="AZ138" s="9">
        <v>0.627017545165095</v>
      </c>
      <c r="BA138" s="9">
        <v>0.62298487929298796</v>
      </c>
      <c r="BB138" s="9">
        <v>0.61917709015701605</v>
      </c>
      <c r="BC138" s="9">
        <v>0.61566731409837305</v>
      </c>
      <c r="BD138" s="9">
        <v>0.61253695531822105</v>
      </c>
      <c r="BE138" s="9">
        <v>0.60987489765369096</v>
      </c>
      <c r="BF138" s="9">
        <v>0.60777600167617596</v>
      </c>
      <c r="BG138" s="9">
        <v>0.60633968541099503</v>
      </c>
      <c r="BH138" s="9">
        <v>0.60566858739040197</v>
      </c>
      <c r="BI138" s="9">
        <v>0.60567599999999999</v>
      </c>
      <c r="BJ138" s="9">
        <v>0.60567599999999999</v>
      </c>
      <c r="BK138" s="9">
        <v>0.60567599999999999</v>
      </c>
      <c r="BL138" s="9">
        <v>0.60567599999999999</v>
      </c>
      <c r="BM138" s="9">
        <v>0.60567599999999999</v>
      </c>
      <c r="BN138" s="9">
        <v>0.60567599999999999</v>
      </c>
      <c r="BO138" s="9">
        <v>0.60567599999999999</v>
      </c>
      <c r="BP138" s="9">
        <v>0.60567599999999999</v>
      </c>
      <c r="BQ138" s="9">
        <v>0.60567599999999999</v>
      </c>
      <c r="BR138" s="9">
        <v>0.60567599999999999</v>
      </c>
      <c r="BS138" s="9">
        <v>0.60567599999999999</v>
      </c>
      <c r="BT138" s="9">
        <v>0.60567599999999999</v>
      </c>
      <c r="BU138" s="9">
        <v>0.60567599999999999</v>
      </c>
      <c r="BV138" s="9">
        <v>4.1993317358674398</v>
      </c>
      <c r="BW138" s="9">
        <v>4.1248248689484397</v>
      </c>
      <c r="BX138" s="9">
        <v>3.9962038850569299</v>
      </c>
      <c r="BY138" s="9">
        <v>3.8205221827712998</v>
      </c>
      <c r="BZ138" s="9">
        <v>3.60633097519012</v>
      </c>
      <c r="CA138" s="9">
        <v>3.3631843259987</v>
      </c>
      <c r="CB138" s="9">
        <v>3.1011035835609002</v>
      </c>
      <c r="CC138" s="9">
        <v>2.8300333806798701</v>
      </c>
      <c r="CD138" s="9">
        <v>2.5934728184269802</v>
      </c>
      <c r="CE138" s="9">
        <v>2.3881453327728899</v>
      </c>
      <c r="CF138" s="9">
        <v>2.2062537545968302</v>
      </c>
      <c r="CG138" s="9">
        <v>2.0425797753091199</v>
      </c>
      <c r="CH138" s="9">
        <v>1.8936814317383499</v>
      </c>
      <c r="CI138" s="9">
        <v>1.67525504767014</v>
      </c>
      <c r="CJ138" s="9">
        <v>1.49254704416882</v>
      </c>
      <c r="CK138" s="9">
        <v>1.3398162841282999</v>
      </c>
      <c r="CL138" s="9">
        <v>1.2124466273965799</v>
      </c>
      <c r="CM138" s="9">
        <v>1.10661396672492</v>
      </c>
      <c r="CN138" s="9">
        <v>1.01908274379481</v>
      </c>
      <c r="CO138" s="9">
        <v>0.94707549081162601</v>
      </c>
      <c r="CP138" s="9">
        <v>0.88818541844479404</v>
      </c>
      <c r="CQ138" s="9">
        <v>0.84031536577509403</v>
      </c>
      <c r="CR138" s="9">
        <v>0.80163344766705402</v>
      </c>
      <c r="CS138" s="9">
        <v>0.77053960393561205</v>
      </c>
      <c r="CT138" s="9">
        <v>0.74563946782820301</v>
      </c>
      <c r="CU138" s="9">
        <v>0.725723279231967</v>
      </c>
      <c r="CV138" s="9">
        <v>0.70974836348636705</v>
      </c>
      <c r="CW138" s="9">
        <v>0.69682419304249399</v>
      </c>
      <c r="CX138" s="9">
        <v>0.686199366117209</v>
      </c>
      <c r="CY138" s="9">
        <v>0.67725004304578595</v>
      </c>
      <c r="CZ138" s="9">
        <v>0.669469518207364</v>
      </c>
      <c r="DA138" s="9">
        <v>0.66245869805241098</v>
      </c>
      <c r="DB138" s="9">
        <v>0.65591731932516995</v>
      </c>
      <c r="DC138" s="9">
        <v>0.64963578580467596</v>
      </c>
      <c r="DD138" s="9">
        <v>0.64348753307027695</v>
      </c>
      <c r="DE138" s="9">
        <v>0.63742185304716603</v>
      </c>
      <c r="DF138" s="9">
        <v>0.63145712614108895</v>
      </c>
      <c r="DG138" s="9">
        <v>0.625674420475129</v>
      </c>
      <c r="DH138" s="9">
        <v>0.62021142635639204</v>
      </c>
      <c r="DI138" s="9">
        <v>0.61525670049923697</v>
      </c>
      <c r="DJ138" s="9">
        <v>0.61104419932517196</v>
      </c>
      <c r="DK138" s="9">
        <v>0.60784808427887205</v>
      </c>
      <c r="DL138" s="9">
        <v>0.60597778485396003</v>
      </c>
      <c r="DM138" s="9">
        <v>0.60567599999999999</v>
      </c>
      <c r="DN138" s="9">
        <v>0.60567599999999999</v>
      </c>
      <c r="DO138" s="9">
        <v>0.60567599999999999</v>
      </c>
      <c r="DP138" s="9">
        <v>0.60567599999999999</v>
      </c>
      <c r="DQ138" s="9">
        <v>0.60567599999999999</v>
      </c>
      <c r="DR138" s="9">
        <v>0.60567599999999999</v>
      </c>
      <c r="DS138" s="9">
        <v>0.627017545165095</v>
      </c>
      <c r="DT138" s="9">
        <v>0.62298487929298796</v>
      </c>
      <c r="DU138" s="9">
        <v>0.61917709015701605</v>
      </c>
      <c r="DV138" s="9">
        <v>0.61566731409837305</v>
      </c>
      <c r="DW138" s="9">
        <v>0.61253695531822105</v>
      </c>
      <c r="DX138" s="9">
        <v>0.60987489765369096</v>
      </c>
      <c r="DY138" s="9">
        <v>0.60777600167617596</v>
      </c>
      <c r="DZ138" s="9">
        <v>0.60633968541099503</v>
      </c>
      <c r="EA138" s="9">
        <v>0.60566858739040197</v>
      </c>
      <c r="EB138" s="9">
        <v>0.60567599999999999</v>
      </c>
      <c r="EC138" s="9">
        <v>0.60567599999999999</v>
      </c>
      <c r="ED138" s="9">
        <v>0.60567599999999999</v>
      </c>
      <c r="EE138" s="9">
        <v>0.60567599999999999</v>
      </c>
      <c r="EF138" s="9">
        <v>0.60567599999999999</v>
      </c>
      <c r="EG138" s="9">
        <v>0.60567599999999999</v>
      </c>
      <c r="EH138" s="9">
        <v>0.60567599999999999</v>
      </c>
      <c r="EI138" s="9">
        <v>0.60567599999999999</v>
      </c>
      <c r="EJ138" s="9">
        <v>0.60567599999999999</v>
      </c>
      <c r="EK138" s="9">
        <v>0.60567599999999999</v>
      </c>
      <c r="EL138" s="9">
        <v>0.60567599999999999</v>
      </c>
      <c r="EM138" s="9">
        <v>0.60567599999999999</v>
      </c>
      <c r="EN138" s="9">
        <v>0.60567599999999999</v>
      </c>
      <c r="EO138" s="9">
        <v>4.1993317358674398</v>
      </c>
      <c r="EP138" s="9">
        <v>4.1248248689484397</v>
      </c>
      <c r="EQ138" s="9">
        <v>3.9962038850569299</v>
      </c>
      <c r="ER138" s="9">
        <v>3.8205221827712998</v>
      </c>
      <c r="ES138" s="9">
        <v>3.60633097519012</v>
      </c>
      <c r="ET138" s="9">
        <v>3.3631843259987</v>
      </c>
      <c r="EU138" s="9">
        <v>3.1011035835609002</v>
      </c>
      <c r="EV138" s="9">
        <v>2.8300333806798701</v>
      </c>
      <c r="EW138" s="9">
        <v>2.5934728184269802</v>
      </c>
      <c r="EX138" s="9">
        <v>2.3881453327728899</v>
      </c>
      <c r="EY138" s="9">
        <v>2.2062537545968302</v>
      </c>
      <c r="EZ138" s="9">
        <v>2.0425797753091199</v>
      </c>
      <c r="FA138" s="9">
        <v>1.8936814317383499</v>
      </c>
      <c r="FB138" s="9">
        <v>1.67525504767014</v>
      </c>
      <c r="FC138" s="9">
        <v>1.49254704416882</v>
      </c>
      <c r="FD138" s="9">
        <v>1.3398162841282999</v>
      </c>
      <c r="FE138" s="9">
        <v>1.2124466273965799</v>
      </c>
      <c r="FF138" s="9">
        <v>1.10661396672492</v>
      </c>
      <c r="FG138" s="9">
        <v>1.01908274379481</v>
      </c>
      <c r="FH138" s="9">
        <v>0.94707549081162601</v>
      </c>
      <c r="FI138" s="9">
        <v>0.88818541844479404</v>
      </c>
      <c r="FJ138" s="9">
        <v>0.84031536577509403</v>
      </c>
      <c r="FK138" s="9">
        <v>0.80163344766705402</v>
      </c>
      <c r="FL138" s="9">
        <v>0.77053960393561205</v>
      </c>
      <c r="FM138" s="9">
        <v>0.74563946782820301</v>
      </c>
      <c r="FN138" s="9">
        <v>0.725723279231967</v>
      </c>
      <c r="FO138" s="9">
        <v>0.70974836348636705</v>
      </c>
      <c r="FP138" s="9">
        <v>0.69682419304249399</v>
      </c>
      <c r="FQ138" s="9">
        <v>0.686199366117209</v>
      </c>
      <c r="FR138" s="9">
        <v>0.67725004304578595</v>
      </c>
      <c r="FS138" s="9">
        <v>0.669469518207364</v>
      </c>
      <c r="FT138" s="9">
        <v>0.66245869805241098</v>
      </c>
      <c r="FU138" s="9">
        <v>0.65591731932516995</v>
      </c>
      <c r="FV138" s="9">
        <v>0.64963578580467596</v>
      </c>
      <c r="FW138" s="9">
        <v>0.64348753307027695</v>
      </c>
      <c r="FX138" s="9">
        <v>0.63742185304716603</v>
      </c>
      <c r="FY138" s="9">
        <v>0.63145712614108895</v>
      </c>
      <c r="FZ138" s="9">
        <v>0.625674420475129</v>
      </c>
      <c r="GA138" s="9">
        <v>0.62021142635639204</v>
      </c>
      <c r="GB138" s="9">
        <v>0.61525670049923697</v>
      </c>
      <c r="GC138" s="9">
        <v>0.61104419932517196</v>
      </c>
      <c r="GD138" s="9">
        <v>0.60784808427887205</v>
      </c>
      <c r="GE138" s="9">
        <v>0.60597778485396003</v>
      </c>
      <c r="GF138" s="9">
        <v>0.60567599999999999</v>
      </c>
      <c r="GG138" s="9">
        <v>0.60567599999999999</v>
      </c>
      <c r="GH138" s="9">
        <v>0.60567599999999999</v>
      </c>
      <c r="GI138" s="9">
        <v>0.60567599999999999</v>
      </c>
      <c r="GJ138" s="9">
        <v>0.60567599999999999</v>
      </c>
      <c r="GK138" s="9">
        <v>0.60567599999999999</v>
      </c>
      <c r="GL138" s="9">
        <v>0.627017545165095</v>
      </c>
      <c r="GM138" s="9">
        <v>0.62298487929298796</v>
      </c>
      <c r="GN138" s="9">
        <v>0.61917709015701605</v>
      </c>
      <c r="GO138" s="9">
        <v>0.61566731409837305</v>
      </c>
      <c r="GP138" s="9">
        <v>0.61253695531822105</v>
      </c>
      <c r="GQ138" s="9">
        <v>0.60987489765369096</v>
      </c>
      <c r="GR138" s="9">
        <v>0.60777600167617596</v>
      </c>
      <c r="GS138" s="9">
        <v>0.60633968541099503</v>
      </c>
      <c r="GT138" s="9">
        <v>0.60566858739040197</v>
      </c>
    </row>
    <row r="139" spans="1:202" ht="10.199999999999999">
      <c r="A139" s="12">
        <v>43</v>
      </c>
      <c r="B139" s="2" t="s">
        <v>80</v>
      </c>
      <c r="C139" s="9">
        <v>4.2047929770007402</v>
      </c>
      <c r="D139" s="9">
        <v>4.1649283543995201</v>
      </c>
      <c r="E139" s="9">
        <v>4.0983168591443402</v>
      </c>
      <c r="F139" s="9">
        <v>4.0069500581583801</v>
      </c>
      <c r="G139" s="9">
        <v>3.8932250062762601</v>
      </c>
      <c r="H139" s="9">
        <v>3.7598751484565098</v>
      </c>
      <c r="I139" s="9">
        <v>3.6098936243728899</v>
      </c>
      <c r="J139" s="9">
        <v>3.44645129487601</v>
      </c>
      <c r="K139" s="9">
        <v>3.2972242643472498</v>
      </c>
      <c r="L139" s="9">
        <v>3.1614852603041599</v>
      </c>
      <c r="M139" s="9">
        <v>3.0354899005982299</v>
      </c>
      <c r="N139" s="9">
        <v>2.9166177753689402</v>
      </c>
      <c r="O139" s="9">
        <v>2.8030854489219101</v>
      </c>
      <c r="P139" s="9">
        <v>2.6936946204922099</v>
      </c>
      <c r="Q139" s="9">
        <v>2.5876525840915598</v>
      </c>
      <c r="R139" s="9">
        <v>2.4844502142512899</v>
      </c>
      <c r="S139" s="9">
        <v>2.3837792937283999</v>
      </c>
      <c r="T139" s="9">
        <v>2.2854756870386801</v>
      </c>
      <c r="U139" s="9">
        <v>2.1894793940734698</v>
      </c>
      <c r="V139" s="9">
        <v>2.0958057123754998</v>
      </c>
      <c r="W139" s="9">
        <v>2.00452381209413</v>
      </c>
      <c r="X139" s="9">
        <v>1.9157403460898601</v>
      </c>
      <c r="Y139" s="9">
        <v>1.7857413850289701</v>
      </c>
      <c r="Z139" s="9">
        <v>1.6673855732570999</v>
      </c>
      <c r="AA139" s="9">
        <v>1.55982460290528</v>
      </c>
      <c r="AB139" s="9">
        <v>1.4622607577775799</v>
      </c>
      <c r="AC139" s="9">
        <v>1.37394186021253</v>
      </c>
      <c r="AD139" s="9">
        <v>1.2941577499253101</v>
      </c>
      <c r="AE139" s="9">
        <v>1.2222377435088301</v>
      </c>
      <c r="AF139" s="9">
        <v>1.15754871737091</v>
      </c>
      <c r="AG139" s="9">
        <v>1.09949358113911</v>
      </c>
      <c r="AH139" s="9">
        <v>1.0475099892505499</v>
      </c>
      <c r="AI139" s="9">
        <v>1.0010691914482399</v>
      </c>
      <c r="AJ139" s="9">
        <v>0.95967495804043401</v>
      </c>
      <c r="AK139" s="9">
        <v>0.92286253921958805</v>
      </c>
      <c r="AL139" s="9">
        <v>0.89019763343261604</v>
      </c>
      <c r="AM139" s="9">
        <v>0.86127535030742297</v>
      </c>
      <c r="AN139" s="9">
        <v>0.83571916065897101</v>
      </c>
      <c r="AO139" s="9">
        <v>0.81317983074254896</v>
      </c>
      <c r="AP139" s="9">
        <v>0.79333434094708299</v>
      </c>
      <c r="AQ139" s="9">
        <v>0.77588479103770902</v>
      </c>
      <c r="AR139" s="9">
        <v>0.76055729521499604</v>
      </c>
      <c r="AS139" s="9">
        <v>0.74710087089764898</v>
      </c>
      <c r="AT139" s="9">
        <v>0.73528632542316497</v>
      </c>
      <c r="AU139" s="9">
        <v>0.72490514491187197</v>
      </c>
      <c r="AV139" s="9">
        <v>0.71576838943462795</v>
      </c>
      <c r="AW139" s="9">
        <v>0.70770559841895198</v>
      </c>
      <c r="AX139" s="9">
        <v>0.70056370996170303</v>
      </c>
      <c r="AY139" s="9">
        <v>0.69420599741550004</v>
      </c>
      <c r="AZ139" s="9">
        <v>0.68851102629942895</v>
      </c>
      <c r="BA139" s="9">
        <v>0.68337163426508796</v>
      </c>
      <c r="BB139" s="9">
        <v>0.67869393653482801</v>
      </c>
      <c r="BC139" s="9">
        <v>0.67439635892623295</v>
      </c>
      <c r="BD139" s="9">
        <v>0.67040870028805399</v>
      </c>
      <c r="BE139" s="9">
        <v>0.66667122590101202</v>
      </c>
      <c r="BF139" s="9">
        <v>0.66313379314193699</v>
      </c>
      <c r="BG139" s="9">
        <v>0.65975501047301899</v>
      </c>
      <c r="BH139" s="9">
        <v>0.65650143059821597</v>
      </c>
      <c r="BI139" s="9">
        <v>0.65334677842660704</v>
      </c>
      <c r="BJ139" s="9">
        <v>0.65027121429599499</v>
      </c>
      <c r="BK139" s="9">
        <v>0.64726063273950496</v>
      </c>
      <c r="BL139" s="9">
        <v>0.64430599692147705</v>
      </c>
      <c r="BM139" s="9">
        <v>0.64140270872644101</v>
      </c>
      <c r="BN139" s="9">
        <v>0.63855001435502701</v>
      </c>
      <c r="BO139" s="9">
        <v>0.63575044516273205</v>
      </c>
      <c r="BP139" s="9">
        <v>0.63300929337028</v>
      </c>
      <c r="BQ139" s="9">
        <v>0.63033412217782403</v>
      </c>
      <c r="BR139" s="9">
        <v>0.62812198891299897</v>
      </c>
      <c r="BS139" s="9">
        <v>0.62597984145327201</v>
      </c>
      <c r="BT139" s="9">
        <v>0.62391416867842997</v>
      </c>
      <c r="BU139" s="9">
        <v>0.62193162940128599</v>
      </c>
      <c r="BV139" s="9">
        <v>4.2047929770007402</v>
      </c>
      <c r="BW139" s="9">
        <v>4.1649283543995201</v>
      </c>
      <c r="BX139" s="9">
        <v>4.0983168591443402</v>
      </c>
      <c r="BY139" s="9">
        <v>4.0069500581583801</v>
      </c>
      <c r="BZ139" s="9">
        <v>3.8932250062762601</v>
      </c>
      <c r="CA139" s="9">
        <v>3.7598751484565098</v>
      </c>
      <c r="CB139" s="9">
        <v>3.6098936243728899</v>
      </c>
      <c r="CC139" s="9">
        <v>3.44645129487601</v>
      </c>
      <c r="CD139" s="9">
        <v>3.2972242643472498</v>
      </c>
      <c r="CE139" s="9">
        <v>3.1614852603041599</v>
      </c>
      <c r="CF139" s="9">
        <v>3.0354899005982299</v>
      </c>
      <c r="CG139" s="9">
        <v>2.9166177753689402</v>
      </c>
      <c r="CH139" s="9">
        <v>2.8030854489219101</v>
      </c>
      <c r="CI139" s="9">
        <v>2.6936946204922099</v>
      </c>
      <c r="CJ139" s="9">
        <v>2.5876525840915598</v>
      </c>
      <c r="CK139" s="9">
        <v>2.4844502142512899</v>
      </c>
      <c r="CL139" s="9">
        <v>2.3837792937283999</v>
      </c>
      <c r="CM139" s="9">
        <v>2.2854756870386801</v>
      </c>
      <c r="CN139" s="9">
        <v>2.1894793940734698</v>
      </c>
      <c r="CO139" s="9">
        <v>2.0958057123754998</v>
      </c>
      <c r="CP139" s="9">
        <v>2.00452381209413</v>
      </c>
      <c r="CQ139" s="9">
        <v>1.9157403460898601</v>
      </c>
      <c r="CR139" s="9">
        <v>1.7857413850289701</v>
      </c>
      <c r="CS139" s="9">
        <v>1.6673855732570999</v>
      </c>
      <c r="CT139" s="9">
        <v>1.55982460290528</v>
      </c>
      <c r="CU139" s="9">
        <v>1.4622607577775799</v>
      </c>
      <c r="CV139" s="9">
        <v>1.37394186021253</v>
      </c>
      <c r="CW139" s="9">
        <v>1.2941577499253101</v>
      </c>
      <c r="CX139" s="9">
        <v>1.2222377435088301</v>
      </c>
      <c r="CY139" s="9">
        <v>1.15754871737091</v>
      </c>
      <c r="CZ139" s="9">
        <v>1.09949358113911</v>
      </c>
      <c r="DA139" s="9">
        <v>1.0475099892505499</v>
      </c>
      <c r="DB139" s="9">
        <v>1.0010691914482399</v>
      </c>
      <c r="DC139" s="9">
        <v>0.95967495804043401</v>
      </c>
      <c r="DD139" s="9">
        <v>0.92286253921958805</v>
      </c>
      <c r="DE139" s="9">
        <v>0.89019763343261604</v>
      </c>
      <c r="DF139" s="9">
        <v>0.86127535030742297</v>
      </c>
      <c r="DG139" s="9">
        <v>0.83571916065897101</v>
      </c>
      <c r="DH139" s="9">
        <v>0.81317983074254896</v>
      </c>
      <c r="DI139" s="9">
        <v>0.79333434094708299</v>
      </c>
      <c r="DJ139" s="9">
        <v>0.77588479103770902</v>
      </c>
      <c r="DK139" s="9">
        <v>0.76055729521499604</v>
      </c>
      <c r="DL139" s="9">
        <v>0.74710087089764898</v>
      </c>
      <c r="DM139" s="9">
        <v>0.73528632542316497</v>
      </c>
      <c r="DN139" s="9">
        <v>0.72490514491187197</v>
      </c>
      <c r="DO139" s="9">
        <v>0.71576838943462795</v>
      </c>
      <c r="DP139" s="9">
        <v>0.70770559841895198</v>
      </c>
      <c r="DQ139" s="9">
        <v>0.70056370996170303</v>
      </c>
      <c r="DR139" s="9">
        <v>0.69420599741550004</v>
      </c>
      <c r="DS139" s="9">
        <v>0.68851102629942895</v>
      </c>
      <c r="DT139" s="9">
        <v>0.68337163426508796</v>
      </c>
      <c r="DU139" s="9">
        <v>0.67869393653482801</v>
      </c>
      <c r="DV139" s="9">
        <v>0.67439635892623295</v>
      </c>
      <c r="DW139" s="9">
        <v>0.67040870028805399</v>
      </c>
      <c r="DX139" s="9">
        <v>0.66667122590101202</v>
      </c>
      <c r="DY139" s="9">
        <v>0.66313379314193699</v>
      </c>
      <c r="DZ139" s="9">
        <v>0.65975501047301899</v>
      </c>
      <c r="EA139" s="9">
        <v>0.65650143059821597</v>
      </c>
      <c r="EB139" s="9">
        <v>0.65334677842660704</v>
      </c>
      <c r="EC139" s="9">
        <v>0.65027121429599499</v>
      </c>
      <c r="ED139" s="9">
        <v>0.64726063273950496</v>
      </c>
      <c r="EE139" s="9">
        <v>0.64430599692147705</v>
      </c>
      <c r="EF139" s="9">
        <v>0.64140270872644101</v>
      </c>
      <c r="EG139" s="9">
        <v>0.63855001435502701</v>
      </c>
      <c r="EH139" s="9">
        <v>0.63575044516273205</v>
      </c>
      <c r="EI139" s="9">
        <v>0.63300929337028</v>
      </c>
      <c r="EJ139" s="9">
        <v>0.63033412217782403</v>
      </c>
      <c r="EK139" s="9">
        <v>0.62812198891299897</v>
      </c>
      <c r="EL139" s="9">
        <v>0.62597984145327201</v>
      </c>
      <c r="EM139" s="9">
        <v>0.62391416867842997</v>
      </c>
      <c r="EN139" s="9">
        <v>0.62193162940128599</v>
      </c>
      <c r="EO139" s="9">
        <v>4.2047929770007402</v>
      </c>
      <c r="EP139" s="9">
        <v>4.1649283543995201</v>
      </c>
      <c r="EQ139" s="9">
        <v>4.0983168591443402</v>
      </c>
      <c r="ER139" s="9">
        <v>4.0069500581583801</v>
      </c>
      <c r="ES139" s="9">
        <v>3.8932250062762601</v>
      </c>
      <c r="ET139" s="9">
        <v>3.7598751484565098</v>
      </c>
      <c r="EU139" s="9">
        <v>3.6098936243728899</v>
      </c>
      <c r="EV139" s="9">
        <v>3.44645129487601</v>
      </c>
      <c r="EW139" s="9">
        <v>3.2972242643472498</v>
      </c>
      <c r="EX139" s="9">
        <v>3.1614852603041599</v>
      </c>
      <c r="EY139" s="9">
        <v>3.0354899005982299</v>
      </c>
      <c r="EZ139" s="9">
        <v>2.9166177753689402</v>
      </c>
      <c r="FA139" s="9">
        <v>2.8030854489219101</v>
      </c>
      <c r="FB139" s="9">
        <v>2.6936946204922099</v>
      </c>
      <c r="FC139" s="9">
        <v>2.5876525840915598</v>
      </c>
      <c r="FD139" s="9">
        <v>2.4844502142512899</v>
      </c>
      <c r="FE139" s="9">
        <v>2.3837792937283999</v>
      </c>
      <c r="FF139" s="9">
        <v>2.2854756870386801</v>
      </c>
      <c r="FG139" s="9">
        <v>2.1894793940734698</v>
      </c>
      <c r="FH139" s="9">
        <v>2.0958057123754998</v>
      </c>
      <c r="FI139" s="9">
        <v>2.00452381209413</v>
      </c>
      <c r="FJ139" s="9">
        <v>1.9157403460898601</v>
      </c>
      <c r="FK139" s="9">
        <v>1.7857413850289701</v>
      </c>
      <c r="FL139" s="9">
        <v>1.6673855732570999</v>
      </c>
      <c r="FM139" s="9">
        <v>1.55982460290528</v>
      </c>
      <c r="FN139" s="9">
        <v>1.4622607577775799</v>
      </c>
      <c r="FO139" s="9">
        <v>1.37394186021253</v>
      </c>
      <c r="FP139" s="9">
        <v>1.2941577499253101</v>
      </c>
      <c r="FQ139" s="9">
        <v>1.2222377435088301</v>
      </c>
      <c r="FR139" s="9">
        <v>1.15754871737091</v>
      </c>
      <c r="FS139" s="9">
        <v>1.09949358113911</v>
      </c>
      <c r="FT139" s="9">
        <v>1.0475099892505499</v>
      </c>
      <c r="FU139" s="9">
        <v>1.0010691914482399</v>
      </c>
      <c r="FV139" s="9">
        <v>0.95967495804043401</v>
      </c>
      <c r="FW139" s="9">
        <v>0.92286253921958805</v>
      </c>
      <c r="FX139" s="9">
        <v>0.89019763343261604</v>
      </c>
      <c r="FY139" s="9">
        <v>0.86127535030742297</v>
      </c>
      <c r="FZ139" s="9">
        <v>0.83571916065897101</v>
      </c>
      <c r="GA139" s="9">
        <v>0.81317983074254896</v>
      </c>
      <c r="GB139" s="9">
        <v>0.79333434094708299</v>
      </c>
      <c r="GC139" s="9">
        <v>0.77588479103770902</v>
      </c>
      <c r="GD139" s="9">
        <v>0.76055729521499604</v>
      </c>
      <c r="GE139" s="9">
        <v>0.74710087089764898</v>
      </c>
      <c r="GF139" s="9">
        <v>0.73528632542316497</v>
      </c>
      <c r="GG139" s="9">
        <v>0.72490514491187197</v>
      </c>
      <c r="GH139" s="9">
        <v>0.71576838943462795</v>
      </c>
      <c r="GI139" s="9">
        <v>0.70770559841895198</v>
      </c>
      <c r="GJ139" s="9">
        <v>0.70056370996170303</v>
      </c>
      <c r="GK139" s="9">
        <v>0.69420599741550004</v>
      </c>
      <c r="GL139" s="9">
        <v>0.68851102629942895</v>
      </c>
      <c r="GM139" s="9">
        <v>0.68337163426508796</v>
      </c>
      <c r="GN139" s="9">
        <v>0.67869393653482801</v>
      </c>
      <c r="GO139" s="9">
        <v>0.67439635892623295</v>
      </c>
      <c r="GP139" s="9">
        <v>0.67040870028805399</v>
      </c>
      <c r="GQ139" s="9">
        <v>0.66667122590101202</v>
      </c>
      <c r="GR139" s="9">
        <v>0.66313379314193699</v>
      </c>
      <c r="GS139" s="9">
        <v>0.65975501047301899</v>
      </c>
      <c r="GT139" s="9">
        <v>0.65650143059821597</v>
      </c>
    </row>
    <row r="140" spans="1:202" ht="10.199999999999999">
      <c r="A140" s="12">
        <v>44</v>
      </c>
      <c r="B140" s="2" t="s">
        <v>81</v>
      </c>
      <c r="C140" s="9">
        <v>4.1993317358674398</v>
      </c>
      <c r="D140" s="9">
        <v>4.1248248689484397</v>
      </c>
      <c r="E140" s="9">
        <v>3.9962038850569299</v>
      </c>
      <c r="F140" s="9">
        <v>3.8205221827712998</v>
      </c>
      <c r="G140" s="9">
        <v>3.60633097519012</v>
      </c>
      <c r="H140" s="9">
        <v>3.3631843259987</v>
      </c>
      <c r="I140" s="9">
        <v>3.1011035835609002</v>
      </c>
      <c r="J140" s="9">
        <v>2.8300333806798701</v>
      </c>
      <c r="K140" s="9">
        <v>2.5934728184269802</v>
      </c>
      <c r="L140" s="9">
        <v>2.3881453327728899</v>
      </c>
      <c r="M140" s="9">
        <v>2.2062537545968302</v>
      </c>
      <c r="N140" s="9">
        <v>2.0425797753091199</v>
      </c>
      <c r="O140" s="9">
        <v>1.8936814317383499</v>
      </c>
      <c r="P140" s="9">
        <v>1.67525504767014</v>
      </c>
      <c r="Q140" s="9">
        <v>1.49254704416882</v>
      </c>
      <c r="R140" s="9">
        <v>1.3398162841282999</v>
      </c>
      <c r="S140" s="9">
        <v>1.2124466273965799</v>
      </c>
      <c r="T140" s="9">
        <v>1.10661396672492</v>
      </c>
      <c r="U140" s="9">
        <v>1.01908274379481</v>
      </c>
      <c r="V140" s="9">
        <v>0.94707549081162601</v>
      </c>
      <c r="W140" s="9">
        <v>0.88818541844479404</v>
      </c>
      <c r="X140" s="9">
        <v>0.84031536577509403</v>
      </c>
      <c r="Y140" s="9">
        <v>0.80163344766705402</v>
      </c>
      <c r="Z140" s="9">
        <v>0.77053960393561205</v>
      </c>
      <c r="AA140" s="9">
        <v>0.74563946782820301</v>
      </c>
      <c r="AB140" s="9">
        <v>0.725723279231967</v>
      </c>
      <c r="AC140" s="9">
        <v>0.70974836348636705</v>
      </c>
      <c r="AD140" s="9">
        <v>0.69682419304249399</v>
      </c>
      <c r="AE140" s="9">
        <v>0.686199366117209</v>
      </c>
      <c r="AF140" s="9">
        <v>0.67725004304578595</v>
      </c>
      <c r="AG140" s="9">
        <v>0.669469518207364</v>
      </c>
      <c r="AH140" s="9">
        <v>0.66245869805241098</v>
      </c>
      <c r="AI140" s="9">
        <v>0.65591731932516995</v>
      </c>
      <c r="AJ140" s="9">
        <v>0.64963578580467596</v>
      </c>
      <c r="AK140" s="9">
        <v>0.64348753307027695</v>
      </c>
      <c r="AL140" s="9">
        <v>0.63742185304716603</v>
      </c>
      <c r="AM140" s="9">
        <v>0.63145712614108895</v>
      </c>
      <c r="AN140" s="9">
        <v>0.625674420475129</v>
      </c>
      <c r="AO140" s="9">
        <v>0.62021142635639204</v>
      </c>
      <c r="AP140" s="9">
        <v>0.61525670049923697</v>
      </c>
      <c r="AQ140" s="9">
        <v>0.61104419932517196</v>
      </c>
      <c r="AR140" s="9">
        <v>0.60784808427887205</v>
      </c>
      <c r="AS140" s="9">
        <v>0.60597778485396003</v>
      </c>
      <c r="AT140" s="9">
        <v>0.60567599999999999</v>
      </c>
      <c r="AU140" s="9">
        <v>0.60567599999999999</v>
      </c>
      <c r="AV140" s="9">
        <v>0.60567599999999999</v>
      </c>
      <c r="AW140" s="9">
        <v>0.60567599999999999</v>
      </c>
      <c r="AX140" s="9">
        <v>0.60567599999999999</v>
      </c>
      <c r="AY140" s="9">
        <v>0.60567599999999999</v>
      </c>
      <c r="AZ140" s="9">
        <v>0.627017545165095</v>
      </c>
      <c r="BA140" s="9">
        <v>0.62298487929298796</v>
      </c>
      <c r="BB140" s="9">
        <v>0.61917709015701605</v>
      </c>
      <c r="BC140" s="9">
        <v>0.61566731409837305</v>
      </c>
      <c r="BD140" s="9">
        <v>0.61253695531822105</v>
      </c>
      <c r="BE140" s="9">
        <v>0.60987489765369096</v>
      </c>
      <c r="BF140" s="9">
        <v>0.60777600167617596</v>
      </c>
      <c r="BG140" s="9">
        <v>0.60633968541099503</v>
      </c>
      <c r="BH140" s="9">
        <v>0.60566858739040197</v>
      </c>
      <c r="BI140" s="9">
        <v>0.60567599999999999</v>
      </c>
      <c r="BJ140" s="9">
        <v>0.60567599999999999</v>
      </c>
      <c r="BK140" s="9">
        <v>0.60567599999999999</v>
      </c>
      <c r="BL140" s="9">
        <v>0.60567599999999999</v>
      </c>
      <c r="BM140" s="9">
        <v>0.60567599999999999</v>
      </c>
      <c r="BN140" s="9">
        <v>0.60567599999999999</v>
      </c>
      <c r="BO140" s="9">
        <v>0.60567599999999999</v>
      </c>
      <c r="BP140" s="9">
        <v>0.60567599999999999</v>
      </c>
      <c r="BQ140" s="9">
        <v>0.60567599999999999</v>
      </c>
      <c r="BR140" s="9">
        <v>0.60567599999999999</v>
      </c>
      <c r="BS140" s="9">
        <v>0.60567599999999999</v>
      </c>
      <c r="BT140" s="9">
        <v>0.60567599999999999</v>
      </c>
      <c r="BU140" s="9">
        <v>0.60567599999999999</v>
      </c>
      <c r="BV140" s="9">
        <v>4.1993317358674398</v>
      </c>
      <c r="BW140" s="9">
        <v>4.1248248689484397</v>
      </c>
      <c r="BX140" s="9">
        <v>3.9962038850569299</v>
      </c>
      <c r="BY140" s="9">
        <v>3.8205221827712998</v>
      </c>
      <c r="BZ140" s="9">
        <v>3.60633097519012</v>
      </c>
      <c r="CA140" s="9">
        <v>3.3631843259987</v>
      </c>
      <c r="CB140" s="9">
        <v>3.1011035835609002</v>
      </c>
      <c r="CC140" s="9">
        <v>2.8300333806798701</v>
      </c>
      <c r="CD140" s="9">
        <v>2.5934728184269802</v>
      </c>
      <c r="CE140" s="9">
        <v>2.3881453327728899</v>
      </c>
      <c r="CF140" s="9">
        <v>2.2062537545968302</v>
      </c>
      <c r="CG140" s="9">
        <v>2.0425797753091199</v>
      </c>
      <c r="CH140" s="9">
        <v>1.8936814317383499</v>
      </c>
      <c r="CI140" s="9">
        <v>1.67525504767014</v>
      </c>
      <c r="CJ140" s="9">
        <v>1.49254704416882</v>
      </c>
      <c r="CK140" s="9">
        <v>1.3398162841282999</v>
      </c>
      <c r="CL140" s="9">
        <v>1.2124466273965799</v>
      </c>
      <c r="CM140" s="9">
        <v>1.10661396672492</v>
      </c>
      <c r="CN140" s="9">
        <v>1.01908274379481</v>
      </c>
      <c r="CO140" s="9">
        <v>0.94707549081162601</v>
      </c>
      <c r="CP140" s="9">
        <v>0.88818541844479404</v>
      </c>
      <c r="CQ140" s="9">
        <v>0.84031536577509403</v>
      </c>
      <c r="CR140" s="9">
        <v>0.80163344766705402</v>
      </c>
      <c r="CS140" s="9">
        <v>0.77053960393561205</v>
      </c>
      <c r="CT140" s="9">
        <v>0.74563946782820301</v>
      </c>
      <c r="CU140" s="9">
        <v>0.725723279231967</v>
      </c>
      <c r="CV140" s="9">
        <v>0.70974836348636705</v>
      </c>
      <c r="CW140" s="9">
        <v>0.69682419304249399</v>
      </c>
      <c r="CX140" s="9">
        <v>0.686199366117209</v>
      </c>
      <c r="CY140" s="9">
        <v>0.67725004304578595</v>
      </c>
      <c r="CZ140" s="9">
        <v>0.669469518207364</v>
      </c>
      <c r="DA140" s="9">
        <v>0.66245869805241098</v>
      </c>
      <c r="DB140" s="9">
        <v>0.65591731932516995</v>
      </c>
      <c r="DC140" s="9">
        <v>0.64963578580467596</v>
      </c>
      <c r="DD140" s="9">
        <v>0.64348753307027695</v>
      </c>
      <c r="DE140" s="9">
        <v>0.63742185304716603</v>
      </c>
      <c r="DF140" s="9">
        <v>0.63145712614108895</v>
      </c>
      <c r="DG140" s="9">
        <v>0.625674420475129</v>
      </c>
      <c r="DH140" s="9">
        <v>0.62021142635639204</v>
      </c>
      <c r="DI140" s="9">
        <v>0.61525670049923697</v>
      </c>
      <c r="DJ140" s="9">
        <v>0.61104419932517196</v>
      </c>
      <c r="DK140" s="9">
        <v>0.60784808427887205</v>
      </c>
      <c r="DL140" s="9">
        <v>0.60597778485396003</v>
      </c>
      <c r="DM140" s="9">
        <v>0.60567599999999999</v>
      </c>
      <c r="DN140" s="9">
        <v>0.60567599999999999</v>
      </c>
      <c r="DO140" s="9">
        <v>0.60567599999999999</v>
      </c>
      <c r="DP140" s="9">
        <v>0.60567599999999999</v>
      </c>
      <c r="DQ140" s="9">
        <v>0.60567599999999999</v>
      </c>
      <c r="DR140" s="9">
        <v>0.60567599999999999</v>
      </c>
      <c r="DS140" s="9">
        <v>0.627017545165095</v>
      </c>
      <c r="DT140" s="9">
        <v>0.62298487929298796</v>
      </c>
      <c r="DU140" s="9">
        <v>0.61917709015701605</v>
      </c>
      <c r="DV140" s="9">
        <v>0.61566731409837305</v>
      </c>
      <c r="DW140" s="9">
        <v>0.61253695531822105</v>
      </c>
      <c r="DX140" s="9">
        <v>0.60987489765369096</v>
      </c>
      <c r="DY140" s="9">
        <v>0.60777600167617596</v>
      </c>
      <c r="DZ140" s="9">
        <v>0.60633968541099503</v>
      </c>
      <c r="EA140" s="9">
        <v>0.60566858739040197</v>
      </c>
      <c r="EB140" s="9">
        <v>0.60567599999999999</v>
      </c>
      <c r="EC140" s="9">
        <v>0.60567599999999999</v>
      </c>
      <c r="ED140" s="9">
        <v>0.60567599999999999</v>
      </c>
      <c r="EE140" s="9">
        <v>0.60567599999999999</v>
      </c>
      <c r="EF140" s="9">
        <v>0.60567599999999999</v>
      </c>
      <c r="EG140" s="9">
        <v>0.60567599999999999</v>
      </c>
      <c r="EH140" s="9">
        <v>0.60567599999999999</v>
      </c>
      <c r="EI140" s="9">
        <v>0.60567599999999999</v>
      </c>
      <c r="EJ140" s="9">
        <v>0.60567599999999999</v>
      </c>
      <c r="EK140" s="9">
        <v>0.60567599999999999</v>
      </c>
      <c r="EL140" s="9">
        <v>0.60567599999999999</v>
      </c>
      <c r="EM140" s="9">
        <v>0.60567599999999999</v>
      </c>
      <c r="EN140" s="9">
        <v>0.60567599999999999</v>
      </c>
      <c r="EO140" s="9">
        <v>4.1993317358674398</v>
      </c>
      <c r="EP140" s="9">
        <v>4.1248248689484397</v>
      </c>
      <c r="EQ140" s="9">
        <v>3.9962038850569299</v>
      </c>
      <c r="ER140" s="9">
        <v>3.8205221827712998</v>
      </c>
      <c r="ES140" s="9">
        <v>3.60633097519012</v>
      </c>
      <c r="ET140" s="9">
        <v>3.3631843259987</v>
      </c>
      <c r="EU140" s="9">
        <v>3.1011035835609002</v>
      </c>
      <c r="EV140" s="9">
        <v>2.8300333806798701</v>
      </c>
      <c r="EW140" s="9">
        <v>2.5934728184269802</v>
      </c>
      <c r="EX140" s="9">
        <v>2.3881453327728899</v>
      </c>
      <c r="EY140" s="9">
        <v>2.2062537545968302</v>
      </c>
      <c r="EZ140" s="9">
        <v>2.0425797753091199</v>
      </c>
      <c r="FA140" s="9">
        <v>1.8936814317383499</v>
      </c>
      <c r="FB140" s="9">
        <v>1.67525504767014</v>
      </c>
      <c r="FC140" s="9">
        <v>1.49254704416882</v>
      </c>
      <c r="FD140" s="9">
        <v>1.3398162841282999</v>
      </c>
      <c r="FE140" s="9">
        <v>1.2124466273965799</v>
      </c>
      <c r="FF140" s="9">
        <v>1.10661396672492</v>
      </c>
      <c r="FG140" s="9">
        <v>1.01908274379481</v>
      </c>
      <c r="FH140" s="9">
        <v>0.94707549081162601</v>
      </c>
      <c r="FI140" s="9">
        <v>0.88818541844479404</v>
      </c>
      <c r="FJ140" s="9">
        <v>0.84031536577509403</v>
      </c>
      <c r="FK140" s="9">
        <v>0.80163344766705402</v>
      </c>
      <c r="FL140" s="9">
        <v>0.77053960393561205</v>
      </c>
      <c r="FM140" s="9">
        <v>0.74563946782820301</v>
      </c>
      <c r="FN140" s="9">
        <v>0.725723279231967</v>
      </c>
      <c r="FO140" s="9">
        <v>0.70974836348636705</v>
      </c>
      <c r="FP140" s="9">
        <v>0.69682419304249399</v>
      </c>
      <c r="FQ140" s="9">
        <v>0.686199366117209</v>
      </c>
      <c r="FR140" s="9">
        <v>0.67725004304578595</v>
      </c>
      <c r="FS140" s="9">
        <v>0.669469518207364</v>
      </c>
      <c r="FT140" s="9">
        <v>0.66245869805241098</v>
      </c>
      <c r="FU140" s="9">
        <v>0.65591731932516995</v>
      </c>
      <c r="FV140" s="9">
        <v>0.64963578580467596</v>
      </c>
      <c r="FW140" s="9">
        <v>0.64348753307027695</v>
      </c>
      <c r="FX140" s="9">
        <v>0.63742185304716603</v>
      </c>
      <c r="FY140" s="9">
        <v>0.63145712614108895</v>
      </c>
      <c r="FZ140" s="9">
        <v>0.625674420475129</v>
      </c>
      <c r="GA140" s="9">
        <v>0.62021142635639204</v>
      </c>
      <c r="GB140" s="9">
        <v>0.61525670049923697</v>
      </c>
      <c r="GC140" s="9">
        <v>0.61104419932517196</v>
      </c>
      <c r="GD140" s="9">
        <v>0.60784808427887205</v>
      </c>
      <c r="GE140" s="9">
        <v>0.60597778485396003</v>
      </c>
      <c r="GF140" s="9">
        <v>0.60567599999999999</v>
      </c>
      <c r="GG140" s="9">
        <v>0.60567599999999999</v>
      </c>
      <c r="GH140" s="9">
        <v>0.60567599999999999</v>
      </c>
      <c r="GI140" s="9">
        <v>0.60567599999999999</v>
      </c>
      <c r="GJ140" s="9">
        <v>0.60567599999999999</v>
      </c>
      <c r="GK140" s="9">
        <v>0.60567599999999999</v>
      </c>
      <c r="GL140" s="9">
        <v>0.627017545165095</v>
      </c>
      <c r="GM140" s="9">
        <v>0.62298487929298796</v>
      </c>
      <c r="GN140" s="9">
        <v>0.61917709015701605</v>
      </c>
      <c r="GO140" s="9">
        <v>0.61566731409837305</v>
      </c>
      <c r="GP140" s="9">
        <v>0.61253695531822105</v>
      </c>
      <c r="GQ140" s="9">
        <v>0.60987489765369096</v>
      </c>
      <c r="GR140" s="9">
        <v>0.60777600167617596</v>
      </c>
      <c r="GS140" s="9">
        <v>0.60633968541099503</v>
      </c>
      <c r="GT140" s="9">
        <v>0.60566858739040197</v>
      </c>
    </row>
    <row r="141" spans="1:202" ht="10.199999999999999">
      <c r="A141" s="12">
        <v>45</v>
      </c>
      <c r="B141" s="2" t="s">
        <v>82</v>
      </c>
      <c r="C141" s="9">
        <v>4.2047929770007402</v>
      </c>
      <c r="D141" s="9">
        <v>4.1649283543995201</v>
      </c>
      <c r="E141" s="9">
        <v>4.0983168591443402</v>
      </c>
      <c r="F141" s="9">
        <v>4.0069500581583801</v>
      </c>
      <c r="G141" s="9">
        <v>3.8932250062762601</v>
      </c>
      <c r="H141" s="9">
        <v>3.7598751484565098</v>
      </c>
      <c r="I141" s="9">
        <v>3.6098936243728899</v>
      </c>
      <c r="J141" s="9">
        <v>3.44645129487601</v>
      </c>
      <c r="K141" s="9">
        <v>3.2972242643472498</v>
      </c>
      <c r="L141" s="9">
        <v>3.1614852603041599</v>
      </c>
      <c r="M141" s="9">
        <v>3.0354899005982299</v>
      </c>
      <c r="N141" s="9">
        <v>2.9166177753689402</v>
      </c>
      <c r="O141" s="9">
        <v>2.8030854489219101</v>
      </c>
      <c r="P141" s="9">
        <v>2.6936946204922099</v>
      </c>
      <c r="Q141" s="9">
        <v>2.5876525840915598</v>
      </c>
      <c r="R141" s="9">
        <v>2.4844502142512899</v>
      </c>
      <c r="S141" s="9">
        <v>2.3837792937283999</v>
      </c>
      <c r="T141" s="9">
        <v>2.2854756870386801</v>
      </c>
      <c r="U141" s="9">
        <v>2.1894793940734698</v>
      </c>
      <c r="V141" s="9">
        <v>2.0958057123754998</v>
      </c>
      <c r="W141" s="9">
        <v>2.00452381209413</v>
      </c>
      <c r="X141" s="9">
        <v>1.9157403460898601</v>
      </c>
      <c r="Y141" s="9">
        <v>1.7857413850289701</v>
      </c>
      <c r="Z141" s="9">
        <v>1.6673855732570999</v>
      </c>
      <c r="AA141" s="9">
        <v>1.55982460290528</v>
      </c>
      <c r="AB141" s="9">
        <v>1.4622607577775799</v>
      </c>
      <c r="AC141" s="9">
        <v>1.37394186021253</v>
      </c>
      <c r="AD141" s="9">
        <v>1.2941577499253101</v>
      </c>
      <c r="AE141" s="9">
        <v>1.2222377435088301</v>
      </c>
      <c r="AF141" s="9">
        <v>1.15754871737091</v>
      </c>
      <c r="AG141" s="9">
        <v>1.09949358113911</v>
      </c>
      <c r="AH141" s="9">
        <v>1.0475099892505499</v>
      </c>
      <c r="AI141" s="9">
        <v>1.0010691914482399</v>
      </c>
      <c r="AJ141" s="9">
        <v>0.95967495804043401</v>
      </c>
      <c r="AK141" s="9">
        <v>0.92286253921958805</v>
      </c>
      <c r="AL141" s="9">
        <v>0.89019763343261604</v>
      </c>
      <c r="AM141" s="9">
        <v>0.86127535030742297</v>
      </c>
      <c r="AN141" s="9">
        <v>0.83571916065897101</v>
      </c>
      <c r="AO141" s="9">
        <v>0.81317983074254896</v>
      </c>
      <c r="AP141" s="9">
        <v>0.79333434094708299</v>
      </c>
      <c r="AQ141" s="9">
        <v>0.77588479103770902</v>
      </c>
      <c r="AR141" s="9">
        <v>0.76055729521499604</v>
      </c>
      <c r="AS141" s="9">
        <v>0.74710087089764898</v>
      </c>
      <c r="AT141" s="9">
        <v>0.73528632542316497</v>
      </c>
      <c r="AU141" s="9">
        <v>0.72490514491187197</v>
      </c>
      <c r="AV141" s="9">
        <v>0.71576838943462795</v>
      </c>
      <c r="AW141" s="9">
        <v>0.70770559841895198</v>
      </c>
      <c r="AX141" s="9">
        <v>0.70056370996170303</v>
      </c>
      <c r="AY141" s="9">
        <v>0.69420599741550004</v>
      </c>
      <c r="AZ141" s="9">
        <v>0.68851102629942895</v>
      </c>
      <c r="BA141" s="9">
        <v>0.68337163426508796</v>
      </c>
      <c r="BB141" s="9">
        <v>0.67869393653482801</v>
      </c>
      <c r="BC141" s="9">
        <v>0.67439635892623295</v>
      </c>
      <c r="BD141" s="9">
        <v>0.67040870028805399</v>
      </c>
      <c r="BE141" s="9">
        <v>0.66667122590101202</v>
      </c>
      <c r="BF141" s="9">
        <v>0.66313379314193699</v>
      </c>
      <c r="BG141" s="9">
        <v>0.65975501047301899</v>
      </c>
      <c r="BH141" s="9">
        <v>0.65650143059821597</v>
      </c>
      <c r="BI141" s="9">
        <v>0.65334677842660704</v>
      </c>
      <c r="BJ141" s="9">
        <v>0.65027121429599499</v>
      </c>
      <c r="BK141" s="9">
        <v>0.64726063273950496</v>
      </c>
      <c r="BL141" s="9">
        <v>0.64430599692147705</v>
      </c>
      <c r="BM141" s="9">
        <v>0.64140270872644101</v>
      </c>
      <c r="BN141" s="9">
        <v>0.63855001435502701</v>
      </c>
      <c r="BO141" s="9">
        <v>0.63575044516273205</v>
      </c>
      <c r="BP141" s="9">
        <v>0.63300929337028</v>
      </c>
      <c r="BQ141" s="9">
        <v>0.63033412217782403</v>
      </c>
      <c r="BR141" s="9">
        <v>0.62812198891299897</v>
      </c>
      <c r="BS141" s="9">
        <v>0.62597984145327201</v>
      </c>
      <c r="BT141" s="9">
        <v>0.62391416867842997</v>
      </c>
      <c r="BU141" s="9">
        <v>0.62193162940128599</v>
      </c>
      <c r="BV141" s="9">
        <v>4.2047929770007402</v>
      </c>
      <c r="BW141" s="9">
        <v>4.1649283543995201</v>
      </c>
      <c r="BX141" s="9">
        <v>4.0983168591443402</v>
      </c>
      <c r="BY141" s="9">
        <v>4.0069500581583801</v>
      </c>
      <c r="BZ141" s="9">
        <v>3.8932250062762601</v>
      </c>
      <c r="CA141" s="9">
        <v>3.7598751484565098</v>
      </c>
      <c r="CB141" s="9">
        <v>3.6098936243728899</v>
      </c>
      <c r="CC141" s="9">
        <v>3.44645129487601</v>
      </c>
      <c r="CD141" s="9">
        <v>3.2972242643472498</v>
      </c>
      <c r="CE141" s="9">
        <v>3.1614852603041599</v>
      </c>
      <c r="CF141" s="9">
        <v>3.0354899005982299</v>
      </c>
      <c r="CG141" s="9">
        <v>2.9166177753689402</v>
      </c>
      <c r="CH141" s="9">
        <v>2.8030854489219101</v>
      </c>
      <c r="CI141" s="9">
        <v>2.6936946204922099</v>
      </c>
      <c r="CJ141" s="9">
        <v>2.5876525840915598</v>
      </c>
      <c r="CK141" s="9">
        <v>2.4844502142512899</v>
      </c>
      <c r="CL141" s="9">
        <v>2.3837792937283999</v>
      </c>
      <c r="CM141" s="9">
        <v>2.2854756870386801</v>
      </c>
      <c r="CN141" s="9">
        <v>2.1894793940734698</v>
      </c>
      <c r="CO141" s="9">
        <v>2.0958057123754998</v>
      </c>
      <c r="CP141" s="9">
        <v>2.00452381209413</v>
      </c>
      <c r="CQ141" s="9">
        <v>1.9157403460898601</v>
      </c>
      <c r="CR141" s="9">
        <v>1.7857413850289701</v>
      </c>
      <c r="CS141" s="9">
        <v>1.6673855732570999</v>
      </c>
      <c r="CT141" s="9">
        <v>1.55982460290528</v>
      </c>
      <c r="CU141" s="9">
        <v>1.4622607577775799</v>
      </c>
      <c r="CV141" s="9">
        <v>1.37394186021253</v>
      </c>
      <c r="CW141" s="9">
        <v>1.2941577499253101</v>
      </c>
      <c r="CX141" s="9">
        <v>1.2222377435088301</v>
      </c>
      <c r="CY141" s="9">
        <v>1.15754871737091</v>
      </c>
      <c r="CZ141" s="9">
        <v>1.09949358113911</v>
      </c>
      <c r="DA141" s="9">
        <v>1.0475099892505499</v>
      </c>
      <c r="DB141" s="9">
        <v>1.0010691914482399</v>
      </c>
      <c r="DC141" s="9">
        <v>0.95967495804043401</v>
      </c>
      <c r="DD141" s="9">
        <v>0.92286253921958805</v>
      </c>
      <c r="DE141" s="9">
        <v>0.89019763343261604</v>
      </c>
      <c r="DF141" s="9">
        <v>0.86127535030742297</v>
      </c>
      <c r="DG141" s="9">
        <v>0.83571916065897101</v>
      </c>
      <c r="DH141" s="9">
        <v>0.81317983074254896</v>
      </c>
      <c r="DI141" s="9">
        <v>0.79333434094708299</v>
      </c>
      <c r="DJ141" s="9">
        <v>0.77588479103770902</v>
      </c>
      <c r="DK141" s="9">
        <v>0.76055729521499604</v>
      </c>
      <c r="DL141" s="9">
        <v>0.74710087089764898</v>
      </c>
      <c r="DM141" s="9">
        <v>0.73528632542316497</v>
      </c>
      <c r="DN141" s="9">
        <v>0.72490514491187197</v>
      </c>
      <c r="DO141" s="9">
        <v>0.71576838943462795</v>
      </c>
      <c r="DP141" s="9">
        <v>0.70770559841895198</v>
      </c>
      <c r="DQ141" s="9">
        <v>0.70056370996170303</v>
      </c>
      <c r="DR141" s="9">
        <v>0.69420599741550004</v>
      </c>
      <c r="DS141" s="9">
        <v>0.68851102629942895</v>
      </c>
      <c r="DT141" s="9">
        <v>0.68337163426508796</v>
      </c>
      <c r="DU141" s="9">
        <v>0.67869393653482801</v>
      </c>
      <c r="DV141" s="9">
        <v>0.67439635892623295</v>
      </c>
      <c r="DW141" s="9">
        <v>0.67040870028805399</v>
      </c>
      <c r="DX141" s="9">
        <v>0.66667122590101202</v>
      </c>
      <c r="DY141" s="9">
        <v>0.66313379314193699</v>
      </c>
      <c r="DZ141" s="9">
        <v>0.65975501047301899</v>
      </c>
      <c r="EA141" s="9">
        <v>0.65650143059821597</v>
      </c>
      <c r="EB141" s="9">
        <v>0.65334677842660704</v>
      </c>
      <c r="EC141" s="9">
        <v>0.65027121429599499</v>
      </c>
      <c r="ED141" s="9">
        <v>0.64726063273950496</v>
      </c>
      <c r="EE141" s="9">
        <v>0.64430599692147705</v>
      </c>
      <c r="EF141" s="9">
        <v>0.64140270872644101</v>
      </c>
      <c r="EG141" s="9">
        <v>0.63855001435502701</v>
      </c>
      <c r="EH141" s="9">
        <v>0.63575044516273205</v>
      </c>
      <c r="EI141" s="9">
        <v>0.63300929337028</v>
      </c>
      <c r="EJ141" s="9">
        <v>0.63033412217782403</v>
      </c>
      <c r="EK141" s="9">
        <v>0.62812198891299897</v>
      </c>
      <c r="EL141" s="9">
        <v>0.62597984145327201</v>
      </c>
      <c r="EM141" s="9">
        <v>0.62391416867842997</v>
      </c>
      <c r="EN141" s="9">
        <v>0.62193162940128599</v>
      </c>
      <c r="EO141" s="9">
        <v>4.2047929770007402</v>
      </c>
      <c r="EP141" s="9">
        <v>4.1649283543995201</v>
      </c>
      <c r="EQ141" s="9">
        <v>4.0983168591443402</v>
      </c>
      <c r="ER141" s="9">
        <v>4.0069500581583801</v>
      </c>
      <c r="ES141" s="9">
        <v>3.8932250062762601</v>
      </c>
      <c r="ET141" s="9">
        <v>3.7598751484565098</v>
      </c>
      <c r="EU141" s="9">
        <v>3.6098936243728899</v>
      </c>
      <c r="EV141" s="9">
        <v>3.44645129487601</v>
      </c>
      <c r="EW141" s="9">
        <v>3.2972242643472498</v>
      </c>
      <c r="EX141" s="9">
        <v>3.1614852603041599</v>
      </c>
      <c r="EY141" s="9">
        <v>3.0354899005982299</v>
      </c>
      <c r="EZ141" s="9">
        <v>2.9166177753689402</v>
      </c>
      <c r="FA141" s="9">
        <v>2.8030854489219101</v>
      </c>
      <c r="FB141" s="9">
        <v>2.6936946204922099</v>
      </c>
      <c r="FC141" s="9">
        <v>2.5876525840915598</v>
      </c>
      <c r="FD141" s="9">
        <v>2.4844502142512899</v>
      </c>
      <c r="FE141" s="9">
        <v>2.3837792937283999</v>
      </c>
      <c r="FF141" s="9">
        <v>2.2854756870386801</v>
      </c>
      <c r="FG141" s="9">
        <v>2.1894793940734698</v>
      </c>
      <c r="FH141" s="9">
        <v>2.0958057123754998</v>
      </c>
      <c r="FI141" s="9">
        <v>2.00452381209413</v>
      </c>
      <c r="FJ141" s="9">
        <v>1.9157403460898601</v>
      </c>
      <c r="FK141" s="9">
        <v>1.7857413850289701</v>
      </c>
      <c r="FL141" s="9">
        <v>1.6673855732570999</v>
      </c>
      <c r="FM141" s="9">
        <v>1.55982460290528</v>
      </c>
      <c r="FN141" s="9">
        <v>1.4622607577775799</v>
      </c>
      <c r="FO141" s="9">
        <v>1.37394186021253</v>
      </c>
      <c r="FP141" s="9">
        <v>1.2941577499253101</v>
      </c>
      <c r="FQ141" s="9">
        <v>1.2222377435088301</v>
      </c>
      <c r="FR141" s="9">
        <v>1.15754871737091</v>
      </c>
      <c r="FS141" s="9">
        <v>1.09949358113911</v>
      </c>
      <c r="FT141" s="9">
        <v>1.0475099892505499</v>
      </c>
      <c r="FU141" s="9">
        <v>1.0010691914482399</v>
      </c>
      <c r="FV141" s="9">
        <v>0.95967495804043401</v>
      </c>
      <c r="FW141" s="9">
        <v>0.92286253921958805</v>
      </c>
      <c r="FX141" s="9">
        <v>0.89019763343261604</v>
      </c>
      <c r="FY141" s="9">
        <v>0.86127535030742297</v>
      </c>
      <c r="FZ141" s="9">
        <v>0.83571916065897101</v>
      </c>
      <c r="GA141" s="9">
        <v>0.81317983074254896</v>
      </c>
      <c r="GB141" s="9">
        <v>0.79333434094708299</v>
      </c>
      <c r="GC141" s="9">
        <v>0.77588479103770902</v>
      </c>
      <c r="GD141" s="9">
        <v>0.76055729521499604</v>
      </c>
      <c r="GE141" s="9">
        <v>0.74710087089764898</v>
      </c>
      <c r="GF141" s="9">
        <v>0.73528632542316497</v>
      </c>
      <c r="GG141" s="9">
        <v>0.72490514491187197</v>
      </c>
      <c r="GH141" s="9">
        <v>0.71576838943462795</v>
      </c>
      <c r="GI141" s="9">
        <v>0.70770559841895198</v>
      </c>
      <c r="GJ141" s="9">
        <v>0.70056370996170303</v>
      </c>
      <c r="GK141" s="9">
        <v>0.69420599741550004</v>
      </c>
      <c r="GL141" s="9">
        <v>0.68851102629942895</v>
      </c>
      <c r="GM141" s="9">
        <v>0.68337163426508796</v>
      </c>
      <c r="GN141" s="9">
        <v>0.67869393653482801</v>
      </c>
      <c r="GO141" s="9">
        <v>0.67439635892623295</v>
      </c>
      <c r="GP141" s="9">
        <v>0.67040870028805399</v>
      </c>
      <c r="GQ141" s="9">
        <v>0.66667122590101202</v>
      </c>
      <c r="GR141" s="9">
        <v>0.66313379314193699</v>
      </c>
      <c r="GS141" s="9">
        <v>0.65975501047301899</v>
      </c>
      <c r="GT141" s="9">
        <v>0.65650143059821597</v>
      </c>
    </row>
    <row r="142" spans="1:202" ht="10.199999999999999">
      <c r="A142" s="12">
        <v>46</v>
      </c>
      <c r="B142" s="2" t="s">
        <v>83</v>
      </c>
      <c r="C142" s="9">
        <v>4.1993317358674398</v>
      </c>
      <c r="D142" s="9">
        <v>4.1248248689484397</v>
      </c>
      <c r="E142" s="9">
        <v>3.9962038850569299</v>
      </c>
      <c r="F142" s="9">
        <v>3.8205221827712998</v>
      </c>
      <c r="G142" s="9">
        <v>3.60633097519012</v>
      </c>
      <c r="H142" s="9">
        <v>3.3631843259987</v>
      </c>
      <c r="I142" s="9">
        <v>3.1011035835609002</v>
      </c>
      <c r="J142" s="9">
        <v>2.8300333806798701</v>
      </c>
      <c r="K142" s="9">
        <v>2.5934728184269802</v>
      </c>
      <c r="L142" s="9">
        <v>2.3881453327728899</v>
      </c>
      <c r="M142" s="9">
        <v>2.2062537545968302</v>
      </c>
      <c r="N142" s="9">
        <v>2.0425797753091199</v>
      </c>
      <c r="O142" s="9">
        <v>1.8936814317383499</v>
      </c>
      <c r="P142" s="9">
        <v>1.67525504767014</v>
      </c>
      <c r="Q142" s="9">
        <v>1.49254704416882</v>
      </c>
      <c r="R142" s="9">
        <v>1.3398162841282999</v>
      </c>
      <c r="S142" s="9">
        <v>1.2124466273965799</v>
      </c>
      <c r="T142" s="9">
        <v>1.10661396672492</v>
      </c>
      <c r="U142" s="9">
        <v>1.01908274379481</v>
      </c>
      <c r="V142" s="9">
        <v>0.94707549081162601</v>
      </c>
      <c r="W142" s="9">
        <v>0.88818541844479404</v>
      </c>
      <c r="X142" s="9">
        <v>0.84031536577509403</v>
      </c>
      <c r="Y142" s="9">
        <v>0.80163344766705402</v>
      </c>
      <c r="Z142" s="9">
        <v>0.77053960393561205</v>
      </c>
      <c r="AA142" s="9">
        <v>0.74563946782820301</v>
      </c>
      <c r="AB142" s="9">
        <v>0.725723279231967</v>
      </c>
      <c r="AC142" s="9">
        <v>0.70974836348636705</v>
      </c>
      <c r="AD142" s="9">
        <v>0.69682419304249399</v>
      </c>
      <c r="AE142" s="9">
        <v>0.686199366117209</v>
      </c>
      <c r="AF142" s="9">
        <v>0.67725004304578595</v>
      </c>
      <c r="AG142" s="9">
        <v>0.669469518207364</v>
      </c>
      <c r="AH142" s="9">
        <v>0.66245869805241098</v>
      </c>
      <c r="AI142" s="9">
        <v>0.65591731932516995</v>
      </c>
      <c r="AJ142" s="9">
        <v>0.64963578580467596</v>
      </c>
      <c r="AK142" s="9">
        <v>0.64348753307027695</v>
      </c>
      <c r="AL142" s="9">
        <v>0.63742185304716603</v>
      </c>
      <c r="AM142" s="9">
        <v>0.63145712614108895</v>
      </c>
      <c r="AN142" s="9">
        <v>0.625674420475129</v>
      </c>
      <c r="AO142" s="9">
        <v>0.62021142635639204</v>
      </c>
      <c r="AP142" s="9">
        <v>0.61525670049923697</v>
      </c>
      <c r="AQ142" s="9">
        <v>0.61104419932517196</v>
      </c>
      <c r="AR142" s="9">
        <v>0.60784808427887205</v>
      </c>
      <c r="AS142" s="9">
        <v>0.60597778485396003</v>
      </c>
      <c r="AT142" s="9">
        <v>0.60567599999999999</v>
      </c>
      <c r="AU142" s="9">
        <v>0.60567599999999999</v>
      </c>
      <c r="AV142" s="9">
        <v>0.60567599999999999</v>
      </c>
      <c r="AW142" s="9">
        <v>0.60567599999999999</v>
      </c>
      <c r="AX142" s="9">
        <v>0.60567599999999999</v>
      </c>
      <c r="AY142" s="9">
        <v>0.60567599999999999</v>
      </c>
      <c r="AZ142" s="9">
        <v>0.627017545165095</v>
      </c>
      <c r="BA142" s="9">
        <v>0.62298487929298796</v>
      </c>
      <c r="BB142" s="9">
        <v>0.61917709015701605</v>
      </c>
      <c r="BC142" s="9">
        <v>0.61566731409837305</v>
      </c>
      <c r="BD142" s="9">
        <v>0.61253695531822105</v>
      </c>
      <c r="BE142" s="9">
        <v>0.60987489765369096</v>
      </c>
      <c r="BF142" s="9">
        <v>0.60777600167617596</v>
      </c>
      <c r="BG142" s="9">
        <v>0.60633968541099503</v>
      </c>
      <c r="BH142" s="9">
        <v>0.60566858739040197</v>
      </c>
      <c r="BI142" s="9">
        <v>0.60567599999999999</v>
      </c>
      <c r="BJ142" s="9">
        <v>0.60567599999999999</v>
      </c>
      <c r="BK142" s="9">
        <v>0.60567599999999999</v>
      </c>
      <c r="BL142" s="9">
        <v>0.60567599999999999</v>
      </c>
      <c r="BM142" s="9">
        <v>0.60567599999999999</v>
      </c>
      <c r="BN142" s="9">
        <v>0.60567599999999999</v>
      </c>
      <c r="BO142" s="9">
        <v>0.60567599999999999</v>
      </c>
      <c r="BP142" s="9">
        <v>0.60567599999999999</v>
      </c>
      <c r="BQ142" s="9">
        <v>0.60567599999999999</v>
      </c>
      <c r="BR142" s="9">
        <v>0.60567599999999999</v>
      </c>
      <c r="BS142" s="9">
        <v>0.60567599999999999</v>
      </c>
      <c r="BT142" s="9">
        <v>0.60567599999999999</v>
      </c>
      <c r="BU142" s="9">
        <v>0.60567599999999999</v>
      </c>
      <c r="BV142" s="9">
        <v>4.1993317358674398</v>
      </c>
      <c r="BW142" s="9">
        <v>4.1248248689484397</v>
      </c>
      <c r="BX142" s="9">
        <v>3.9962038850569299</v>
      </c>
      <c r="BY142" s="9">
        <v>3.8205221827712998</v>
      </c>
      <c r="BZ142" s="9">
        <v>3.60633097519012</v>
      </c>
      <c r="CA142" s="9">
        <v>3.3631843259987</v>
      </c>
      <c r="CB142" s="9">
        <v>3.1011035835609002</v>
      </c>
      <c r="CC142" s="9">
        <v>2.8300333806798701</v>
      </c>
      <c r="CD142" s="9">
        <v>2.5934728184269802</v>
      </c>
      <c r="CE142" s="9">
        <v>2.3881453327728899</v>
      </c>
      <c r="CF142" s="9">
        <v>2.2062537545968302</v>
      </c>
      <c r="CG142" s="9">
        <v>2.0425797753091199</v>
      </c>
      <c r="CH142" s="9">
        <v>1.8936814317383499</v>
      </c>
      <c r="CI142" s="9">
        <v>1.67525504767014</v>
      </c>
      <c r="CJ142" s="9">
        <v>1.49254704416882</v>
      </c>
      <c r="CK142" s="9">
        <v>1.3398162841282999</v>
      </c>
      <c r="CL142" s="9">
        <v>1.2124466273965799</v>
      </c>
      <c r="CM142" s="9">
        <v>1.10661396672492</v>
      </c>
      <c r="CN142" s="9">
        <v>1.01908274379481</v>
      </c>
      <c r="CO142" s="9">
        <v>0.94707549081162601</v>
      </c>
      <c r="CP142" s="9">
        <v>0.88818541844479404</v>
      </c>
      <c r="CQ142" s="9">
        <v>0.84031536577509403</v>
      </c>
      <c r="CR142" s="9">
        <v>0.80163344766705402</v>
      </c>
      <c r="CS142" s="9">
        <v>0.77053960393561205</v>
      </c>
      <c r="CT142" s="9">
        <v>0.74563946782820301</v>
      </c>
      <c r="CU142" s="9">
        <v>0.725723279231967</v>
      </c>
      <c r="CV142" s="9">
        <v>0.70974836348636705</v>
      </c>
      <c r="CW142" s="9">
        <v>0.69682419304249399</v>
      </c>
      <c r="CX142" s="9">
        <v>0.686199366117209</v>
      </c>
      <c r="CY142" s="9">
        <v>0.67725004304578595</v>
      </c>
      <c r="CZ142" s="9">
        <v>0.669469518207364</v>
      </c>
      <c r="DA142" s="9">
        <v>0.66245869805241098</v>
      </c>
      <c r="DB142" s="9">
        <v>0.65591731932516995</v>
      </c>
      <c r="DC142" s="9">
        <v>0.64963578580467596</v>
      </c>
      <c r="DD142" s="9">
        <v>0.64348753307027695</v>
      </c>
      <c r="DE142" s="9">
        <v>0.63742185304716603</v>
      </c>
      <c r="DF142" s="9">
        <v>0.63145712614108895</v>
      </c>
      <c r="DG142" s="9">
        <v>0.625674420475129</v>
      </c>
      <c r="DH142" s="9">
        <v>0.62021142635639204</v>
      </c>
      <c r="DI142" s="9">
        <v>0.61525670049923697</v>
      </c>
      <c r="DJ142" s="9">
        <v>0.61104419932517196</v>
      </c>
      <c r="DK142" s="9">
        <v>0.60784808427887205</v>
      </c>
      <c r="DL142" s="9">
        <v>0.60597778485396003</v>
      </c>
      <c r="DM142" s="9">
        <v>0.60567599999999999</v>
      </c>
      <c r="DN142" s="9">
        <v>0.60567599999999999</v>
      </c>
      <c r="DO142" s="9">
        <v>0.60567599999999999</v>
      </c>
      <c r="DP142" s="9">
        <v>0.60567599999999999</v>
      </c>
      <c r="DQ142" s="9">
        <v>0.60567599999999999</v>
      </c>
      <c r="DR142" s="9">
        <v>0.60567599999999999</v>
      </c>
      <c r="DS142" s="9">
        <v>0.627017545165095</v>
      </c>
      <c r="DT142" s="9">
        <v>0.62298487929298796</v>
      </c>
      <c r="DU142" s="9">
        <v>0.61917709015701605</v>
      </c>
      <c r="DV142" s="9">
        <v>0.61566731409837305</v>
      </c>
      <c r="DW142" s="9">
        <v>0.61253695531822105</v>
      </c>
      <c r="DX142" s="9">
        <v>0.60987489765369096</v>
      </c>
      <c r="DY142" s="9">
        <v>0.60777600167617596</v>
      </c>
      <c r="DZ142" s="9">
        <v>0.60633968541099503</v>
      </c>
      <c r="EA142" s="9">
        <v>0.60566858739040197</v>
      </c>
      <c r="EB142" s="9">
        <v>0.60567599999999999</v>
      </c>
      <c r="EC142" s="9">
        <v>0.60567599999999999</v>
      </c>
      <c r="ED142" s="9">
        <v>0.60567599999999999</v>
      </c>
      <c r="EE142" s="9">
        <v>0.60567599999999999</v>
      </c>
      <c r="EF142" s="9">
        <v>0.60567599999999999</v>
      </c>
      <c r="EG142" s="9">
        <v>0.60567599999999999</v>
      </c>
      <c r="EH142" s="9">
        <v>0.60567599999999999</v>
      </c>
      <c r="EI142" s="9">
        <v>0.60567599999999999</v>
      </c>
      <c r="EJ142" s="9">
        <v>0.60567599999999999</v>
      </c>
      <c r="EK142" s="9">
        <v>0.60567599999999999</v>
      </c>
      <c r="EL142" s="9">
        <v>0.60567599999999999</v>
      </c>
      <c r="EM142" s="9">
        <v>0.60567599999999999</v>
      </c>
      <c r="EN142" s="9">
        <v>0.60567599999999999</v>
      </c>
      <c r="EO142" s="9">
        <v>4.1993317358674398</v>
      </c>
      <c r="EP142" s="9">
        <v>4.1248248689484397</v>
      </c>
      <c r="EQ142" s="9">
        <v>3.9962038850569299</v>
      </c>
      <c r="ER142" s="9">
        <v>3.8205221827712998</v>
      </c>
      <c r="ES142" s="9">
        <v>3.60633097519012</v>
      </c>
      <c r="ET142" s="9">
        <v>3.3631843259987</v>
      </c>
      <c r="EU142" s="9">
        <v>3.1011035835609002</v>
      </c>
      <c r="EV142" s="9">
        <v>2.8300333806798701</v>
      </c>
      <c r="EW142" s="9">
        <v>2.5934728184269802</v>
      </c>
      <c r="EX142" s="9">
        <v>2.3881453327728899</v>
      </c>
      <c r="EY142" s="9">
        <v>2.2062537545968302</v>
      </c>
      <c r="EZ142" s="9">
        <v>2.0425797753091199</v>
      </c>
      <c r="FA142" s="9">
        <v>1.8936814317383499</v>
      </c>
      <c r="FB142" s="9">
        <v>1.67525504767014</v>
      </c>
      <c r="FC142" s="9">
        <v>1.49254704416882</v>
      </c>
      <c r="FD142" s="9">
        <v>1.3398162841282999</v>
      </c>
      <c r="FE142" s="9">
        <v>1.2124466273965799</v>
      </c>
      <c r="FF142" s="9">
        <v>1.10661396672492</v>
      </c>
      <c r="FG142" s="9">
        <v>1.01908274379481</v>
      </c>
      <c r="FH142" s="9">
        <v>0.94707549081162601</v>
      </c>
      <c r="FI142" s="9">
        <v>0.88818541844479404</v>
      </c>
      <c r="FJ142" s="9">
        <v>0.84031536577509403</v>
      </c>
      <c r="FK142" s="9">
        <v>0.80163344766705402</v>
      </c>
      <c r="FL142" s="9">
        <v>0.77053960393561205</v>
      </c>
      <c r="FM142" s="9">
        <v>0.74563946782820301</v>
      </c>
      <c r="FN142" s="9">
        <v>0.725723279231967</v>
      </c>
      <c r="FO142" s="9">
        <v>0.70974836348636705</v>
      </c>
      <c r="FP142" s="9">
        <v>0.69682419304249399</v>
      </c>
      <c r="FQ142" s="9">
        <v>0.686199366117209</v>
      </c>
      <c r="FR142" s="9">
        <v>0.67725004304578595</v>
      </c>
      <c r="FS142" s="9">
        <v>0.669469518207364</v>
      </c>
      <c r="FT142" s="9">
        <v>0.66245869805241098</v>
      </c>
      <c r="FU142" s="9">
        <v>0.65591731932516995</v>
      </c>
      <c r="FV142" s="9">
        <v>0.64963578580467596</v>
      </c>
      <c r="FW142" s="9">
        <v>0.64348753307027695</v>
      </c>
      <c r="FX142" s="9">
        <v>0.63742185304716603</v>
      </c>
      <c r="FY142" s="9">
        <v>0.63145712614108895</v>
      </c>
      <c r="FZ142" s="9">
        <v>0.625674420475129</v>
      </c>
      <c r="GA142" s="9">
        <v>0.62021142635639204</v>
      </c>
      <c r="GB142" s="9">
        <v>0.61525670049923697</v>
      </c>
      <c r="GC142" s="9">
        <v>0.61104419932517196</v>
      </c>
      <c r="GD142" s="9">
        <v>0.60784808427887205</v>
      </c>
      <c r="GE142" s="9">
        <v>0.60597778485396003</v>
      </c>
      <c r="GF142" s="9">
        <v>0.60567599999999999</v>
      </c>
      <c r="GG142" s="9">
        <v>0.60567599999999999</v>
      </c>
      <c r="GH142" s="9">
        <v>0.60567599999999999</v>
      </c>
      <c r="GI142" s="9">
        <v>0.60567599999999999</v>
      </c>
      <c r="GJ142" s="9">
        <v>0.60567599999999999</v>
      </c>
      <c r="GK142" s="9">
        <v>0.60567599999999999</v>
      </c>
      <c r="GL142" s="9">
        <v>0.627017545165095</v>
      </c>
      <c r="GM142" s="9">
        <v>0.62298487929298796</v>
      </c>
      <c r="GN142" s="9">
        <v>0.61917709015701605</v>
      </c>
      <c r="GO142" s="9">
        <v>0.61566731409837305</v>
      </c>
      <c r="GP142" s="9">
        <v>0.61253695531822105</v>
      </c>
      <c r="GQ142" s="9">
        <v>0.60987489765369096</v>
      </c>
      <c r="GR142" s="9">
        <v>0.60777600167617596</v>
      </c>
      <c r="GS142" s="9">
        <v>0.60633968541099503</v>
      </c>
      <c r="GT142" s="9">
        <v>0.60566858739040197</v>
      </c>
    </row>
    <row r="143" spans="1:202" ht="10.199999999999999">
      <c r="A143" s="12">
        <v>47</v>
      </c>
      <c r="B143" s="2" t="s">
        <v>84</v>
      </c>
      <c r="C143" s="9">
        <v>4.2047929770007402</v>
      </c>
      <c r="D143" s="9">
        <v>4.1649283543995201</v>
      </c>
      <c r="E143" s="9">
        <v>4.0983168591443402</v>
      </c>
      <c r="F143" s="9">
        <v>4.0069500581583801</v>
      </c>
      <c r="G143" s="9">
        <v>3.8932250062762601</v>
      </c>
      <c r="H143" s="9">
        <v>3.7598751484565098</v>
      </c>
      <c r="I143" s="9">
        <v>3.6098936243728899</v>
      </c>
      <c r="J143" s="9">
        <v>3.44645129487601</v>
      </c>
      <c r="K143" s="9">
        <v>3.2972242643472498</v>
      </c>
      <c r="L143" s="9">
        <v>3.1614852603041599</v>
      </c>
      <c r="M143" s="9">
        <v>3.0354899005982299</v>
      </c>
      <c r="N143" s="9">
        <v>2.9166177753689402</v>
      </c>
      <c r="O143" s="9">
        <v>2.8030854489219101</v>
      </c>
      <c r="P143" s="9">
        <v>2.6936946204922099</v>
      </c>
      <c r="Q143" s="9">
        <v>2.5876525840915598</v>
      </c>
      <c r="R143" s="9">
        <v>2.4844502142512899</v>
      </c>
      <c r="S143" s="9">
        <v>2.3837792937283999</v>
      </c>
      <c r="T143" s="9">
        <v>2.2854756870386801</v>
      </c>
      <c r="U143" s="9">
        <v>2.1894793940734698</v>
      </c>
      <c r="V143" s="9">
        <v>2.0958057123754998</v>
      </c>
      <c r="W143" s="9">
        <v>2.00452381209413</v>
      </c>
      <c r="X143" s="9">
        <v>1.9157403460898601</v>
      </c>
      <c r="Y143" s="9">
        <v>1.7857413850289701</v>
      </c>
      <c r="Z143" s="9">
        <v>1.6673855732570999</v>
      </c>
      <c r="AA143" s="9">
        <v>1.55982460290528</v>
      </c>
      <c r="AB143" s="9">
        <v>1.4622607577775799</v>
      </c>
      <c r="AC143" s="9">
        <v>1.37394186021253</v>
      </c>
      <c r="AD143" s="9">
        <v>1.2941577499253101</v>
      </c>
      <c r="AE143" s="9">
        <v>1.2222377435088301</v>
      </c>
      <c r="AF143" s="9">
        <v>1.15754871737091</v>
      </c>
      <c r="AG143" s="9">
        <v>1.09949358113911</v>
      </c>
      <c r="AH143" s="9">
        <v>1.0475099892505499</v>
      </c>
      <c r="AI143" s="9">
        <v>1.0010691914482399</v>
      </c>
      <c r="AJ143" s="9">
        <v>0.95967495804043401</v>
      </c>
      <c r="AK143" s="9">
        <v>0.92286253921958805</v>
      </c>
      <c r="AL143" s="9">
        <v>0.89019763343261604</v>
      </c>
      <c r="AM143" s="9">
        <v>0.86127535030742297</v>
      </c>
      <c r="AN143" s="9">
        <v>0.83571916065897101</v>
      </c>
      <c r="AO143" s="9">
        <v>0.81317983074254896</v>
      </c>
      <c r="AP143" s="9">
        <v>0.79333434094708299</v>
      </c>
      <c r="AQ143" s="9">
        <v>0.77588479103770902</v>
      </c>
      <c r="AR143" s="9">
        <v>0.76055729521499604</v>
      </c>
      <c r="AS143" s="9">
        <v>0.74710087089764898</v>
      </c>
      <c r="AT143" s="9">
        <v>0.73528632542316497</v>
      </c>
      <c r="AU143" s="9">
        <v>0.72490514491187197</v>
      </c>
      <c r="AV143" s="9">
        <v>0.71576838943462795</v>
      </c>
      <c r="AW143" s="9">
        <v>0.70770559841895198</v>
      </c>
      <c r="AX143" s="9">
        <v>0.70056370996170303</v>
      </c>
      <c r="AY143" s="9">
        <v>0.69420599741550004</v>
      </c>
      <c r="AZ143" s="9">
        <v>0.68851102629942895</v>
      </c>
      <c r="BA143" s="9">
        <v>0.68337163426508796</v>
      </c>
      <c r="BB143" s="9">
        <v>0.67869393653482801</v>
      </c>
      <c r="BC143" s="9">
        <v>0.67439635892623295</v>
      </c>
      <c r="BD143" s="9">
        <v>0.67040870028805399</v>
      </c>
      <c r="BE143" s="9">
        <v>0.66667122590101202</v>
      </c>
      <c r="BF143" s="9">
        <v>0.66313379314193699</v>
      </c>
      <c r="BG143" s="9">
        <v>0.65975501047301899</v>
      </c>
      <c r="BH143" s="9">
        <v>0.65650143059821597</v>
      </c>
      <c r="BI143" s="9">
        <v>0.65334677842660704</v>
      </c>
      <c r="BJ143" s="9">
        <v>0.65027121429599499</v>
      </c>
      <c r="BK143" s="9">
        <v>0.64726063273950496</v>
      </c>
      <c r="BL143" s="9">
        <v>0.64430599692147705</v>
      </c>
      <c r="BM143" s="9">
        <v>0.64140270872644101</v>
      </c>
      <c r="BN143" s="9">
        <v>0.63855001435502701</v>
      </c>
      <c r="BO143" s="9">
        <v>0.63575044516273205</v>
      </c>
      <c r="BP143" s="9">
        <v>0.63300929337028</v>
      </c>
      <c r="BQ143" s="9">
        <v>0.63033412217782403</v>
      </c>
      <c r="BR143" s="9">
        <v>0.62812198891299897</v>
      </c>
      <c r="BS143" s="9">
        <v>0.62597984145327201</v>
      </c>
      <c r="BT143" s="9">
        <v>0.62391416867842997</v>
      </c>
      <c r="BU143" s="9">
        <v>0.62193162940128599</v>
      </c>
      <c r="BV143" s="9">
        <v>4.2047929770007402</v>
      </c>
      <c r="BW143" s="9">
        <v>4.1649283543995201</v>
      </c>
      <c r="BX143" s="9">
        <v>4.0983168591443402</v>
      </c>
      <c r="BY143" s="9">
        <v>4.0069500581583801</v>
      </c>
      <c r="BZ143" s="9">
        <v>3.8932250062762601</v>
      </c>
      <c r="CA143" s="9">
        <v>3.7598751484565098</v>
      </c>
      <c r="CB143" s="9">
        <v>3.6098936243728899</v>
      </c>
      <c r="CC143" s="9">
        <v>3.44645129487601</v>
      </c>
      <c r="CD143" s="9">
        <v>3.2972242643472498</v>
      </c>
      <c r="CE143" s="9">
        <v>3.1614852603041599</v>
      </c>
      <c r="CF143" s="9">
        <v>3.0354899005982299</v>
      </c>
      <c r="CG143" s="9">
        <v>2.9166177753689402</v>
      </c>
      <c r="CH143" s="9">
        <v>2.8030854489219101</v>
      </c>
      <c r="CI143" s="9">
        <v>2.6936946204922099</v>
      </c>
      <c r="CJ143" s="9">
        <v>2.5876525840915598</v>
      </c>
      <c r="CK143" s="9">
        <v>2.4844502142512899</v>
      </c>
      <c r="CL143" s="9">
        <v>2.3837792937283999</v>
      </c>
      <c r="CM143" s="9">
        <v>2.2854756870386801</v>
      </c>
      <c r="CN143" s="9">
        <v>2.1894793940734698</v>
      </c>
      <c r="CO143" s="9">
        <v>2.0958057123754998</v>
      </c>
      <c r="CP143" s="9">
        <v>2.00452381209413</v>
      </c>
      <c r="CQ143" s="9">
        <v>1.9157403460898601</v>
      </c>
      <c r="CR143" s="9">
        <v>1.7857413850289701</v>
      </c>
      <c r="CS143" s="9">
        <v>1.6673855732570999</v>
      </c>
      <c r="CT143" s="9">
        <v>1.55982460290528</v>
      </c>
      <c r="CU143" s="9">
        <v>1.4622607577775799</v>
      </c>
      <c r="CV143" s="9">
        <v>1.37394186021253</v>
      </c>
      <c r="CW143" s="9">
        <v>1.2941577499253101</v>
      </c>
      <c r="CX143" s="9">
        <v>1.2222377435088301</v>
      </c>
      <c r="CY143" s="9">
        <v>1.15754871737091</v>
      </c>
      <c r="CZ143" s="9">
        <v>1.09949358113911</v>
      </c>
      <c r="DA143" s="9">
        <v>1.0475099892505499</v>
      </c>
      <c r="DB143" s="9">
        <v>1.0010691914482399</v>
      </c>
      <c r="DC143" s="9">
        <v>0.95967495804043401</v>
      </c>
      <c r="DD143" s="9">
        <v>0.92286253921958805</v>
      </c>
      <c r="DE143" s="9">
        <v>0.89019763343261604</v>
      </c>
      <c r="DF143" s="9">
        <v>0.86127535030742297</v>
      </c>
      <c r="DG143" s="9">
        <v>0.83571916065897101</v>
      </c>
      <c r="DH143" s="9">
        <v>0.81317983074254896</v>
      </c>
      <c r="DI143" s="9">
        <v>0.79333434094708299</v>
      </c>
      <c r="DJ143" s="9">
        <v>0.77588479103770902</v>
      </c>
      <c r="DK143" s="9">
        <v>0.76055729521499604</v>
      </c>
      <c r="DL143" s="9">
        <v>0.74710087089764898</v>
      </c>
      <c r="DM143" s="9">
        <v>0.73528632542316497</v>
      </c>
      <c r="DN143" s="9">
        <v>0.72490514491187197</v>
      </c>
      <c r="DO143" s="9">
        <v>0.71576838943462795</v>
      </c>
      <c r="DP143" s="9">
        <v>0.70770559841895198</v>
      </c>
      <c r="DQ143" s="9">
        <v>0.70056370996170303</v>
      </c>
      <c r="DR143" s="9">
        <v>0.69420599741550004</v>
      </c>
      <c r="DS143" s="9">
        <v>0.68851102629942895</v>
      </c>
      <c r="DT143" s="9">
        <v>0.68337163426508796</v>
      </c>
      <c r="DU143" s="9">
        <v>0.67869393653482801</v>
      </c>
      <c r="DV143" s="9">
        <v>0.67439635892623295</v>
      </c>
      <c r="DW143" s="9">
        <v>0.67040870028805399</v>
      </c>
      <c r="DX143" s="9">
        <v>0.66667122590101202</v>
      </c>
      <c r="DY143" s="9">
        <v>0.66313379314193699</v>
      </c>
      <c r="DZ143" s="9">
        <v>0.65975501047301899</v>
      </c>
      <c r="EA143" s="9">
        <v>0.65650143059821597</v>
      </c>
      <c r="EB143" s="9">
        <v>0.65334677842660704</v>
      </c>
      <c r="EC143" s="9">
        <v>0.65027121429599499</v>
      </c>
      <c r="ED143" s="9">
        <v>0.64726063273950496</v>
      </c>
      <c r="EE143" s="9">
        <v>0.64430599692147705</v>
      </c>
      <c r="EF143" s="9">
        <v>0.64140270872644101</v>
      </c>
      <c r="EG143" s="9">
        <v>0.63855001435502701</v>
      </c>
      <c r="EH143" s="9">
        <v>0.63575044516273205</v>
      </c>
      <c r="EI143" s="9">
        <v>0.63300929337028</v>
      </c>
      <c r="EJ143" s="9">
        <v>0.63033412217782403</v>
      </c>
      <c r="EK143" s="9">
        <v>0.62812198891299897</v>
      </c>
      <c r="EL143" s="9">
        <v>0.62597984145327201</v>
      </c>
      <c r="EM143" s="9">
        <v>0.62391416867842997</v>
      </c>
      <c r="EN143" s="9">
        <v>0.62193162940128599</v>
      </c>
      <c r="EO143" s="9">
        <v>4.2047929770007402</v>
      </c>
      <c r="EP143" s="9">
        <v>4.1649283543995201</v>
      </c>
      <c r="EQ143" s="9">
        <v>4.0983168591443402</v>
      </c>
      <c r="ER143" s="9">
        <v>4.0069500581583801</v>
      </c>
      <c r="ES143" s="9">
        <v>3.8932250062762601</v>
      </c>
      <c r="ET143" s="9">
        <v>3.7598751484565098</v>
      </c>
      <c r="EU143" s="9">
        <v>3.6098936243728899</v>
      </c>
      <c r="EV143" s="9">
        <v>3.44645129487601</v>
      </c>
      <c r="EW143" s="9">
        <v>3.2972242643472498</v>
      </c>
      <c r="EX143" s="9">
        <v>3.1614852603041599</v>
      </c>
      <c r="EY143" s="9">
        <v>3.0354899005982299</v>
      </c>
      <c r="EZ143" s="9">
        <v>2.9166177753689402</v>
      </c>
      <c r="FA143" s="9">
        <v>2.8030854489219101</v>
      </c>
      <c r="FB143" s="9">
        <v>2.6936946204922099</v>
      </c>
      <c r="FC143" s="9">
        <v>2.5876525840915598</v>
      </c>
      <c r="FD143" s="9">
        <v>2.4844502142512899</v>
      </c>
      <c r="FE143" s="9">
        <v>2.3837792937283999</v>
      </c>
      <c r="FF143" s="9">
        <v>2.2854756870386801</v>
      </c>
      <c r="FG143" s="9">
        <v>2.1894793940734698</v>
      </c>
      <c r="FH143" s="9">
        <v>2.0958057123754998</v>
      </c>
      <c r="FI143" s="9">
        <v>2.00452381209413</v>
      </c>
      <c r="FJ143" s="9">
        <v>1.9157403460898601</v>
      </c>
      <c r="FK143" s="9">
        <v>1.7857413850289701</v>
      </c>
      <c r="FL143" s="9">
        <v>1.6673855732570999</v>
      </c>
      <c r="FM143" s="9">
        <v>1.55982460290528</v>
      </c>
      <c r="FN143" s="9">
        <v>1.4622607577775799</v>
      </c>
      <c r="FO143" s="9">
        <v>1.37394186021253</v>
      </c>
      <c r="FP143" s="9">
        <v>1.2941577499253101</v>
      </c>
      <c r="FQ143" s="9">
        <v>1.2222377435088301</v>
      </c>
      <c r="FR143" s="9">
        <v>1.15754871737091</v>
      </c>
      <c r="FS143" s="9">
        <v>1.09949358113911</v>
      </c>
      <c r="FT143" s="9">
        <v>1.0475099892505499</v>
      </c>
      <c r="FU143" s="9">
        <v>1.0010691914482399</v>
      </c>
      <c r="FV143" s="9">
        <v>0.95967495804043401</v>
      </c>
      <c r="FW143" s="9">
        <v>0.92286253921958805</v>
      </c>
      <c r="FX143" s="9">
        <v>0.89019763343261604</v>
      </c>
      <c r="FY143" s="9">
        <v>0.86127535030742297</v>
      </c>
      <c r="FZ143" s="9">
        <v>0.83571916065897101</v>
      </c>
      <c r="GA143" s="9">
        <v>0.81317983074254896</v>
      </c>
      <c r="GB143" s="9">
        <v>0.79333434094708299</v>
      </c>
      <c r="GC143" s="9">
        <v>0.77588479103770902</v>
      </c>
      <c r="GD143" s="9">
        <v>0.76055729521499604</v>
      </c>
      <c r="GE143" s="9">
        <v>0.74710087089764898</v>
      </c>
      <c r="GF143" s="9">
        <v>0.73528632542316497</v>
      </c>
      <c r="GG143" s="9">
        <v>0.72490514491187197</v>
      </c>
      <c r="GH143" s="9">
        <v>0.71576838943462795</v>
      </c>
      <c r="GI143" s="9">
        <v>0.70770559841895198</v>
      </c>
      <c r="GJ143" s="9">
        <v>0.70056370996170303</v>
      </c>
      <c r="GK143" s="9">
        <v>0.69420599741550004</v>
      </c>
      <c r="GL143" s="9">
        <v>0.68851102629942895</v>
      </c>
      <c r="GM143" s="9">
        <v>0.68337163426508796</v>
      </c>
      <c r="GN143" s="9">
        <v>0.67869393653482801</v>
      </c>
      <c r="GO143" s="9">
        <v>0.67439635892623295</v>
      </c>
      <c r="GP143" s="9">
        <v>0.67040870028805399</v>
      </c>
      <c r="GQ143" s="9">
        <v>0.66667122590101202</v>
      </c>
      <c r="GR143" s="9">
        <v>0.66313379314193699</v>
      </c>
      <c r="GS143" s="9">
        <v>0.65975501047301899</v>
      </c>
      <c r="GT143" s="9">
        <v>0.65650143059821597</v>
      </c>
    </row>
    <row r="144" spans="1:202" ht="10.199999999999999">
      <c r="A144" s="12">
        <v>48</v>
      </c>
      <c r="B144" s="2" t="s">
        <v>85</v>
      </c>
      <c r="C144" s="9">
        <v>3.9044579444323202</v>
      </c>
      <c r="D144" s="9">
        <v>3.1642270103996699</v>
      </c>
      <c r="E144" s="9">
        <v>2.31180901218326</v>
      </c>
      <c r="F144" s="9">
        <v>1.5857488507141599</v>
      </c>
      <c r="G144" s="9">
        <v>1.09289660732219</v>
      </c>
      <c r="H144" s="9">
        <v>0.825019968801739</v>
      </c>
      <c r="I144" s="9">
        <v>0.70926257967298401</v>
      </c>
      <c r="J144" s="9">
        <v>0.66209404224485702</v>
      </c>
      <c r="K144" s="9">
        <v>0.62929507645077098</v>
      </c>
      <c r="L144" s="9">
        <v>0.60605463492217504</v>
      </c>
      <c r="M144" s="9">
        <v>0.60567599999999999</v>
      </c>
      <c r="N144" s="9">
        <v>0.60567599999999999</v>
      </c>
      <c r="O144" s="9">
        <v>0.60567599999999999</v>
      </c>
      <c r="P144" s="9">
        <v>0.60567599999999999</v>
      </c>
      <c r="Q144" s="9">
        <v>0.60567599999999999</v>
      </c>
      <c r="R144" s="9">
        <v>0.60567599999999999</v>
      </c>
      <c r="S144" s="9">
        <v>0.60567599999999999</v>
      </c>
      <c r="T144" s="9">
        <v>0.60567599999999999</v>
      </c>
      <c r="U144" s="9">
        <v>0.60567599999999999</v>
      </c>
      <c r="V144" s="9">
        <v>0.60567599999999999</v>
      </c>
      <c r="W144" s="9">
        <v>0.60567599999999999</v>
      </c>
      <c r="X144" s="9">
        <v>3.9044579444323202</v>
      </c>
      <c r="Y144" s="9">
        <v>3.1642270103996699</v>
      </c>
      <c r="Z144" s="9">
        <v>2.31180901218326</v>
      </c>
      <c r="AA144" s="9">
        <v>1.5857488507141599</v>
      </c>
      <c r="AB144" s="9">
        <v>1.09289660732219</v>
      </c>
      <c r="AC144" s="9">
        <v>0.825019968801739</v>
      </c>
      <c r="AD144" s="9">
        <v>0.70926257967298401</v>
      </c>
      <c r="AE144" s="9">
        <v>0.66209404224485702</v>
      </c>
      <c r="AF144" s="9">
        <v>0.62929507645077098</v>
      </c>
      <c r="AG144" s="9">
        <v>0.60605463492217504</v>
      </c>
      <c r="AH144" s="9">
        <v>0.60567599999999999</v>
      </c>
      <c r="AI144" s="9">
        <v>0.60567599999999999</v>
      </c>
      <c r="AJ144" s="9">
        <v>0.60567599999999999</v>
      </c>
      <c r="AK144" s="9">
        <v>0.60567599999999999</v>
      </c>
      <c r="AL144" s="9">
        <v>0.60567599999999999</v>
      </c>
      <c r="AM144" s="9">
        <v>0.60567599999999999</v>
      </c>
      <c r="AN144" s="9">
        <v>0.60567599999999999</v>
      </c>
      <c r="AO144" s="9">
        <v>0.60567599999999999</v>
      </c>
      <c r="AP144" s="9">
        <v>0.60567599999999999</v>
      </c>
      <c r="AQ144" s="9">
        <v>0.60567599999999999</v>
      </c>
      <c r="AR144" s="9">
        <v>0.60567599999999999</v>
      </c>
      <c r="AS144" s="9">
        <v>3.9044579444323202</v>
      </c>
      <c r="AT144" s="9">
        <v>3.1642270103996699</v>
      </c>
      <c r="AU144" s="9">
        <v>2.31180901218326</v>
      </c>
      <c r="AV144" s="9">
        <v>1.5857488507141599</v>
      </c>
      <c r="AW144" s="9">
        <v>1.09289660732219</v>
      </c>
      <c r="AX144" s="9">
        <v>0.825019968801739</v>
      </c>
      <c r="AY144" s="9">
        <v>0.70926257967298401</v>
      </c>
      <c r="AZ144" s="9">
        <v>0.66209404224485702</v>
      </c>
      <c r="BA144" s="9">
        <v>0.62929507645077098</v>
      </c>
      <c r="BB144" s="9">
        <v>0.60605463492217504</v>
      </c>
      <c r="BC144" s="9">
        <v>0.60567599999999999</v>
      </c>
      <c r="BD144" s="9">
        <v>0.60567599999999999</v>
      </c>
      <c r="BE144" s="9">
        <v>0.60567599999999999</v>
      </c>
      <c r="BF144" s="9">
        <v>0.60567599999999999</v>
      </c>
      <c r="BG144" s="9">
        <v>0.60567599999999999</v>
      </c>
      <c r="BH144" s="9">
        <v>0.60567599999999999</v>
      </c>
      <c r="BI144" s="9">
        <v>0.60567599999999999</v>
      </c>
      <c r="BJ144" s="9">
        <v>0.60567599999999999</v>
      </c>
      <c r="BK144" s="9">
        <v>0.60567599999999999</v>
      </c>
      <c r="BL144" s="9">
        <v>0.60567599999999999</v>
      </c>
      <c r="BM144" s="9">
        <v>0.60567599999999999</v>
      </c>
      <c r="BN144" s="9">
        <v>3.9044579444323202</v>
      </c>
      <c r="BO144" s="9">
        <v>3.1642270103996699</v>
      </c>
      <c r="BP144" s="9">
        <v>2.31180901218326</v>
      </c>
      <c r="BQ144" s="9">
        <v>1.5857488507141599</v>
      </c>
      <c r="BR144" s="9">
        <v>1.09289660732219</v>
      </c>
      <c r="BS144" s="9">
        <v>0.825019968801739</v>
      </c>
      <c r="BT144" s="9">
        <v>0.70926257967298401</v>
      </c>
      <c r="BU144" s="9">
        <v>0.66209404224485702</v>
      </c>
      <c r="BV144" s="9">
        <v>0.62929507645077098</v>
      </c>
      <c r="BW144" s="9">
        <v>0.60605463492217504</v>
      </c>
      <c r="BX144" s="9">
        <v>0.60567599999999999</v>
      </c>
      <c r="BY144" s="9">
        <v>0.60567599999999999</v>
      </c>
      <c r="BZ144" s="9">
        <v>0.60567599999999999</v>
      </c>
      <c r="CA144" s="9">
        <v>0.60567599999999999</v>
      </c>
      <c r="CB144" s="9">
        <v>0.60567599999999999</v>
      </c>
      <c r="CC144" s="9">
        <v>0.60567599999999999</v>
      </c>
      <c r="CD144" s="9">
        <v>0.60567599999999999</v>
      </c>
      <c r="CE144" s="9">
        <v>0.60567599999999999</v>
      </c>
      <c r="CF144" s="9">
        <v>0.60567599999999999</v>
      </c>
      <c r="CG144" s="9">
        <v>0.60567599999999999</v>
      </c>
      <c r="CH144" s="9">
        <v>0.60567599999999999</v>
      </c>
      <c r="CI144" s="9">
        <v>3.9044579444323202</v>
      </c>
      <c r="CJ144" s="9">
        <v>3.1642270103996699</v>
      </c>
      <c r="CK144" s="9">
        <v>2.31180901218326</v>
      </c>
      <c r="CL144" s="9">
        <v>1.5857488507141599</v>
      </c>
      <c r="CM144" s="9">
        <v>1.09289660732219</v>
      </c>
      <c r="CN144" s="9">
        <v>0.825019968801739</v>
      </c>
      <c r="CO144" s="9">
        <v>0.70926257967298401</v>
      </c>
      <c r="CP144" s="9">
        <v>0.66209404224485702</v>
      </c>
      <c r="CQ144" s="9">
        <v>0.62929507645077098</v>
      </c>
      <c r="CR144" s="9">
        <v>0.60605463492217504</v>
      </c>
      <c r="CS144" s="9">
        <v>0.60567599999999999</v>
      </c>
      <c r="CT144" s="9">
        <v>0.60567599999999999</v>
      </c>
      <c r="CU144" s="9">
        <v>0.60567599999999999</v>
      </c>
      <c r="CV144" s="9">
        <v>0.60567599999999999</v>
      </c>
      <c r="CW144" s="9">
        <v>0.60567599999999999</v>
      </c>
      <c r="CX144" s="9">
        <v>0.60567599999999999</v>
      </c>
      <c r="CY144" s="9">
        <v>0.60567599999999999</v>
      </c>
      <c r="CZ144" s="9">
        <v>0.60567599999999999</v>
      </c>
      <c r="DA144" s="9">
        <v>0.60567599999999999</v>
      </c>
      <c r="DB144" s="9">
        <v>0.60567599999999999</v>
      </c>
      <c r="DC144" s="9">
        <v>0.60567599999999999</v>
      </c>
      <c r="DD144" s="9">
        <v>3.9044579444323202</v>
      </c>
      <c r="DE144" s="9">
        <v>3.1642270103996699</v>
      </c>
      <c r="DF144" s="9">
        <v>2.31180901218326</v>
      </c>
      <c r="DG144" s="9">
        <v>1.5857488507141599</v>
      </c>
      <c r="DH144" s="9">
        <v>1.09289660732219</v>
      </c>
      <c r="DI144" s="9">
        <v>0.825019968801739</v>
      </c>
      <c r="DJ144" s="9">
        <v>0.70926257967298401</v>
      </c>
      <c r="DK144" s="9">
        <v>0.66209404224485702</v>
      </c>
      <c r="DL144" s="9">
        <v>0.62929507645077098</v>
      </c>
      <c r="DM144" s="9">
        <v>0.60605463492217504</v>
      </c>
      <c r="DN144" s="9">
        <v>0.60567599999999999</v>
      </c>
      <c r="DO144" s="9">
        <v>0.60567599999999999</v>
      </c>
      <c r="DP144" s="9">
        <v>0.60567599999999999</v>
      </c>
      <c r="DQ144" s="9">
        <v>0.60567599999999999</v>
      </c>
      <c r="DR144" s="9">
        <v>0.60567599999999999</v>
      </c>
      <c r="DS144" s="9">
        <v>0.60567599999999999</v>
      </c>
      <c r="DT144" s="9">
        <v>0.60567599999999999</v>
      </c>
      <c r="DU144" s="9">
        <v>0.60567599999999999</v>
      </c>
      <c r="DV144" s="9">
        <v>0.60567599999999999</v>
      </c>
      <c r="DW144" s="9">
        <v>0.60567599999999999</v>
      </c>
      <c r="DX144" s="9">
        <v>0.60567599999999999</v>
      </c>
      <c r="DY144" s="9">
        <v>3.9044579444323202</v>
      </c>
      <c r="DZ144" s="9">
        <v>3.1642270103996699</v>
      </c>
      <c r="EA144" s="9">
        <v>2.31180901218326</v>
      </c>
      <c r="EB144" s="9">
        <v>1.5857488507141599</v>
      </c>
      <c r="EC144" s="9">
        <v>1.09289660732219</v>
      </c>
      <c r="ED144" s="9">
        <v>0.825019968801739</v>
      </c>
      <c r="EE144" s="9">
        <v>0.70926257967298401</v>
      </c>
      <c r="EF144" s="9">
        <v>0.66209404224485702</v>
      </c>
      <c r="EG144" s="9">
        <v>0.62929507645077098</v>
      </c>
      <c r="EH144" s="9">
        <v>0.60605463492217504</v>
      </c>
      <c r="EI144" s="9">
        <v>0.60567599999999999</v>
      </c>
      <c r="EJ144" s="9">
        <v>0.60567599999999999</v>
      </c>
      <c r="EK144" s="9">
        <v>0.60567599999999999</v>
      </c>
      <c r="EL144" s="9">
        <v>0.60567599999999999</v>
      </c>
      <c r="EM144" s="9">
        <v>0.60567599999999999</v>
      </c>
      <c r="EN144" s="9">
        <v>0.60567599999999999</v>
      </c>
      <c r="EO144" s="9">
        <v>0.60567599999999999</v>
      </c>
      <c r="EP144" s="9">
        <v>0.60567599999999999</v>
      </c>
      <c r="EQ144" s="9">
        <v>0.60567599999999999</v>
      </c>
      <c r="ER144" s="9">
        <v>0.60567599999999999</v>
      </c>
      <c r="ES144" s="9">
        <v>0.60567599999999999</v>
      </c>
      <c r="ET144" s="9">
        <v>3.9044579444323202</v>
      </c>
      <c r="EU144" s="9">
        <v>3.1642270103996699</v>
      </c>
      <c r="EV144" s="9">
        <v>2.31180901218326</v>
      </c>
      <c r="EW144" s="9">
        <v>1.5857488507141599</v>
      </c>
      <c r="EX144" s="9">
        <v>1.09289660732219</v>
      </c>
      <c r="EY144" s="9">
        <v>0.825019968801739</v>
      </c>
      <c r="EZ144" s="9">
        <v>0.70926257967298401</v>
      </c>
      <c r="FA144" s="9">
        <v>0.66209404224485702</v>
      </c>
      <c r="FB144" s="9">
        <v>0.62929507645077098</v>
      </c>
      <c r="FC144" s="9">
        <v>0.60605463492217504</v>
      </c>
      <c r="FD144" s="9">
        <v>0.60567599999999999</v>
      </c>
      <c r="FE144" s="9">
        <v>0.60567599999999999</v>
      </c>
      <c r="FF144" s="9">
        <v>0.60567599999999999</v>
      </c>
      <c r="FG144" s="9">
        <v>0.60567599999999999</v>
      </c>
      <c r="FH144" s="9">
        <v>0.60567599999999999</v>
      </c>
      <c r="FI144" s="9">
        <v>0.60567599999999999</v>
      </c>
      <c r="FJ144" s="9">
        <v>0.60567599999999999</v>
      </c>
      <c r="FK144" s="9">
        <v>0.60567599999999999</v>
      </c>
      <c r="FL144" s="9">
        <v>0.60567599999999999</v>
      </c>
      <c r="FM144" s="9">
        <v>0.60567599999999999</v>
      </c>
      <c r="FN144" s="9">
        <v>0.60567599999999999</v>
      </c>
      <c r="FO144" s="9">
        <v>3.9044579444323202</v>
      </c>
      <c r="FP144" s="9">
        <v>3.1642270103996699</v>
      </c>
      <c r="FQ144" s="9">
        <v>2.31180901218326</v>
      </c>
      <c r="FR144" s="9">
        <v>1.5857488507141599</v>
      </c>
      <c r="FS144" s="9">
        <v>1.09289660732219</v>
      </c>
      <c r="FT144" s="9">
        <v>0.825019968801739</v>
      </c>
      <c r="FU144" s="9">
        <v>0.70926257967298401</v>
      </c>
      <c r="FV144" s="9">
        <v>0.66209404224485702</v>
      </c>
      <c r="FW144" s="9">
        <v>0.62929507645077098</v>
      </c>
      <c r="FX144" s="9">
        <v>0.60605463492217504</v>
      </c>
      <c r="FY144" s="9">
        <v>0.60567599999999999</v>
      </c>
      <c r="FZ144" s="9">
        <v>0.60567599999999999</v>
      </c>
      <c r="GA144" s="9">
        <v>0.60567599999999999</v>
      </c>
      <c r="GB144" s="9">
        <v>0.60567599999999999</v>
      </c>
      <c r="GC144" s="9">
        <v>0.60567599999999999</v>
      </c>
      <c r="GD144" s="9">
        <v>0.60567599999999999</v>
      </c>
      <c r="GE144" s="9">
        <v>0.60567599999999999</v>
      </c>
      <c r="GF144" s="9">
        <v>0.60567599999999999</v>
      </c>
      <c r="GG144" s="9">
        <v>0.60567599999999999</v>
      </c>
      <c r="GH144" s="9">
        <v>0.60567599999999999</v>
      </c>
      <c r="GI144" s="9">
        <v>0.60567599999999999</v>
      </c>
      <c r="GJ144" s="9">
        <v>3.9044579444323202</v>
      </c>
      <c r="GK144" s="9">
        <v>3.1642270103996699</v>
      </c>
      <c r="GL144" s="9">
        <v>2.31180901218326</v>
      </c>
      <c r="GM144" s="9">
        <v>1.5857488507141599</v>
      </c>
      <c r="GN144" s="9">
        <v>1.09289660732219</v>
      </c>
      <c r="GO144" s="9">
        <v>0.825019968801739</v>
      </c>
      <c r="GP144" s="9">
        <v>0.70926257967298401</v>
      </c>
      <c r="GQ144" s="9">
        <v>0.66209404224485702</v>
      </c>
      <c r="GR144" s="9">
        <v>0.62929507645077098</v>
      </c>
      <c r="GS144" s="9">
        <v>0.60605463492217504</v>
      </c>
      <c r="GT144" s="9">
        <v>0.60567599999999999</v>
      </c>
    </row>
    <row r="145" spans="1:202" ht="10.199999999999999">
      <c r="A145" s="12">
        <v>49</v>
      </c>
      <c r="B145" s="2" t="s">
        <v>86</v>
      </c>
      <c r="C145" s="9">
        <v>3.9044579444323202</v>
      </c>
      <c r="D145" s="9">
        <v>3.1642270103996699</v>
      </c>
      <c r="E145" s="9">
        <v>2.31180901218326</v>
      </c>
      <c r="F145" s="9">
        <v>1.5857488507141499</v>
      </c>
      <c r="G145" s="9">
        <v>1.0928966073222</v>
      </c>
      <c r="H145" s="9">
        <v>0.825019968801743</v>
      </c>
      <c r="I145" s="9">
        <v>0.70926257967297801</v>
      </c>
      <c r="J145" s="9">
        <v>0.66209404224485702</v>
      </c>
      <c r="K145" s="9">
        <v>0.62929507645076899</v>
      </c>
      <c r="L145" s="9">
        <v>0.60605463492217804</v>
      </c>
      <c r="M145" s="9">
        <v>0.60567599999999999</v>
      </c>
      <c r="N145" s="9">
        <v>0.60567599999999999</v>
      </c>
      <c r="O145" s="9">
        <v>0.60567599999999999</v>
      </c>
      <c r="P145" s="9">
        <v>0.60567599999999999</v>
      </c>
      <c r="Q145" s="9">
        <v>0.60567599999999999</v>
      </c>
      <c r="R145" s="9">
        <v>0.60567599999999999</v>
      </c>
      <c r="S145" s="9">
        <v>0.60567599999999999</v>
      </c>
      <c r="T145" s="9">
        <v>0.60567599999999999</v>
      </c>
      <c r="U145" s="9">
        <v>0.60567599999999999</v>
      </c>
      <c r="V145" s="9">
        <v>0.60567599999999999</v>
      </c>
      <c r="W145" s="9">
        <v>0.60567599999999999</v>
      </c>
      <c r="X145" s="9">
        <v>3.9044579444323202</v>
      </c>
      <c r="Y145" s="9">
        <v>3.1642270103996699</v>
      </c>
      <c r="Z145" s="9">
        <v>2.31180901218326</v>
      </c>
      <c r="AA145" s="9">
        <v>1.5857488507141499</v>
      </c>
      <c r="AB145" s="9">
        <v>1.0928966073222</v>
      </c>
      <c r="AC145" s="9">
        <v>0.825019968801743</v>
      </c>
      <c r="AD145" s="9">
        <v>0.70926257967297801</v>
      </c>
      <c r="AE145" s="9">
        <v>0.66209404224485702</v>
      </c>
      <c r="AF145" s="9">
        <v>0.62929507645076899</v>
      </c>
      <c r="AG145" s="9">
        <v>0.60605463492217804</v>
      </c>
      <c r="AH145" s="9">
        <v>0.60567599999999999</v>
      </c>
      <c r="AI145" s="9">
        <v>0.60567599999999999</v>
      </c>
      <c r="AJ145" s="9">
        <v>0.60567599999999999</v>
      </c>
      <c r="AK145" s="9">
        <v>0.60567599999999999</v>
      </c>
      <c r="AL145" s="9">
        <v>0.60567599999999999</v>
      </c>
      <c r="AM145" s="9">
        <v>0.60567599999999999</v>
      </c>
      <c r="AN145" s="9">
        <v>0.60567599999999999</v>
      </c>
      <c r="AO145" s="9">
        <v>0.60567599999999999</v>
      </c>
      <c r="AP145" s="9">
        <v>0.60567599999999999</v>
      </c>
      <c r="AQ145" s="9">
        <v>0.60567599999999999</v>
      </c>
      <c r="AR145" s="9">
        <v>0.60567599999999999</v>
      </c>
      <c r="AS145" s="9">
        <v>3.9044579444323202</v>
      </c>
      <c r="AT145" s="9">
        <v>3.1642270103996699</v>
      </c>
      <c r="AU145" s="9">
        <v>2.31180901218326</v>
      </c>
      <c r="AV145" s="9">
        <v>1.5857488507141499</v>
      </c>
      <c r="AW145" s="9">
        <v>1.0928966073222</v>
      </c>
      <c r="AX145" s="9">
        <v>0.825019968801743</v>
      </c>
      <c r="AY145" s="9">
        <v>0.70926257967297801</v>
      </c>
      <c r="AZ145" s="9">
        <v>0.66209404224485702</v>
      </c>
      <c r="BA145" s="9">
        <v>0.62929507645076899</v>
      </c>
      <c r="BB145" s="9">
        <v>0.60605463492217804</v>
      </c>
      <c r="BC145" s="9">
        <v>0.60567599999999999</v>
      </c>
      <c r="BD145" s="9">
        <v>0.60567599999999999</v>
      </c>
      <c r="BE145" s="9">
        <v>0.60567599999999999</v>
      </c>
      <c r="BF145" s="9">
        <v>0.60567599999999999</v>
      </c>
      <c r="BG145" s="9">
        <v>0.60567599999999999</v>
      </c>
      <c r="BH145" s="9">
        <v>0.60567599999999999</v>
      </c>
      <c r="BI145" s="9">
        <v>0.60567599999999999</v>
      </c>
      <c r="BJ145" s="9">
        <v>0.60567599999999999</v>
      </c>
      <c r="BK145" s="9">
        <v>0.60567599999999999</v>
      </c>
      <c r="BL145" s="9">
        <v>0.60567599999999999</v>
      </c>
      <c r="BM145" s="9">
        <v>0.60567599999999999</v>
      </c>
      <c r="BN145" s="9">
        <v>3.9044579444323202</v>
      </c>
      <c r="BO145" s="9">
        <v>3.1642270103996699</v>
      </c>
      <c r="BP145" s="9">
        <v>2.31180901218326</v>
      </c>
      <c r="BQ145" s="9">
        <v>1.5857488507141499</v>
      </c>
      <c r="BR145" s="9">
        <v>1.0928966073222</v>
      </c>
      <c r="BS145" s="9">
        <v>0.825019968801743</v>
      </c>
      <c r="BT145" s="9">
        <v>0.70926257967297801</v>
      </c>
      <c r="BU145" s="9">
        <v>0.66209404224485702</v>
      </c>
      <c r="BV145" s="9">
        <v>0.62929507645076899</v>
      </c>
      <c r="BW145" s="9">
        <v>0.60605463492217804</v>
      </c>
      <c r="BX145" s="9">
        <v>0.60567599999999999</v>
      </c>
      <c r="BY145" s="9">
        <v>0.60567599999999999</v>
      </c>
      <c r="BZ145" s="9">
        <v>0.60567599999999999</v>
      </c>
      <c r="CA145" s="9">
        <v>0.60567599999999999</v>
      </c>
      <c r="CB145" s="9">
        <v>0.60567599999999999</v>
      </c>
      <c r="CC145" s="9">
        <v>0.60567599999999999</v>
      </c>
      <c r="CD145" s="9">
        <v>0.60567599999999999</v>
      </c>
      <c r="CE145" s="9">
        <v>0.60567599999999999</v>
      </c>
      <c r="CF145" s="9">
        <v>0.60567599999999999</v>
      </c>
      <c r="CG145" s="9">
        <v>0.60567599999999999</v>
      </c>
      <c r="CH145" s="9">
        <v>0.60567599999999999</v>
      </c>
      <c r="CI145" s="9">
        <v>3.9044579444323202</v>
      </c>
      <c r="CJ145" s="9">
        <v>3.1642270103996699</v>
      </c>
      <c r="CK145" s="9">
        <v>2.31180901218326</v>
      </c>
      <c r="CL145" s="9">
        <v>1.5857488507141499</v>
      </c>
      <c r="CM145" s="9">
        <v>1.0928966073222</v>
      </c>
      <c r="CN145" s="9">
        <v>0.825019968801743</v>
      </c>
      <c r="CO145" s="9">
        <v>0.70926257967297801</v>
      </c>
      <c r="CP145" s="9">
        <v>0.66209404224485702</v>
      </c>
      <c r="CQ145" s="9">
        <v>0.62929507645076899</v>
      </c>
      <c r="CR145" s="9">
        <v>0.60605463492217804</v>
      </c>
      <c r="CS145" s="9">
        <v>0.60567599999999999</v>
      </c>
      <c r="CT145" s="9">
        <v>0.60567599999999999</v>
      </c>
      <c r="CU145" s="9">
        <v>0.60567599999999999</v>
      </c>
      <c r="CV145" s="9">
        <v>0.60567599999999999</v>
      </c>
      <c r="CW145" s="9">
        <v>0.60567599999999999</v>
      </c>
      <c r="CX145" s="9">
        <v>0.60567599999999999</v>
      </c>
      <c r="CY145" s="9">
        <v>0.60567599999999999</v>
      </c>
      <c r="CZ145" s="9">
        <v>0.60567599999999999</v>
      </c>
      <c r="DA145" s="9">
        <v>0.60567599999999999</v>
      </c>
      <c r="DB145" s="9">
        <v>0.60567599999999999</v>
      </c>
      <c r="DC145" s="9">
        <v>0.60567599999999999</v>
      </c>
      <c r="DD145" s="9">
        <v>3.9044579444323202</v>
      </c>
      <c r="DE145" s="9">
        <v>3.1642270103996699</v>
      </c>
      <c r="DF145" s="9">
        <v>2.31180901218326</v>
      </c>
      <c r="DG145" s="9">
        <v>1.5857488507141499</v>
      </c>
      <c r="DH145" s="9">
        <v>1.0928966073222</v>
      </c>
      <c r="DI145" s="9">
        <v>0.825019968801743</v>
      </c>
      <c r="DJ145" s="9">
        <v>0.70926257967297801</v>
      </c>
      <c r="DK145" s="9">
        <v>0.66209404224485702</v>
      </c>
      <c r="DL145" s="9">
        <v>0.62929507645076899</v>
      </c>
      <c r="DM145" s="9">
        <v>0.60605463492217804</v>
      </c>
      <c r="DN145" s="9">
        <v>0.60567599999999999</v>
      </c>
      <c r="DO145" s="9">
        <v>0.60567599999999999</v>
      </c>
      <c r="DP145" s="9">
        <v>0.60567599999999999</v>
      </c>
      <c r="DQ145" s="9">
        <v>0.60567599999999999</v>
      </c>
      <c r="DR145" s="9">
        <v>0.60567599999999999</v>
      </c>
      <c r="DS145" s="9">
        <v>0.60567599999999999</v>
      </c>
      <c r="DT145" s="9">
        <v>0.60567599999999999</v>
      </c>
      <c r="DU145" s="9">
        <v>0.60567599999999999</v>
      </c>
      <c r="DV145" s="9">
        <v>0.60567599999999999</v>
      </c>
      <c r="DW145" s="9">
        <v>0.60567599999999999</v>
      </c>
      <c r="DX145" s="9">
        <v>0.60567599999999999</v>
      </c>
      <c r="DY145" s="9">
        <v>3.9044579444323202</v>
      </c>
      <c r="DZ145" s="9">
        <v>3.1642270103996699</v>
      </c>
      <c r="EA145" s="9">
        <v>2.31180901218326</v>
      </c>
      <c r="EB145" s="9">
        <v>1.5857488507141499</v>
      </c>
      <c r="EC145" s="9">
        <v>1.0928966073222</v>
      </c>
      <c r="ED145" s="9">
        <v>0.825019968801743</v>
      </c>
      <c r="EE145" s="9">
        <v>0.70926257967297801</v>
      </c>
      <c r="EF145" s="9">
        <v>0.66209404224485702</v>
      </c>
      <c r="EG145" s="9">
        <v>0.62929507645076899</v>
      </c>
      <c r="EH145" s="9">
        <v>0.60605463492217804</v>
      </c>
      <c r="EI145" s="9">
        <v>0.60567599999999999</v>
      </c>
      <c r="EJ145" s="9">
        <v>0.60567599999999999</v>
      </c>
      <c r="EK145" s="9">
        <v>0.60567599999999999</v>
      </c>
      <c r="EL145" s="9">
        <v>0.60567599999999999</v>
      </c>
      <c r="EM145" s="9">
        <v>0.60567599999999999</v>
      </c>
      <c r="EN145" s="9">
        <v>0.60567599999999999</v>
      </c>
      <c r="EO145" s="9">
        <v>0.60567599999999999</v>
      </c>
      <c r="EP145" s="9">
        <v>0.60567599999999999</v>
      </c>
      <c r="EQ145" s="9">
        <v>0.60567599999999999</v>
      </c>
      <c r="ER145" s="9">
        <v>0.60567599999999999</v>
      </c>
      <c r="ES145" s="9">
        <v>0.60567599999999999</v>
      </c>
      <c r="ET145" s="9">
        <v>3.9044579444323202</v>
      </c>
      <c r="EU145" s="9">
        <v>3.1642270103996699</v>
      </c>
      <c r="EV145" s="9">
        <v>2.31180901218326</v>
      </c>
      <c r="EW145" s="9">
        <v>1.5857488507141499</v>
      </c>
      <c r="EX145" s="9">
        <v>1.0928966073222</v>
      </c>
      <c r="EY145" s="9">
        <v>0.825019968801743</v>
      </c>
      <c r="EZ145" s="9">
        <v>0.70926257967297801</v>
      </c>
      <c r="FA145" s="9">
        <v>0.66209404224485702</v>
      </c>
      <c r="FB145" s="9">
        <v>0.62929507645076899</v>
      </c>
      <c r="FC145" s="9">
        <v>0.60605463492217804</v>
      </c>
      <c r="FD145" s="9">
        <v>0.60567599999999999</v>
      </c>
      <c r="FE145" s="9">
        <v>0.60567599999999999</v>
      </c>
      <c r="FF145" s="9">
        <v>0.60567599999999999</v>
      </c>
      <c r="FG145" s="9">
        <v>0.60567599999999999</v>
      </c>
      <c r="FH145" s="9">
        <v>0.60567599999999999</v>
      </c>
      <c r="FI145" s="9">
        <v>0.60567599999999999</v>
      </c>
      <c r="FJ145" s="9">
        <v>0.60567599999999999</v>
      </c>
      <c r="FK145" s="9">
        <v>0.60567599999999999</v>
      </c>
      <c r="FL145" s="9">
        <v>0.60567599999999999</v>
      </c>
      <c r="FM145" s="9">
        <v>0.60567599999999999</v>
      </c>
      <c r="FN145" s="9">
        <v>0.60567599999999999</v>
      </c>
      <c r="FO145" s="9">
        <v>3.9044579444323202</v>
      </c>
      <c r="FP145" s="9">
        <v>3.1642270103996699</v>
      </c>
      <c r="FQ145" s="9">
        <v>2.31180901218326</v>
      </c>
      <c r="FR145" s="9">
        <v>1.5857488507141499</v>
      </c>
      <c r="FS145" s="9">
        <v>1.0928966073222</v>
      </c>
      <c r="FT145" s="9">
        <v>0.825019968801743</v>
      </c>
      <c r="FU145" s="9">
        <v>0.70926257967297801</v>
      </c>
      <c r="FV145" s="9">
        <v>0.66209404224485702</v>
      </c>
      <c r="FW145" s="9">
        <v>0.62929507645076899</v>
      </c>
      <c r="FX145" s="9">
        <v>0.60605463492217804</v>
      </c>
      <c r="FY145" s="9">
        <v>0.60567599999999999</v>
      </c>
      <c r="FZ145" s="9">
        <v>0.60567599999999999</v>
      </c>
      <c r="GA145" s="9">
        <v>0.60567599999999999</v>
      </c>
      <c r="GB145" s="9">
        <v>0.60567599999999999</v>
      </c>
      <c r="GC145" s="9">
        <v>0.60567599999999999</v>
      </c>
      <c r="GD145" s="9">
        <v>0.60567599999999999</v>
      </c>
      <c r="GE145" s="9">
        <v>0.60567599999999999</v>
      </c>
      <c r="GF145" s="9">
        <v>0.60567599999999999</v>
      </c>
      <c r="GG145" s="9">
        <v>0.60567599999999999</v>
      </c>
      <c r="GH145" s="9">
        <v>0.60567599999999999</v>
      </c>
      <c r="GI145" s="9">
        <v>0.60567599999999999</v>
      </c>
      <c r="GJ145" s="9">
        <v>3.9044579444323202</v>
      </c>
      <c r="GK145" s="9">
        <v>3.1642270103996699</v>
      </c>
      <c r="GL145" s="9">
        <v>2.31180901218326</v>
      </c>
      <c r="GM145" s="9">
        <v>1.5857488507141499</v>
      </c>
      <c r="GN145" s="9">
        <v>1.0928966073222</v>
      </c>
      <c r="GO145" s="9">
        <v>0.825019968801743</v>
      </c>
      <c r="GP145" s="9">
        <v>0.70926257967297801</v>
      </c>
      <c r="GQ145" s="9">
        <v>0.66209404224485702</v>
      </c>
      <c r="GR145" s="9">
        <v>0.62929507645076899</v>
      </c>
      <c r="GS145" s="9">
        <v>0.60605463492217804</v>
      </c>
      <c r="GT145" s="9">
        <v>0.60567599999999999</v>
      </c>
    </row>
    <row r="146" spans="1:202" ht="10.199999999999999">
      <c r="A146" s="12">
        <v>50</v>
      </c>
      <c r="B146" s="2" t="s">
        <v>87</v>
      </c>
      <c r="C146" s="9">
        <v>0</v>
      </c>
      <c r="D146" s="9">
        <v>0</v>
      </c>
      <c r="E146" s="9">
        <v>0</v>
      </c>
      <c r="F146" s="9">
        <v>0</v>
      </c>
      <c r="G146" s="9">
        <v>0</v>
      </c>
      <c r="H146" s="9">
        <v>0</v>
      </c>
      <c r="I146" s="9">
        <v>0</v>
      </c>
      <c r="J146" s="9">
        <v>0</v>
      </c>
      <c r="K146" s="9">
        <v>0</v>
      </c>
      <c r="L146" s="9">
        <v>0</v>
      </c>
      <c r="M146" s="9">
        <v>0</v>
      </c>
      <c r="N146" s="9">
        <v>0</v>
      </c>
      <c r="O146" s="9">
        <v>0</v>
      </c>
      <c r="P146" s="9">
        <v>0</v>
      </c>
      <c r="Q146" s="9">
        <v>0</v>
      </c>
      <c r="R146" s="9">
        <v>0</v>
      </c>
      <c r="S146" s="9">
        <v>0</v>
      </c>
      <c r="T146" s="9">
        <v>0</v>
      </c>
      <c r="U146" s="9">
        <v>0</v>
      </c>
      <c r="V146" s="9">
        <v>0</v>
      </c>
      <c r="W146" s="9">
        <v>0</v>
      </c>
      <c r="X146" s="9">
        <v>0</v>
      </c>
      <c r="Y146" s="9">
        <v>0</v>
      </c>
      <c r="Z146" s="9">
        <v>0</v>
      </c>
      <c r="AA146" s="9">
        <v>0</v>
      </c>
      <c r="AB146" s="9">
        <v>0</v>
      </c>
      <c r="AC146" s="9">
        <v>0</v>
      </c>
      <c r="AD146" s="9">
        <v>0</v>
      </c>
      <c r="AE146" s="9">
        <v>0</v>
      </c>
      <c r="AF146" s="9">
        <v>0</v>
      </c>
      <c r="AG146" s="9">
        <v>0</v>
      </c>
      <c r="AH146" s="9">
        <v>0</v>
      </c>
      <c r="AI146" s="9">
        <v>0</v>
      </c>
      <c r="AJ146" s="9">
        <v>0</v>
      </c>
      <c r="AK146" s="9">
        <v>0</v>
      </c>
      <c r="AL146" s="9">
        <v>0</v>
      </c>
      <c r="AM146" s="9">
        <v>0</v>
      </c>
      <c r="AN146" s="9">
        <v>0</v>
      </c>
      <c r="AO146" s="9">
        <v>0</v>
      </c>
      <c r="AP146" s="9">
        <v>0</v>
      </c>
      <c r="AQ146" s="9">
        <v>0</v>
      </c>
      <c r="AR146" s="9">
        <v>0</v>
      </c>
      <c r="AS146" s="9">
        <v>0</v>
      </c>
      <c r="AT146" s="9">
        <v>0</v>
      </c>
      <c r="AU146" s="9">
        <v>0</v>
      </c>
      <c r="AV146" s="9">
        <v>0</v>
      </c>
      <c r="AW146" s="9">
        <v>0</v>
      </c>
      <c r="AX146" s="9">
        <v>0</v>
      </c>
      <c r="AY146" s="9">
        <v>0</v>
      </c>
      <c r="AZ146" s="9">
        <v>0</v>
      </c>
      <c r="BA146" s="9">
        <v>0</v>
      </c>
      <c r="BB146" s="9">
        <v>0</v>
      </c>
      <c r="BC146" s="9">
        <v>0</v>
      </c>
      <c r="BD146" s="9">
        <v>0</v>
      </c>
      <c r="BE146" s="9">
        <v>0</v>
      </c>
      <c r="BF146" s="9">
        <v>0</v>
      </c>
      <c r="BG146" s="9">
        <v>0</v>
      </c>
      <c r="BH146" s="9">
        <v>0</v>
      </c>
      <c r="BI146" s="9">
        <v>0</v>
      </c>
      <c r="BJ146" s="9">
        <v>0</v>
      </c>
      <c r="BK146" s="9">
        <v>0</v>
      </c>
      <c r="BL146" s="9">
        <v>0</v>
      </c>
      <c r="BM146" s="9">
        <v>0</v>
      </c>
      <c r="BN146" s="9">
        <v>0</v>
      </c>
      <c r="BO146" s="9">
        <v>0</v>
      </c>
      <c r="BP146" s="9">
        <v>0</v>
      </c>
      <c r="BQ146" s="9">
        <v>0</v>
      </c>
      <c r="BR146" s="9">
        <v>0</v>
      </c>
      <c r="BS146" s="9">
        <v>0</v>
      </c>
      <c r="BT146" s="9">
        <v>0</v>
      </c>
      <c r="BU146" s="9">
        <v>0</v>
      </c>
      <c r="BV146" s="9">
        <v>0</v>
      </c>
      <c r="BW146" s="9">
        <v>0</v>
      </c>
      <c r="BX146" s="9">
        <v>0</v>
      </c>
      <c r="BY146" s="9">
        <v>0</v>
      </c>
      <c r="BZ146" s="9">
        <v>0</v>
      </c>
      <c r="CA146" s="9">
        <v>0</v>
      </c>
      <c r="CB146" s="9">
        <v>0</v>
      </c>
      <c r="CC146" s="9">
        <v>0</v>
      </c>
      <c r="CD146" s="9">
        <v>0</v>
      </c>
      <c r="CE146" s="9">
        <v>0</v>
      </c>
      <c r="CF146" s="9">
        <v>0</v>
      </c>
      <c r="CG146" s="9">
        <v>0</v>
      </c>
      <c r="CH146" s="9">
        <v>0</v>
      </c>
      <c r="CI146" s="9">
        <v>0</v>
      </c>
      <c r="CJ146" s="9">
        <v>0</v>
      </c>
      <c r="CK146" s="9">
        <v>0</v>
      </c>
      <c r="CL146" s="9">
        <v>0</v>
      </c>
      <c r="CM146" s="9">
        <v>0</v>
      </c>
      <c r="CN146" s="9">
        <v>0</v>
      </c>
      <c r="CO146" s="9">
        <v>0</v>
      </c>
      <c r="CP146" s="9">
        <v>0</v>
      </c>
      <c r="CQ146" s="9">
        <v>0</v>
      </c>
      <c r="CR146" s="9">
        <v>0</v>
      </c>
      <c r="CS146" s="9">
        <v>0</v>
      </c>
      <c r="CT146" s="9">
        <v>0</v>
      </c>
      <c r="CU146" s="9">
        <v>0</v>
      </c>
      <c r="CV146" s="9">
        <v>0</v>
      </c>
      <c r="CW146" s="9">
        <v>0</v>
      </c>
      <c r="CX146" s="9">
        <v>0</v>
      </c>
      <c r="CY146" s="9">
        <v>0</v>
      </c>
      <c r="CZ146" s="9">
        <v>0</v>
      </c>
      <c r="DA146" s="9">
        <v>0</v>
      </c>
      <c r="DB146" s="9">
        <v>0</v>
      </c>
      <c r="DC146" s="9">
        <v>0</v>
      </c>
      <c r="DD146" s="9">
        <v>0</v>
      </c>
      <c r="DE146" s="9">
        <v>0</v>
      </c>
      <c r="DF146" s="9">
        <v>0</v>
      </c>
      <c r="DG146" s="9">
        <v>0</v>
      </c>
      <c r="DH146" s="9">
        <v>0</v>
      </c>
      <c r="DI146" s="9">
        <v>0</v>
      </c>
      <c r="DJ146" s="9">
        <v>0</v>
      </c>
      <c r="DK146" s="9">
        <v>0</v>
      </c>
      <c r="DL146" s="9">
        <v>0</v>
      </c>
      <c r="DM146" s="9">
        <v>0</v>
      </c>
      <c r="DN146" s="9">
        <v>0</v>
      </c>
      <c r="DO146" s="9">
        <v>0</v>
      </c>
      <c r="DP146" s="9">
        <v>0</v>
      </c>
      <c r="DQ146" s="9">
        <v>0</v>
      </c>
      <c r="DR146" s="9">
        <v>0</v>
      </c>
      <c r="DS146" s="9">
        <v>0</v>
      </c>
      <c r="DT146" s="9">
        <v>0</v>
      </c>
      <c r="DU146" s="9">
        <v>0</v>
      </c>
      <c r="DV146" s="9">
        <v>0</v>
      </c>
      <c r="DW146" s="9">
        <v>0</v>
      </c>
      <c r="DX146" s="9">
        <v>0</v>
      </c>
      <c r="DY146" s="9">
        <v>0</v>
      </c>
      <c r="DZ146" s="9">
        <v>0</v>
      </c>
      <c r="EA146" s="9">
        <v>0</v>
      </c>
      <c r="EB146" s="9">
        <v>0</v>
      </c>
      <c r="EC146" s="9">
        <v>0</v>
      </c>
      <c r="ED146" s="9">
        <v>0</v>
      </c>
      <c r="EE146" s="9">
        <v>0</v>
      </c>
      <c r="EF146" s="9">
        <v>0</v>
      </c>
      <c r="EG146" s="9">
        <v>0</v>
      </c>
      <c r="EH146" s="9">
        <v>0</v>
      </c>
      <c r="EI146" s="9">
        <v>0</v>
      </c>
      <c r="EJ146" s="9">
        <v>0</v>
      </c>
      <c r="EK146" s="9">
        <v>0</v>
      </c>
      <c r="EL146" s="9">
        <v>0</v>
      </c>
      <c r="EM146" s="9">
        <v>0</v>
      </c>
      <c r="EN146" s="9">
        <v>0</v>
      </c>
      <c r="EO146" s="9">
        <v>0</v>
      </c>
      <c r="EP146" s="9">
        <v>0</v>
      </c>
      <c r="EQ146" s="9">
        <v>0</v>
      </c>
      <c r="ER146" s="9">
        <v>0</v>
      </c>
      <c r="ES146" s="9">
        <v>0</v>
      </c>
      <c r="ET146" s="9">
        <v>0</v>
      </c>
      <c r="EU146" s="9">
        <v>0</v>
      </c>
      <c r="EV146" s="9">
        <v>0</v>
      </c>
      <c r="EW146" s="9">
        <v>0</v>
      </c>
      <c r="EX146" s="9">
        <v>0</v>
      </c>
      <c r="EY146" s="9">
        <v>0</v>
      </c>
      <c r="EZ146" s="9">
        <v>0</v>
      </c>
      <c r="FA146" s="9">
        <v>0</v>
      </c>
      <c r="FB146" s="9">
        <v>0</v>
      </c>
      <c r="FC146" s="9">
        <v>0</v>
      </c>
      <c r="FD146" s="9">
        <v>0</v>
      </c>
      <c r="FE146" s="9">
        <v>0</v>
      </c>
      <c r="FF146" s="9">
        <v>0</v>
      </c>
      <c r="FG146" s="9">
        <v>0</v>
      </c>
      <c r="FH146" s="9">
        <v>0</v>
      </c>
      <c r="FI146" s="9">
        <v>0</v>
      </c>
      <c r="FJ146" s="9">
        <v>0</v>
      </c>
      <c r="FK146" s="9">
        <v>0</v>
      </c>
      <c r="FL146" s="9">
        <v>0</v>
      </c>
      <c r="FM146" s="9">
        <v>0</v>
      </c>
      <c r="FN146" s="9">
        <v>0</v>
      </c>
      <c r="FO146" s="9">
        <v>0</v>
      </c>
      <c r="FP146" s="9">
        <v>0</v>
      </c>
      <c r="FQ146" s="9">
        <v>0</v>
      </c>
      <c r="FR146" s="9">
        <v>0</v>
      </c>
      <c r="FS146" s="9">
        <v>0</v>
      </c>
      <c r="FT146" s="9">
        <v>0</v>
      </c>
      <c r="FU146" s="9">
        <v>0</v>
      </c>
      <c r="FV146" s="9">
        <v>0</v>
      </c>
      <c r="FW146" s="9">
        <v>0</v>
      </c>
      <c r="FX146" s="9">
        <v>0</v>
      </c>
      <c r="FY146" s="9">
        <v>0</v>
      </c>
      <c r="FZ146" s="9">
        <v>0</v>
      </c>
      <c r="GA146" s="9">
        <v>0</v>
      </c>
      <c r="GB146" s="9">
        <v>0</v>
      </c>
      <c r="GC146" s="9">
        <v>0</v>
      </c>
      <c r="GD146" s="9">
        <v>0</v>
      </c>
      <c r="GE146" s="9">
        <v>0</v>
      </c>
      <c r="GF146" s="9">
        <v>0</v>
      </c>
      <c r="GG146" s="9">
        <v>0</v>
      </c>
      <c r="GH146" s="9">
        <v>0</v>
      </c>
      <c r="GI146" s="9">
        <v>0</v>
      </c>
      <c r="GJ146" s="9">
        <v>0</v>
      </c>
      <c r="GK146" s="9">
        <v>0</v>
      </c>
      <c r="GL146" s="9">
        <v>0</v>
      </c>
      <c r="GM146" s="9">
        <v>0</v>
      </c>
      <c r="GN146" s="9">
        <v>0</v>
      </c>
      <c r="GO146" s="9">
        <v>0</v>
      </c>
      <c r="GP146" s="9">
        <v>0</v>
      </c>
      <c r="GQ146" s="9">
        <v>0</v>
      </c>
      <c r="GR146" s="9">
        <v>0</v>
      </c>
      <c r="GS146" s="9">
        <v>0</v>
      </c>
      <c r="GT146" s="9">
        <v>0</v>
      </c>
    </row>
    <row r="148" spans="1:202" ht="22.8">
      <c r="A148" s="15" t="s">
        <v>294</v>
      </c>
    </row>
    <row r="149" spans="1:202" ht="10.199999999999999">
      <c r="A149" s="7" t="s">
        <v>41</v>
      </c>
      <c r="B149" s="7" t="s">
        <v>42</v>
      </c>
      <c r="C149" s="7">
        <v>1</v>
      </c>
      <c r="D149" s="7">
        <v>2</v>
      </c>
      <c r="E149" s="7">
        <v>3</v>
      </c>
      <c r="F149" s="7">
        <v>4</v>
      </c>
      <c r="G149" s="7">
        <v>5</v>
      </c>
      <c r="H149" s="7">
        <v>6</v>
      </c>
      <c r="I149" s="7">
        <v>7</v>
      </c>
      <c r="J149" s="7">
        <v>8</v>
      </c>
      <c r="K149" s="7">
        <v>9</v>
      </c>
      <c r="L149" s="7">
        <v>10</v>
      </c>
      <c r="M149" s="7">
        <v>11</v>
      </c>
      <c r="N149" s="7">
        <v>12</v>
      </c>
      <c r="O149" s="7">
        <v>13</v>
      </c>
      <c r="P149" s="7">
        <v>14</v>
      </c>
      <c r="Q149" s="7">
        <v>15</v>
      </c>
      <c r="R149" s="7">
        <v>16</v>
      </c>
      <c r="S149" s="7">
        <v>17</v>
      </c>
      <c r="T149" s="7">
        <v>18</v>
      </c>
      <c r="U149" s="7">
        <v>19</v>
      </c>
      <c r="V149" s="7">
        <v>20</v>
      </c>
      <c r="W149" s="7">
        <v>21</v>
      </c>
      <c r="X149" s="7">
        <v>22</v>
      </c>
      <c r="Y149" s="7">
        <v>23</v>
      </c>
      <c r="Z149" s="7">
        <v>24</v>
      </c>
      <c r="AA149" s="7">
        <v>25</v>
      </c>
      <c r="AB149" s="7">
        <v>26</v>
      </c>
      <c r="AC149" s="7">
        <v>27</v>
      </c>
      <c r="AD149" s="7">
        <v>28</v>
      </c>
      <c r="AE149" s="7">
        <v>29</v>
      </c>
      <c r="AF149" s="7">
        <v>30</v>
      </c>
      <c r="AG149" s="7">
        <v>31</v>
      </c>
      <c r="AH149" s="7">
        <v>32</v>
      </c>
      <c r="AI149" s="7">
        <v>33</v>
      </c>
      <c r="AJ149" s="7">
        <v>34</v>
      </c>
      <c r="AK149" s="7">
        <v>35</v>
      </c>
      <c r="AL149" s="7">
        <v>36</v>
      </c>
      <c r="AM149" s="7">
        <v>37</v>
      </c>
      <c r="AN149" s="7">
        <v>38</v>
      </c>
      <c r="AO149" s="7">
        <v>39</v>
      </c>
      <c r="AP149" s="7">
        <v>40</v>
      </c>
      <c r="AQ149" s="7">
        <v>41</v>
      </c>
      <c r="AR149" s="7">
        <v>42</v>
      </c>
      <c r="AS149" s="7">
        <v>43</v>
      </c>
      <c r="AT149" s="7">
        <v>44</v>
      </c>
      <c r="AU149" s="7">
        <v>45</v>
      </c>
      <c r="AV149" s="7">
        <v>46</v>
      </c>
      <c r="AW149" s="7">
        <v>47</v>
      </c>
      <c r="AX149" s="7">
        <v>48</v>
      </c>
      <c r="AY149" s="7">
        <v>49</v>
      </c>
      <c r="AZ149" s="7">
        <v>50</v>
      </c>
      <c r="BA149" s="7">
        <v>51</v>
      </c>
      <c r="BB149" s="7">
        <v>52</v>
      </c>
      <c r="BC149" s="7">
        <v>53</v>
      </c>
      <c r="BD149" s="7">
        <v>54</v>
      </c>
      <c r="BE149" s="7">
        <v>55</v>
      </c>
      <c r="BF149" s="7">
        <v>56</v>
      </c>
      <c r="BG149" s="7">
        <v>57</v>
      </c>
      <c r="BH149" s="7">
        <v>58</v>
      </c>
      <c r="BI149" s="7">
        <v>59</v>
      </c>
      <c r="BJ149" s="7">
        <v>60</v>
      </c>
      <c r="BK149" s="7">
        <v>61</v>
      </c>
      <c r="BL149" s="7">
        <v>62</v>
      </c>
      <c r="BM149" s="7">
        <v>63</v>
      </c>
      <c r="BN149" s="7">
        <v>64</v>
      </c>
      <c r="BO149" s="7">
        <v>65</v>
      </c>
      <c r="BP149" s="7">
        <v>66</v>
      </c>
      <c r="BQ149" s="7">
        <v>67</v>
      </c>
      <c r="BR149" s="7">
        <v>68</v>
      </c>
      <c r="BS149" s="7">
        <v>69</v>
      </c>
      <c r="BT149" s="7">
        <v>70</v>
      </c>
      <c r="BU149" s="7">
        <v>71</v>
      </c>
      <c r="BV149" s="7">
        <v>72</v>
      </c>
      <c r="BW149" s="7">
        <v>73</v>
      </c>
      <c r="BX149" s="7">
        <v>74</v>
      </c>
      <c r="BY149" s="7">
        <v>75</v>
      </c>
      <c r="BZ149" s="7">
        <v>76</v>
      </c>
      <c r="CA149" s="7">
        <v>77</v>
      </c>
      <c r="CB149" s="7">
        <v>78</v>
      </c>
      <c r="CC149" s="7">
        <v>79</v>
      </c>
      <c r="CD149" s="7">
        <v>80</v>
      </c>
      <c r="CE149" s="7">
        <v>81</v>
      </c>
      <c r="CF149" s="7">
        <v>82</v>
      </c>
      <c r="CG149" s="7">
        <v>83</v>
      </c>
      <c r="CH149" s="7">
        <v>84</v>
      </c>
      <c r="CI149" s="7">
        <v>85</v>
      </c>
      <c r="CJ149" s="7">
        <v>86</v>
      </c>
      <c r="CK149" s="7">
        <v>87</v>
      </c>
      <c r="CL149" s="7">
        <v>88</v>
      </c>
      <c r="CM149" s="7">
        <v>89</v>
      </c>
      <c r="CN149" s="7">
        <v>90</v>
      </c>
      <c r="CO149" s="7">
        <v>91</v>
      </c>
      <c r="CP149" s="7">
        <v>92</v>
      </c>
      <c r="CQ149" s="7">
        <v>93</v>
      </c>
      <c r="CR149" s="7">
        <v>94</v>
      </c>
      <c r="CS149" s="7">
        <v>95</v>
      </c>
      <c r="CT149" s="7">
        <v>96</v>
      </c>
      <c r="CU149" s="7">
        <v>97</v>
      </c>
      <c r="CV149" s="7">
        <v>98</v>
      </c>
      <c r="CW149" s="7">
        <v>99</v>
      </c>
      <c r="CX149" s="7">
        <v>100</v>
      </c>
      <c r="CY149" s="7">
        <v>101</v>
      </c>
      <c r="CZ149" s="7">
        <v>102</v>
      </c>
      <c r="DA149" s="7">
        <v>103</v>
      </c>
      <c r="DB149" s="7">
        <v>104</v>
      </c>
      <c r="DC149" s="7">
        <v>105</v>
      </c>
      <c r="DD149" s="7">
        <v>106</v>
      </c>
      <c r="DE149" s="7">
        <v>107</v>
      </c>
      <c r="DF149" s="7">
        <v>108</v>
      </c>
      <c r="DG149" s="7">
        <v>109</v>
      </c>
      <c r="DH149" s="7">
        <v>110</v>
      </c>
      <c r="DI149" s="7">
        <v>111</v>
      </c>
      <c r="DJ149" s="7">
        <v>112</v>
      </c>
      <c r="DK149" s="7">
        <v>113</v>
      </c>
      <c r="DL149" s="7">
        <v>114</v>
      </c>
      <c r="DM149" s="7">
        <v>115</v>
      </c>
      <c r="DN149" s="7">
        <v>116</v>
      </c>
      <c r="DO149" s="7">
        <v>117</v>
      </c>
      <c r="DP149" s="7">
        <v>118</v>
      </c>
      <c r="DQ149" s="7">
        <v>119</v>
      </c>
      <c r="DR149" s="7">
        <v>120</v>
      </c>
      <c r="DS149" s="7">
        <v>121</v>
      </c>
      <c r="DT149" s="7">
        <v>122</v>
      </c>
      <c r="DU149" s="7">
        <v>123</v>
      </c>
      <c r="DV149" s="7">
        <v>124</v>
      </c>
      <c r="DW149" s="7">
        <v>125</v>
      </c>
      <c r="DX149" s="7">
        <v>126</v>
      </c>
      <c r="DY149" s="7">
        <v>127</v>
      </c>
      <c r="DZ149" s="7">
        <v>128</v>
      </c>
      <c r="EA149" s="7">
        <v>129</v>
      </c>
      <c r="EB149" s="7">
        <v>130</v>
      </c>
      <c r="EC149" s="7">
        <v>131</v>
      </c>
      <c r="ED149" s="7">
        <v>132</v>
      </c>
      <c r="EE149" s="7">
        <v>133</v>
      </c>
      <c r="EF149" s="7">
        <v>134</v>
      </c>
      <c r="EG149" s="7">
        <v>135</v>
      </c>
      <c r="EH149" s="7">
        <v>136</v>
      </c>
      <c r="EI149" s="7">
        <v>137</v>
      </c>
      <c r="EJ149" s="7">
        <v>138</v>
      </c>
      <c r="EK149" s="7">
        <v>139</v>
      </c>
      <c r="EL149" s="7">
        <v>140</v>
      </c>
      <c r="EM149" s="7">
        <v>141</v>
      </c>
      <c r="EN149" s="7">
        <v>142</v>
      </c>
      <c r="EO149" s="7">
        <v>143</v>
      </c>
      <c r="EP149" s="7">
        <v>144</v>
      </c>
      <c r="EQ149" s="7">
        <v>145</v>
      </c>
      <c r="ER149" s="7">
        <v>146</v>
      </c>
      <c r="ES149" s="7">
        <v>147</v>
      </c>
      <c r="ET149" s="7">
        <v>148</v>
      </c>
      <c r="EU149" s="7">
        <v>149</v>
      </c>
      <c r="EV149" s="7">
        <v>150</v>
      </c>
      <c r="EW149" s="7">
        <v>151</v>
      </c>
      <c r="EX149" s="7">
        <v>152</v>
      </c>
      <c r="EY149" s="7">
        <v>153</v>
      </c>
      <c r="EZ149" s="7">
        <v>154</v>
      </c>
      <c r="FA149" s="7">
        <v>155</v>
      </c>
      <c r="FB149" s="7">
        <v>156</v>
      </c>
      <c r="FC149" s="7">
        <v>157</v>
      </c>
      <c r="FD149" s="7">
        <v>158</v>
      </c>
      <c r="FE149" s="7">
        <v>159</v>
      </c>
      <c r="FF149" s="7">
        <v>160</v>
      </c>
      <c r="FG149" s="7">
        <v>161</v>
      </c>
      <c r="FH149" s="7">
        <v>162</v>
      </c>
      <c r="FI149" s="7">
        <v>163</v>
      </c>
      <c r="FJ149" s="7">
        <v>164</v>
      </c>
      <c r="FK149" s="7">
        <v>165</v>
      </c>
      <c r="FL149" s="7">
        <v>166</v>
      </c>
      <c r="FM149" s="7">
        <v>167</v>
      </c>
      <c r="FN149" s="7">
        <v>168</v>
      </c>
      <c r="FO149" s="7">
        <v>169</v>
      </c>
      <c r="FP149" s="7">
        <v>170</v>
      </c>
      <c r="FQ149" s="7">
        <v>171</v>
      </c>
      <c r="FR149" s="7">
        <v>172</v>
      </c>
      <c r="FS149" s="7">
        <v>173</v>
      </c>
      <c r="FT149" s="7">
        <v>174</v>
      </c>
      <c r="FU149" s="7">
        <v>175</v>
      </c>
      <c r="FV149" s="7">
        <v>176</v>
      </c>
      <c r="FW149" s="7">
        <v>177</v>
      </c>
      <c r="FX149" s="7">
        <v>178</v>
      </c>
      <c r="FY149" s="7">
        <v>179</v>
      </c>
      <c r="FZ149" s="7">
        <v>180</v>
      </c>
      <c r="GA149" s="7">
        <v>181</v>
      </c>
      <c r="GB149" s="7">
        <v>182</v>
      </c>
      <c r="GC149" s="7">
        <v>183</v>
      </c>
      <c r="GD149" s="7">
        <v>184</v>
      </c>
      <c r="GE149" s="7">
        <v>185</v>
      </c>
      <c r="GF149" s="7">
        <v>186</v>
      </c>
      <c r="GG149" s="7">
        <v>187</v>
      </c>
      <c r="GH149" s="7">
        <v>188</v>
      </c>
      <c r="GI149" s="7">
        <v>189</v>
      </c>
      <c r="GJ149" s="7">
        <v>190</v>
      </c>
      <c r="GK149" s="7">
        <v>191</v>
      </c>
      <c r="GL149" s="7">
        <v>192</v>
      </c>
      <c r="GM149" s="7">
        <v>193</v>
      </c>
      <c r="GN149" s="7">
        <v>194</v>
      </c>
      <c r="GO149" s="7">
        <v>195</v>
      </c>
      <c r="GP149" s="7">
        <v>196</v>
      </c>
      <c r="GQ149" s="7">
        <v>197</v>
      </c>
      <c r="GR149" s="7">
        <v>198</v>
      </c>
      <c r="GS149" s="7">
        <v>199</v>
      </c>
      <c r="GT149" s="7">
        <v>200</v>
      </c>
    </row>
    <row r="150" spans="1:202" ht="10.199999999999999">
      <c r="A150" s="12">
        <v>6</v>
      </c>
      <c r="B150" s="2" t="s">
        <v>43</v>
      </c>
      <c r="C150" s="9">
        <v>0</v>
      </c>
      <c r="D150" s="9">
        <v>0</v>
      </c>
      <c r="E150" s="9">
        <v>0</v>
      </c>
      <c r="F150" s="9">
        <v>0</v>
      </c>
      <c r="G150" s="9">
        <v>0</v>
      </c>
      <c r="H150" s="9">
        <v>0</v>
      </c>
      <c r="I150" s="9">
        <v>0</v>
      </c>
      <c r="J150" s="9">
        <v>0</v>
      </c>
      <c r="K150" s="9">
        <v>0</v>
      </c>
      <c r="L150" s="9">
        <v>0</v>
      </c>
      <c r="M150" s="9">
        <v>0</v>
      </c>
      <c r="N150" s="9">
        <v>0</v>
      </c>
      <c r="O150" s="9">
        <v>0</v>
      </c>
      <c r="P150" s="9">
        <v>0</v>
      </c>
      <c r="Q150" s="9">
        <v>0</v>
      </c>
      <c r="R150" s="9">
        <v>0</v>
      </c>
      <c r="S150" s="9">
        <v>0</v>
      </c>
      <c r="T150" s="9">
        <v>0</v>
      </c>
      <c r="U150" s="9">
        <v>0</v>
      </c>
      <c r="V150" s="9">
        <v>0</v>
      </c>
      <c r="W150" s="9">
        <v>0</v>
      </c>
      <c r="X150" s="9">
        <v>0</v>
      </c>
      <c r="Y150" s="9">
        <v>0</v>
      </c>
      <c r="Z150" s="9">
        <v>0</v>
      </c>
      <c r="AA150" s="9">
        <v>0</v>
      </c>
      <c r="AB150" s="9">
        <v>0</v>
      </c>
      <c r="AC150" s="9">
        <v>0</v>
      </c>
      <c r="AD150" s="9">
        <v>0</v>
      </c>
      <c r="AE150" s="9">
        <v>0</v>
      </c>
      <c r="AF150" s="9">
        <v>0</v>
      </c>
      <c r="AG150" s="9">
        <v>0</v>
      </c>
      <c r="AH150" s="9">
        <v>0</v>
      </c>
      <c r="AI150" s="9">
        <v>0</v>
      </c>
      <c r="AJ150" s="9">
        <v>0</v>
      </c>
      <c r="AK150" s="9">
        <v>0</v>
      </c>
      <c r="AL150" s="9">
        <v>0</v>
      </c>
      <c r="AM150" s="9">
        <v>0</v>
      </c>
      <c r="AN150" s="9">
        <v>0</v>
      </c>
      <c r="AO150" s="9">
        <v>0</v>
      </c>
      <c r="AP150" s="9">
        <v>0</v>
      </c>
      <c r="AQ150" s="9">
        <v>0</v>
      </c>
      <c r="AR150" s="9">
        <v>0</v>
      </c>
      <c r="AS150" s="9">
        <v>0</v>
      </c>
      <c r="AT150" s="9">
        <v>0</v>
      </c>
      <c r="AU150" s="9">
        <v>0</v>
      </c>
      <c r="AV150" s="9">
        <v>0</v>
      </c>
      <c r="AW150" s="9">
        <v>0</v>
      </c>
      <c r="AX150" s="9">
        <v>0</v>
      </c>
      <c r="AY150" s="9">
        <v>0</v>
      </c>
      <c r="AZ150" s="9">
        <v>0</v>
      </c>
      <c r="BA150" s="9">
        <v>0</v>
      </c>
      <c r="BB150" s="9">
        <v>0</v>
      </c>
      <c r="BC150" s="9">
        <v>0</v>
      </c>
      <c r="BD150" s="9">
        <v>0</v>
      </c>
      <c r="BE150" s="9">
        <v>0</v>
      </c>
      <c r="BF150" s="9">
        <v>0</v>
      </c>
      <c r="BG150" s="9">
        <v>0</v>
      </c>
      <c r="BH150" s="9">
        <v>0</v>
      </c>
      <c r="BI150" s="9">
        <v>0</v>
      </c>
      <c r="BJ150" s="9">
        <v>0</v>
      </c>
      <c r="BK150" s="9">
        <v>0</v>
      </c>
      <c r="BL150" s="9">
        <v>0</v>
      </c>
      <c r="BM150" s="9">
        <v>0</v>
      </c>
      <c r="BN150" s="9">
        <v>0</v>
      </c>
      <c r="BO150" s="9">
        <v>0</v>
      </c>
      <c r="BP150" s="9">
        <v>0</v>
      </c>
      <c r="BQ150" s="9">
        <v>0</v>
      </c>
      <c r="BR150" s="9">
        <v>0</v>
      </c>
      <c r="BS150" s="9">
        <v>0</v>
      </c>
      <c r="BT150" s="9">
        <v>0</v>
      </c>
      <c r="BU150" s="9">
        <v>0</v>
      </c>
      <c r="BV150" s="9">
        <v>0</v>
      </c>
      <c r="BW150" s="9">
        <v>0</v>
      </c>
      <c r="BX150" s="9">
        <v>0</v>
      </c>
      <c r="BY150" s="9">
        <v>0</v>
      </c>
      <c r="BZ150" s="9">
        <v>0</v>
      </c>
      <c r="CA150" s="9">
        <v>0</v>
      </c>
      <c r="CB150" s="9">
        <v>0</v>
      </c>
      <c r="CC150" s="9">
        <v>0</v>
      </c>
      <c r="CD150" s="9">
        <v>0</v>
      </c>
      <c r="CE150" s="9">
        <v>0</v>
      </c>
      <c r="CF150" s="9">
        <v>0</v>
      </c>
      <c r="CG150" s="9">
        <v>0</v>
      </c>
      <c r="CH150" s="9">
        <v>0</v>
      </c>
      <c r="CI150" s="9">
        <v>0</v>
      </c>
      <c r="CJ150" s="9">
        <v>0</v>
      </c>
      <c r="CK150" s="9">
        <v>0</v>
      </c>
      <c r="CL150" s="9">
        <v>0</v>
      </c>
      <c r="CM150" s="9">
        <v>0</v>
      </c>
      <c r="CN150" s="9">
        <v>0</v>
      </c>
      <c r="CO150" s="9">
        <v>0</v>
      </c>
      <c r="CP150" s="9">
        <v>0</v>
      </c>
      <c r="CQ150" s="9">
        <v>0</v>
      </c>
      <c r="CR150" s="9">
        <v>0</v>
      </c>
      <c r="CS150" s="9">
        <v>0</v>
      </c>
      <c r="CT150" s="9">
        <v>0</v>
      </c>
      <c r="CU150" s="9">
        <v>0</v>
      </c>
      <c r="CV150" s="9">
        <v>0</v>
      </c>
      <c r="CW150" s="9">
        <v>0</v>
      </c>
      <c r="CX150" s="9">
        <v>0</v>
      </c>
      <c r="CY150" s="9">
        <v>0</v>
      </c>
      <c r="CZ150" s="9">
        <v>0</v>
      </c>
      <c r="DA150" s="9">
        <v>0</v>
      </c>
      <c r="DB150" s="9">
        <v>0</v>
      </c>
      <c r="DC150" s="9">
        <v>0</v>
      </c>
      <c r="DD150" s="9">
        <v>0</v>
      </c>
      <c r="DE150" s="9">
        <v>0</v>
      </c>
      <c r="DF150" s="9">
        <v>0</v>
      </c>
      <c r="DG150" s="9">
        <v>0</v>
      </c>
      <c r="DH150" s="9">
        <v>0</v>
      </c>
      <c r="DI150" s="9">
        <v>0</v>
      </c>
      <c r="DJ150" s="9">
        <v>0</v>
      </c>
      <c r="DK150" s="9">
        <v>0</v>
      </c>
      <c r="DL150" s="9">
        <v>0</v>
      </c>
      <c r="DM150" s="9">
        <v>0</v>
      </c>
      <c r="DN150" s="9">
        <v>0</v>
      </c>
      <c r="DO150" s="9">
        <v>0</v>
      </c>
      <c r="DP150" s="9">
        <v>0</v>
      </c>
      <c r="DQ150" s="9">
        <v>0</v>
      </c>
      <c r="DR150" s="9">
        <v>0</v>
      </c>
      <c r="DS150" s="9">
        <v>0</v>
      </c>
      <c r="DT150" s="9">
        <v>0</v>
      </c>
      <c r="DU150" s="9">
        <v>0</v>
      </c>
      <c r="DV150" s="9">
        <v>0</v>
      </c>
      <c r="DW150" s="9">
        <v>0</v>
      </c>
      <c r="DX150" s="9">
        <v>0</v>
      </c>
      <c r="DY150" s="9">
        <v>0</v>
      </c>
      <c r="DZ150" s="9">
        <v>0</v>
      </c>
      <c r="EA150" s="9">
        <v>0</v>
      </c>
      <c r="EB150" s="9">
        <v>0</v>
      </c>
      <c r="EC150" s="9">
        <v>0</v>
      </c>
      <c r="ED150" s="9">
        <v>0</v>
      </c>
      <c r="EE150" s="9">
        <v>0</v>
      </c>
      <c r="EF150" s="9">
        <v>0</v>
      </c>
      <c r="EG150" s="9">
        <v>0</v>
      </c>
      <c r="EH150" s="9">
        <v>0</v>
      </c>
      <c r="EI150" s="9">
        <v>0</v>
      </c>
      <c r="EJ150" s="9">
        <v>0</v>
      </c>
      <c r="EK150" s="9">
        <v>0</v>
      </c>
      <c r="EL150" s="9">
        <v>0</v>
      </c>
      <c r="EM150" s="9">
        <v>0</v>
      </c>
      <c r="EN150" s="9">
        <v>0</v>
      </c>
      <c r="EO150" s="9">
        <v>0</v>
      </c>
      <c r="EP150" s="9">
        <v>0</v>
      </c>
      <c r="EQ150" s="9">
        <v>0</v>
      </c>
      <c r="ER150" s="9">
        <v>0</v>
      </c>
      <c r="ES150" s="9">
        <v>0</v>
      </c>
      <c r="ET150" s="9">
        <v>0</v>
      </c>
      <c r="EU150" s="9">
        <v>0</v>
      </c>
      <c r="EV150" s="9">
        <v>0</v>
      </c>
      <c r="EW150" s="9">
        <v>0</v>
      </c>
      <c r="EX150" s="9">
        <v>0</v>
      </c>
      <c r="EY150" s="9">
        <v>0</v>
      </c>
      <c r="EZ150" s="9">
        <v>0</v>
      </c>
      <c r="FA150" s="9">
        <v>0</v>
      </c>
      <c r="FB150" s="9">
        <v>0</v>
      </c>
      <c r="FC150" s="9">
        <v>0</v>
      </c>
      <c r="FD150" s="9">
        <v>0</v>
      </c>
      <c r="FE150" s="9">
        <v>0</v>
      </c>
      <c r="FF150" s="9">
        <v>0</v>
      </c>
      <c r="FG150" s="9">
        <v>0</v>
      </c>
      <c r="FH150" s="9">
        <v>0</v>
      </c>
      <c r="FI150" s="9">
        <v>0</v>
      </c>
      <c r="FJ150" s="9">
        <v>0</v>
      </c>
      <c r="FK150" s="9">
        <v>0</v>
      </c>
      <c r="FL150" s="9">
        <v>0</v>
      </c>
      <c r="FM150" s="9">
        <v>0</v>
      </c>
      <c r="FN150" s="9">
        <v>0</v>
      </c>
      <c r="FO150" s="9">
        <v>0</v>
      </c>
      <c r="FP150" s="9">
        <v>0</v>
      </c>
      <c r="FQ150" s="9">
        <v>0</v>
      </c>
      <c r="FR150" s="9">
        <v>0</v>
      </c>
      <c r="FS150" s="9">
        <v>0</v>
      </c>
      <c r="FT150" s="9">
        <v>0</v>
      </c>
      <c r="FU150" s="9">
        <v>0</v>
      </c>
      <c r="FV150" s="9">
        <v>0</v>
      </c>
      <c r="FW150" s="9">
        <v>0</v>
      </c>
      <c r="FX150" s="9">
        <v>0</v>
      </c>
      <c r="FY150" s="9">
        <v>0</v>
      </c>
      <c r="FZ150" s="9">
        <v>0</v>
      </c>
      <c r="GA150" s="9">
        <v>0</v>
      </c>
      <c r="GB150" s="9">
        <v>0</v>
      </c>
      <c r="GC150" s="9">
        <v>0</v>
      </c>
      <c r="GD150" s="9">
        <v>0</v>
      </c>
      <c r="GE150" s="9">
        <v>0</v>
      </c>
      <c r="GF150" s="9">
        <v>0</v>
      </c>
      <c r="GG150" s="9">
        <v>0</v>
      </c>
      <c r="GH150" s="9">
        <v>0</v>
      </c>
      <c r="GI150" s="9">
        <v>0</v>
      </c>
      <c r="GJ150" s="9">
        <v>0</v>
      </c>
      <c r="GK150" s="9">
        <v>0</v>
      </c>
      <c r="GL150" s="9">
        <v>0</v>
      </c>
      <c r="GM150" s="9">
        <v>0</v>
      </c>
      <c r="GN150" s="9">
        <v>0</v>
      </c>
      <c r="GO150" s="9">
        <v>0</v>
      </c>
      <c r="GP150" s="9">
        <v>0</v>
      </c>
      <c r="GQ150" s="9">
        <v>0</v>
      </c>
      <c r="GR150" s="9">
        <v>0</v>
      </c>
      <c r="GS150" s="9">
        <v>0</v>
      </c>
      <c r="GT150" s="9">
        <v>0</v>
      </c>
    </row>
    <row r="151" spans="1:202" ht="10.199999999999999">
      <c r="A151" s="12">
        <v>7</v>
      </c>
      <c r="B151" s="2" t="s">
        <v>44</v>
      </c>
      <c r="C151" s="9">
        <v>0</v>
      </c>
      <c r="D151" s="9">
        <v>0</v>
      </c>
      <c r="E151" s="9">
        <v>0</v>
      </c>
      <c r="F151" s="9">
        <v>0</v>
      </c>
      <c r="G151" s="9">
        <v>0</v>
      </c>
      <c r="H151" s="9">
        <v>0</v>
      </c>
      <c r="I151" s="9">
        <v>0</v>
      </c>
      <c r="J151" s="9">
        <v>0</v>
      </c>
      <c r="K151" s="9">
        <v>0</v>
      </c>
      <c r="L151" s="9">
        <v>0</v>
      </c>
      <c r="M151" s="9">
        <v>0</v>
      </c>
      <c r="N151" s="9">
        <v>0</v>
      </c>
      <c r="O151" s="9">
        <v>0</v>
      </c>
      <c r="P151" s="9">
        <v>0</v>
      </c>
      <c r="Q151" s="9">
        <v>0</v>
      </c>
      <c r="R151" s="9">
        <v>0</v>
      </c>
      <c r="S151" s="9">
        <v>0</v>
      </c>
      <c r="T151" s="9">
        <v>0</v>
      </c>
      <c r="U151" s="9">
        <v>0</v>
      </c>
      <c r="V151" s="9">
        <v>0</v>
      </c>
      <c r="W151" s="9">
        <v>0</v>
      </c>
      <c r="X151" s="9">
        <v>0</v>
      </c>
      <c r="Y151" s="9">
        <v>0</v>
      </c>
      <c r="Z151" s="9">
        <v>0</v>
      </c>
      <c r="AA151" s="9">
        <v>0</v>
      </c>
      <c r="AB151" s="9">
        <v>0</v>
      </c>
      <c r="AC151" s="9">
        <v>0</v>
      </c>
      <c r="AD151" s="9">
        <v>0</v>
      </c>
      <c r="AE151" s="9">
        <v>0</v>
      </c>
      <c r="AF151" s="9">
        <v>0</v>
      </c>
      <c r="AG151" s="9">
        <v>0</v>
      </c>
      <c r="AH151" s="9">
        <v>0</v>
      </c>
      <c r="AI151" s="9">
        <v>0</v>
      </c>
      <c r="AJ151" s="9">
        <v>0</v>
      </c>
      <c r="AK151" s="9">
        <v>0</v>
      </c>
      <c r="AL151" s="9">
        <v>0</v>
      </c>
      <c r="AM151" s="9">
        <v>0</v>
      </c>
      <c r="AN151" s="9">
        <v>0</v>
      </c>
      <c r="AO151" s="9">
        <v>0</v>
      </c>
      <c r="AP151" s="9">
        <v>0</v>
      </c>
      <c r="AQ151" s="9">
        <v>0</v>
      </c>
      <c r="AR151" s="9">
        <v>0</v>
      </c>
      <c r="AS151" s="9">
        <v>0</v>
      </c>
      <c r="AT151" s="9">
        <v>0</v>
      </c>
      <c r="AU151" s="9">
        <v>0</v>
      </c>
      <c r="AV151" s="9">
        <v>0</v>
      </c>
      <c r="AW151" s="9">
        <v>0</v>
      </c>
      <c r="AX151" s="9">
        <v>0</v>
      </c>
      <c r="AY151" s="9">
        <v>0</v>
      </c>
      <c r="AZ151" s="9">
        <v>0</v>
      </c>
      <c r="BA151" s="9">
        <v>0</v>
      </c>
      <c r="BB151" s="9">
        <v>0</v>
      </c>
      <c r="BC151" s="9">
        <v>0</v>
      </c>
      <c r="BD151" s="9">
        <v>0</v>
      </c>
      <c r="BE151" s="9">
        <v>0</v>
      </c>
      <c r="BF151" s="9">
        <v>0</v>
      </c>
      <c r="BG151" s="9">
        <v>0</v>
      </c>
      <c r="BH151" s="9">
        <v>0</v>
      </c>
      <c r="BI151" s="9">
        <v>0</v>
      </c>
      <c r="BJ151" s="9">
        <v>0</v>
      </c>
      <c r="BK151" s="9">
        <v>0</v>
      </c>
      <c r="BL151" s="9">
        <v>0</v>
      </c>
      <c r="BM151" s="9">
        <v>0</v>
      </c>
      <c r="BN151" s="9">
        <v>0</v>
      </c>
      <c r="BO151" s="9">
        <v>0</v>
      </c>
      <c r="BP151" s="9">
        <v>0</v>
      </c>
      <c r="BQ151" s="9">
        <v>0</v>
      </c>
      <c r="BR151" s="9">
        <v>0</v>
      </c>
      <c r="BS151" s="9">
        <v>0</v>
      </c>
      <c r="BT151" s="9">
        <v>0</v>
      </c>
      <c r="BU151" s="9">
        <v>0</v>
      </c>
      <c r="BV151" s="9">
        <v>0</v>
      </c>
      <c r="BW151" s="9">
        <v>0</v>
      </c>
      <c r="BX151" s="9">
        <v>0</v>
      </c>
      <c r="BY151" s="9">
        <v>0</v>
      </c>
      <c r="BZ151" s="9">
        <v>0</v>
      </c>
      <c r="CA151" s="9">
        <v>0</v>
      </c>
      <c r="CB151" s="9">
        <v>0</v>
      </c>
      <c r="CC151" s="9">
        <v>0</v>
      </c>
      <c r="CD151" s="9">
        <v>0</v>
      </c>
      <c r="CE151" s="9">
        <v>0</v>
      </c>
      <c r="CF151" s="9">
        <v>0</v>
      </c>
      <c r="CG151" s="9">
        <v>0</v>
      </c>
      <c r="CH151" s="9">
        <v>0</v>
      </c>
      <c r="CI151" s="9">
        <v>0</v>
      </c>
      <c r="CJ151" s="9">
        <v>0</v>
      </c>
      <c r="CK151" s="9">
        <v>0</v>
      </c>
      <c r="CL151" s="9">
        <v>0</v>
      </c>
      <c r="CM151" s="9">
        <v>0</v>
      </c>
      <c r="CN151" s="9">
        <v>0</v>
      </c>
      <c r="CO151" s="9">
        <v>0</v>
      </c>
      <c r="CP151" s="9">
        <v>0</v>
      </c>
      <c r="CQ151" s="9">
        <v>0</v>
      </c>
      <c r="CR151" s="9">
        <v>0</v>
      </c>
      <c r="CS151" s="9">
        <v>0</v>
      </c>
      <c r="CT151" s="9">
        <v>0</v>
      </c>
      <c r="CU151" s="9">
        <v>0</v>
      </c>
      <c r="CV151" s="9">
        <v>0</v>
      </c>
      <c r="CW151" s="9">
        <v>0</v>
      </c>
      <c r="CX151" s="9">
        <v>0</v>
      </c>
      <c r="CY151" s="9">
        <v>0</v>
      </c>
      <c r="CZ151" s="9">
        <v>0</v>
      </c>
      <c r="DA151" s="9">
        <v>0</v>
      </c>
      <c r="DB151" s="9">
        <v>0</v>
      </c>
      <c r="DC151" s="9">
        <v>0</v>
      </c>
      <c r="DD151" s="9">
        <v>0</v>
      </c>
      <c r="DE151" s="9">
        <v>0</v>
      </c>
      <c r="DF151" s="9">
        <v>0</v>
      </c>
      <c r="DG151" s="9">
        <v>0</v>
      </c>
      <c r="DH151" s="9">
        <v>0</v>
      </c>
      <c r="DI151" s="9">
        <v>0</v>
      </c>
      <c r="DJ151" s="9">
        <v>0</v>
      </c>
      <c r="DK151" s="9">
        <v>0</v>
      </c>
      <c r="DL151" s="9">
        <v>0</v>
      </c>
      <c r="DM151" s="9">
        <v>0</v>
      </c>
      <c r="DN151" s="9">
        <v>0</v>
      </c>
      <c r="DO151" s="9">
        <v>0</v>
      </c>
      <c r="DP151" s="9">
        <v>0</v>
      </c>
      <c r="DQ151" s="9">
        <v>0</v>
      </c>
      <c r="DR151" s="9">
        <v>0</v>
      </c>
      <c r="DS151" s="9">
        <v>0</v>
      </c>
      <c r="DT151" s="9">
        <v>0</v>
      </c>
      <c r="DU151" s="9">
        <v>0</v>
      </c>
      <c r="DV151" s="9">
        <v>0</v>
      </c>
      <c r="DW151" s="9">
        <v>0</v>
      </c>
      <c r="DX151" s="9">
        <v>0</v>
      </c>
      <c r="DY151" s="9">
        <v>0</v>
      </c>
      <c r="DZ151" s="9">
        <v>0</v>
      </c>
      <c r="EA151" s="9">
        <v>0</v>
      </c>
      <c r="EB151" s="9">
        <v>0</v>
      </c>
      <c r="EC151" s="9">
        <v>0</v>
      </c>
      <c r="ED151" s="9">
        <v>0</v>
      </c>
      <c r="EE151" s="9">
        <v>0</v>
      </c>
      <c r="EF151" s="9">
        <v>0</v>
      </c>
      <c r="EG151" s="9">
        <v>0</v>
      </c>
      <c r="EH151" s="9">
        <v>0</v>
      </c>
      <c r="EI151" s="9">
        <v>0</v>
      </c>
      <c r="EJ151" s="9">
        <v>0</v>
      </c>
      <c r="EK151" s="9">
        <v>0</v>
      </c>
      <c r="EL151" s="9">
        <v>0</v>
      </c>
      <c r="EM151" s="9">
        <v>0</v>
      </c>
      <c r="EN151" s="9">
        <v>0</v>
      </c>
      <c r="EO151" s="9">
        <v>0</v>
      </c>
      <c r="EP151" s="9">
        <v>0</v>
      </c>
      <c r="EQ151" s="9">
        <v>0</v>
      </c>
      <c r="ER151" s="9">
        <v>0</v>
      </c>
      <c r="ES151" s="9">
        <v>0</v>
      </c>
      <c r="ET151" s="9">
        <v>0</v>
      </c>
      <c r="EU151" s="9">
        <v>0</v>
      </c>
      <c r="EV151" s="9">
        <v>0</v>
      </c>
      <c r="EW151" s="9">
        <v>0</v>
      </c>
      <c r="EX151" s="9">
        <v>0</v>
      </c>
      <c r="EY151" s="9">
        <v>0</v>
      </c>
      <c r="EZ151" s="9">
        <v>0</v>
      </c>
      <c r="FA151" s="9">
        <v>0</v>
      </c>
      <c r="FB151" s="9">
        <v>0</v>
      </c>
      <c r="FC151" s="9">
        <v>0</v>
      </c>
      <c r="FD151" s="9">
        <v>0</v>
      </c>
      <c r="FE151" s="9">
        <v>0</v>
      </c>
      <c r="FF151" s="9">
        <v>0</v>
      </c>
      <c r="FG151" s="9">
        <v>0</v>
      </c>
      <c r="FH151" s="9">
        <v>0</v>
      </c>
      <c r="FI151" s="9">
        <v>0</v>
      </c>
      <c r="FJ151" s="9">
        <v>0</v>
      </c>
      <c r="FK151" s="9">
        <v>0</v>
      </c>
      <c r="FL151" s="9">
        <v>0</v>
      </c>
      <c r="FM151" s="9">
        <v>0</v>
      </c>
      <c r="FN151" s="9">
        <v>0</v>
      </c>
      <c r="FO151" s="9">
        <v>0</v>
      </c>
      <c r="FP151" s="9">
        <v>0</v>
      </c>
      <c r="FQ151" s="9">
        <v>0</v>
      </c>
      <c r="FR151" s="9">
        <v>0</v>
      </c>
      <c r="FS151" s="9">
        <v>0</v>
      </c>
      <c r="FT151" s="9">
        <v>0</v>
      </c>
      <c r="FU151" s="9">
        <v>0</v>
      </c>
      <c r="FV151" s="9">
        <v>0</v>
      </c>
      <c r="FW151" s="9">
        <v>0</v>
      </c>
      <c r="FX151" s="9">
        <v>0</v>
      </c>
      <c r="FY151" s="9">
        <v>0</v>
      </c>
      <c r="FZ151" s="9">
        <v>0</v>
      </c>
      <c r="GA151" s="9">
        <v>0</v>
      </c>
      <c r="GB151" s="9">
        <v>0</v>
      </c>
      <c r="GC151" s="9">
        <v>0</v>
      </c>
      <c r="GD151" s="9">
        <v>0</v>
      </c>
      <c r="GE151" s="9">
        <v>0</v>
      </c>
      <c r="GF151" s="9">
        <v>0</v>
      </c>
      <c r="GG151" s="9">
        <v>0</v>
      </c>
      <c r="GH151" s="9">
        <v>0</v>
      </c>
      <c r="GI151" s="9">
        <v>0</v>
      </c>
      <c r="GJ151" s="9">
        <v>0</v>
      </c>
      <c r="GK151" s="9">
        <v>0</v>
      </c>
      <c r="GL151" s="9">
        <v>0</v>
      </c>
      <c r="GM151" s="9">
        <v>0</v>
      </c>
      <c r="GN151" s="9">
        <v>0</v>
      </c>
      <c r="GO151" s="9">
        <v>0</v>
      </c>
      <c r="GP151" s="9">
        <v>0</v>
      </c>
      <c r="GQ151" s="9">
        <v>0</v>
      </c>
      <c r="GR151" s="9">
        <v>0</v>
      </c>
      <c r="GS151" s="9">
        <v>0</v>
      </c>
      <c r="GT151" s="9">
        <v>0</v>
      </c>
    </row>
    <row r="152" spans="1:202" ht="10.199999999999999">
      <c r="A152" s="12">
        <v>8</v>
      </c>
      <c r="B152" s="2" t="s">
        <v>45</v>
      </c>
      <c r="C152" s="9">
        <v>0</v>
      </c>
      <c r="D152" s="9">
        <v>0</v>
      </c>
      <c r="E152" s="9">
        <v>0</v>
      </c>
      <c r="F152" s="9">
        <v>0</v>
      </c>
      <c r="G152" s="9">
        <v>0</v>
      </c>
      <c r="H152" s="9">
        <v>0</v>
      </c>
      <c r="I152" s="9">
        <v>0</v>
      </c>
      <c r="J152" s="9">
        <v>0</v>
      </c>
      <c r="K152" s="9">
        <v>0</v>
      </c>
      <c r="L152" s="9">
        <v>0</v>
      </c>
      <c r="M152" s="9">
        <v>0</v>
      </c>
      <c r="N152" s="9">
        <v>0</v>
      </c>
      <c r="O152" s="9">
        <v>0</v>
      </c>
      <c r="P152" s="9">
        <v>0</v>
      </c>
      <c r="Q152" s="9">
        <v>0</v>
      </c>
      <c r="R152" s="9">
        <v>0</v>
      </c>
      <c r="S152" s="9">
        <v>0</v>
      </c>
      <c r="T152" s="9">
        <v>0</v>
      </c>
      <c r="U152" s="9">
        <v>0</v>
      </c>
      <c r="V152" s="9">
        <v>0</v>
      </c>
      <c r="W152" s="9">
        <v>0</v>
      </c>
      <c r="X152" s="9">
        <v>0</v>
      </c>
      <c r="Y152" s="9">
        <v>0</v>
      </c>
      <c r="Z152" s="9">
        <v>0</v>
      </c>
      <c r="AA152" s="9">
        <v>0</v>
      </c>
      <c r="AB152" s="9">
        <v>0</v>
      </c>
      <c r="AC152" s="9">
        <v>0</v>
      </c>
      <c r="AD152" s="9">
        <v>0</v>
      </c>
      <c r="AE152" s="9">
        <v>0</v>
      </c>
      <c r="AF152" s="9">
        <v>0</v>
      </c>
      <c r="AG152" s="9">
        <v>0</v>
      </c>
      <c r="AH152" s="9">
        <v>0</v>
      </c>
      <c r="AI152" s="9">
        <v>0</v>
      </c>
      <c r="AJ152" s="9">
        <v>0</v>
      </c>
      <c r="AK152" s="9">
        <v>0</v>
      </c>
      <c r="AL152" s="9">
        <v>0</v>
      </c>
      <c r="AM152" s="9">
        <v>0</v>
      </c>
      <c r="AN152" s="9">
        <v>0</v>
      </c>
      <c r="AO152" s="9">
        <v>0</v>
      </c>
      <c r="AP152" s="9">
        <v>0</v>
      </c>
      <c r="AQ152" s="9">
        <v>0</v>
      </c>
      <c r="AR152" s="9">
        <v>0</v>
      </c>
      <c r="AS152" s="9">
        <v>0</v>
      </c>
      <c r="AT152" s="9">
        <v>0</v>
      </c>
      <c r="AU152" s="9">
        <v>0</v>
      </c>
      <c r="AV152" s="9">
        <v>0</v>
      </c>
      <c r="AW152" s="9">
        <v>0</v>
      </c>
      <c r="AX152" s="9">
        <v>0</v>
      </c>
      <c r="AY152" s="9">
        <v>0</v>
      </c>
      <c r="AZ152" s="9">
        <v>0</v>
      </c>
      <c r="BA152" s="9">
        <v>0</v>
      </c>
      <c r="BB152" s="9">
        <v>0</v>
      </c>
      <c r="BC152" s="9">
        <v>0</v>
      </c>
      <c r="BD152" s="9">
        <v>0</v>
      </c>
      <c r="BE152" s="9">
        <v>0</v>
      </c>
      <c r="BF152" s="9">
        <v>0</v>
      </c>
      <c r="BG152" s="9">
        <v>0</v>
      </c>
      <c r="BH152" s="9">
        <v>0</v>
      </c>
      <c r="BI152" s="9">
        <v>0</v>
      </c>
      <c r="BJ152" s="9">
        <v>0</v>
      </c>
      <c r="BK152" s="9">
        <v>0</v>
      </c>
      <c r="BL152" s="9">
        <v>0</v>
      </c>
      <c r="BM152" s="9">
        <v>0</v>
      </c>
      <c r="BN152" s="9">
        <v>0</v>
      </c>
      <c r="BO152" s="9">
        <v>0</v>
      </c>
      <c r="BP152" s="9">
        <v>0</v>
      </c>
      <c r="BQ152" s="9">
        <v>0</v>
      </c>
      <c r="BR152" s="9">
        <v>0</v>
      </c>
      <c r="BS152" s="9">
        <v>0</v>
      </c>
      <c r="BT152" s="9">
        <v>0</v>
      </c>
      <c r="BU152" s="9">
        <v>0</v>
      </c>
      <c r="BV152" s="9">
        <v>0</v>
      </c>
      <c r="BW152" s="9">
        <v>0</v>
      </c>
      <c r="BX152" s="9">
        <v>0</v>
      </c>
      <c r="BY152" s="9">
        <v>0</v>
      </c>
      <c r="BZ152" s="9">
        <v>0</v>
      </c>
      <c r="CA152" s="9">
        <v>0</v>
      </c>
      <c r="CB152" s="9">
        <v>0</v>
      </c>
      <c r="CC152" s="9">
        <v>0</v>
      </c>
      <c r="CD152" s="9">
        <v>0</v>
      </c>
      <c r="CE152" s="9">
        <v>0</v>
      </c>
      <c r="CF152" s="9">
        <v>0</v>
      </c>
      <c r="CG152" s="9">
        <v>0</v>
      </c>
      <c r="CH152" s="9">
        <v>0</v>
      </c>
      <c r="CI152" s="9">
        <v>0</v>
      </c>
      <c r="CJ152" s="9">
        <v>0</v>
      </c>
      <c r="CK152" s="9">
        <v>0</v>
      </c>
      <c r="CL152" s="9">
        <v>0</v>
      </c>
      <c r="CM152" s="9">
        <v>0</v>
      </c>
      <c r="CN152" s="9">
        <v>0</v>
      </c>
      <c r="CO152" s="9">
        <v>0</v>
      </c>
      <c r="CP152" s="9">
        <v>0</v>
      </c>
      <c r="CQ152" s="9">
        <v>0</v>
      </c>
      <c r="CR152" s="9">
        <v>0</v>
      </c>
      <c r="CS152" s="9">
        <v>0</v>
      </c>
      <c r="CT152" s="9">
        <v>0</v>
      </c>
      <c r="CU152" s="9">
        <v>0</v>
      </c>
      <c r="CV152" s="9">
        <v>0</v>
      </c>
      <c r="CW152" s="9">
        <v>0</v>
      </c>
      <c r="CX152" s="9">
        <v>0</v>
      </c>
      <c r="CY152" s="9">
        <v>0</v>
      </c>
      <c r="CZ152" s="9">
        <v>0</v>
      </c>
      <c r="DA152" s="9">
        <v>0</v>
      </c>
      <c r="DB152" s="9">
        <v>0</v>
      </c>
      <c r="DC152" s="9">
        <v>0</v>
      </c>
      <c r="DD152" s="9">
        <v>0</v>
      </c>
      <c r="DE152" s="9">
        <v>0</v>
      </c>
      <c r="DF152" s="9">
        <v>0</v>
      </c>
      <c r="DG152" s="9">
        <v>0</v>
      </c>
      <c r="DH152" s="9">
        <v>0</v>
      </c>
      <c r="DI152" s="9">
        <v>0</v>
      </c>
      <c r="DJ152" s="9">
        <v>0</v>
      </c>
      <c r="DK152" s="9">
        <v>0</v>
      </c>
      <c r="DL152" s="9">
        <v>0</v>
      </c>
      <c r="DM152" s="9">
        <v>0</v>
      </c>
      <c r="DN152" s="9">
        <v>0</v>
      </c>
      <c r="DO152" s="9">
        <v>0</v>
      </c>
      <c r="DP152" s="9">
        <v>0</v>
      </c>
      <c r="DQ152" s="9">
        <v>0</v>
      </c>
      <c r="DR152" s="9">
        <v>0</v>
      </c>
      <c r="DS152" s="9">
        <v>0</v>
      </c>
      <c r="DT152" s="9">
        <v>0</v>
      </c>
      <c r="DU152" s="9">
        <v>0</v>
      </c>
      <c r="DV152" s="9">
        <v>0</v>
      </c>
      <c r="DW152" s="9">
        <v>0</v>
      </c>
      <c r="DX152" s="9">
        <v>0</v>
      </c>
      <c r="DY152" s="9">
        <v>0</v>
      </c>
      <c r="DZ152" s="9">
        <v>0</v>
      </c>
      <c r="EA152" s="9">
        <v>0</v>
      </c>
      <c r="EB152" s="9">
        <v>0</v>
      </c>
      <c r="EC152" s="9">
        <v>0</v>
      </c>
      <c r="ED152" s="9">
        <v>0</v>
      </c>
      <c r="EE152" s="9">
        <v>0</v>
      </c>
      <c r="EF152" s="9">
        <v>0</v>
      </c>
      <c r="EG152" s="9">
        <v>0</v>
      </c>
      <c r="EH152" s="9">
        <v>0</v>
      </c>
      <c r="EI152" s="9">
        <v>0</v>
      </c>
      <c r="EJ152" s="9">
        <v>0</v>
      </c>
      <c r="EK152" s="9">
        <v>0</v>
      </c>
      <c r="EL152" s="9">
        <v>0</v>
      </c>
      <c r="EM152" s="9">
        <v>0</v>
      </c>
      <c r="EN152" s="9">
        <v>0</v>
      </c>
      <c r="EO152" s="9">
        <v>0</v>
      </c>
      <c r="EP152" s="9">
        <v>0</v>
      </c>
      <c r="EQ152" s="9">
        <v>0</v>
      </c>
      <c r="ER152" s="9">
        <v>0</v>
      </c>
      <c r="ES152" s="9">
        <v>0</v>
      </c>
      <c r="ET152" s="9">
        <v>0</v>
      </c>
      <c r="EU152" s="9">
        <v>0</v>
      </c>
      <c r="EV152" s="9">
        <v>0</v>
      </c>
      <c r="EW152" s="9">
        <v>0</v>
      </c>
      <c r="EX152" s="9">
        <v>0</v>
      </c>
      <c r="EY152" s="9">
        <v>0</v>
      </c>
      <c r="EZ152" s="9">
        <v>0</v>
      </c>
      <c r="FA152" s="9">
        <v>0</v>
      </c>
      <c r="FB152" s="9">
        <v>0</v>
      </c>
      <c r="FC152" s="9">
        <v>0</v>
      </c>
      <c r="FD152" s="9">
        <v>0</v>
      </c>
      <c r="FE152" s="9">
        <v>0</v>
      </c>
      <c r="FF152" s="9">
        <v>0</v>
      </c>
      <c r="FG152" s="9">
        <v>0</v>
      </c>
      <c r="FH152" s="9">
        <v>0</v>
      </c>
      <c r="FI152" s="9">
        <v>0</v>
      </c>
      <c r="FJ152" s="9">
        <v>0</v>
      </c>
      <c r="FK152" s="9">
        <v>0</v>
      </c>
      <c r="FL152" s="9">
        <v>0</v>
      </c>
      <c r="FM152" s="9">
        <v>0</v>
      </c>
      <c r="FN152" s="9">
        <v>0</v>
      </c>
      <c r="FO152" s="9">
        <v>0</v>
      </c>
      <c r="FP152" s="9">
        <v>0</v>
      </c>
      <c r="FQ152" s="9">
        <v>0</v>
      </c>
      <c r="FR152" s="9">
        <v>0</v>
      </c>
      <c r="FS152" s="9">
        <v>0</v>
      </c>
      <c r="FT152" s="9">
        <v>0</v>
      </c>
      <c r="FU152" s="9">
        <v>0</v>
      </c>
      <c r="FV152" s="9">
        <v>0</v>
      </c>
      <c r="FW152" s="9">
        <v>0</v>
      </c>
      <c r="FX152" s="9">
        <v>0</v>
      </c>
      <c r="FY152" s="9">
        <v>0</v>
      </c>
      <c r="FZ152" s="9">
        <v>0</v>
      </c>
      <c r="GA152" s="9">
        <v>0</v>
      </c>
      <c r="GB152" s="9">
        <v>0</v>
      </c>
      <c r="GC152" s="9">
        <v>0</v>
      </c>
      <c r="GD152" s="9">
        <v>0</v>
      </c>
      <c r="GE152" s="9">
        <v>0</v>
      </c>
      <c r="GF152" s="9">
        <v>0</v>
      </c>
      <c r="GG152" s="9">
        <v>0</v>
      </c>
      <c r="GH152" s="9">
        <v>0</v>
      </c>
      <c r="GI152" s="9">
        <v>0</v>
      </c>
      <c r="GJ152" s="9">
        <v>0</v>
      </c>
      <c r="GK152" s="9">
        <v>0</v>
      </c>
      <c r="GL152" s="9">
        <v>0</v>
      </c>
      <c r="GM152" s="9">
        <v>0</v>
      </c>
      <c r="GN152" s="9">
        <v>0</v>
      </c>
      <c r="GO152" s="9">
        <v>0</v>
      </c>
      <c r="GP152" s="9">
        <v>0</v>
      </c>
      <c r="GQ152" s="9">
        <v>0</v>
      </c>
      <c r="GR152" s="9">
        <v>0</v>
      </c>
      <c r="GS152" s="9">
        <v>0</v>
      </c>
      <c r="GT152" s="9">
        <v>0</v>
      </c>
    </row>
    <row r="153" spans="1:202" ht="10.199999999999999">
      <c r="A153" s="12">
        <v>9</v>
      </c>
      <c r="B153" s="2" t="s">
        <v>46</v>
      </c>
      <c r="C153" s="9">
        <v>0</v>
      </c>
      <c r="D153" s="9">
        <v>0</v>
      </c>
      <c r="E153" s="9">
        <v>0</v>
      </c>
      <c r="F153" s="9">
        <v>0</v>
      </c>
      <c r="G153" s="9">
        <v>0</v>
      </c>
      <c r="H153" s="9">
        <v>0</v>
      </c>
      <c r="I153" s="9">
        <v>0</v>
      </c>
      <c r="J153" s="9">
        <v>0</v>
      </c>
      <c r="K153" s="9">
        <v>0</v>
      </c>
      <c r="L153" s="9">
        <v>0</v>
      </c>
      <c r="M153" s="9">
        <v>0</v>
      </c>
      <c r="N153" s="9">
        <v>0</v>
      </c>
      <c r="O153" s="9">
        <v>0</v>
      </c>
      <c r="P153" s="9">
        <v>0</v>
      </c>
      <c r="Q153" s="9">
        <v>0</v>
      </c>
      <c r="R153" s="9">
        <v>0</v>
      </c>
      <c r="S153" s="9">
        <v>0</v>
      </c>
      <c r="T153" s="9">
        <v>0</v>
      </c>
      <c r="U153" s="9">
        <v>0</v>
      </c>
      <c r="V153" s="9">
        <v>0</v>
      </c>
      <c r="W153" s="9">
        <v>0</v>
      </c>
      <c r="X153" s="9">
        <v>0</v>
      </c>
      <c r="Y153" s="9">
        <v>0</v>
      </c>
      <c r="Z153" s="9">
        <v>0</v>
      </c>
      <c r="AA153" s="9">
        <v>0</v>
      </c>
      <c r="AB153" s="9">
        <v>0</v>
      </c>
      <c r="AC153" s="9">
        <v>0</v>
      </c>
      <c r="AD153" s="9">
        <v>0</v>
      </c>
      <c r="AE153" s="9">
        <v>0</v>
      </c>
      <c r="AF153" s="9">
        <v>0</v>
      </c>
      <c r="AG153" s="9">
        <v>0</v>
      </c>
      <c r="AH153" s="9">
        <v>0</v>
      </c>
      <c r="AI153" s="9">
        <v>0</v>
      </c>
      <c r="AJ153" s="9">
        <v>0</v>
      </c>
      <c r="AK153" s="9">
        <v>0</v>
      </c>
      <c r="AL153" s="9">
        <v>0</v>
      </c>
      <c r="AM153" s="9">
        <v>0</v>
      </c>
      <c r="AN153" s="9">
        <v>0</v>
      </c>
      <c r="AO153" s="9">
        <v>0</v>
      </c>
      <c r="AP153" s="9">
        <v>0</v>
      </c>
      <c r="AQ153" s="9">
        <v>0</v>
      </c>
      <c r="AR153" s="9">
        <v>0</v>
      </c>
      <c r="AS153" s="9">
        <v>0</v>
      </c>
      <c r="AT153" s="9">
        <v>0</v>
      </c>
      <c r="AU153" s="9">
        <v>0</v>
      </c>
      <c r="AV153" s="9">
        <v>0</v>
      </c>
      <c r="AW153" s="9">
        <v>0</v>
      </c>
      <c r="AX153" s="9">
        <v>0</v>
      </c>
      <c r="AY153" s="9">
        <v>0</v>
      </c>
      <c r="AZ153" s="9">
        <v>0</v>
      </c>
      <c r="BA153" s="9">
        <v>0</v>
      </c>
      <c r="BB153" s="9">
        <v>0</v>
      </c>
      <c r="BC153" s="9">
        <v>0</v>
      </c>
      <c r="BD153" s="9">
        <v>0</v>
      </c>
      <c r="BE153" s="9">
        <v>0</v>
      </c>
      <c r="BF153" s="9">
        <v>0</v>
      </c>
      <c r="BG153" s="9">
        <v>0</v>
      </c>
      <c r="BH153" s="9">
        <v>0</v>
      </c>
      <c r="BI153" s="9">
        <v>0</v>
      </c>
      <c r="BJ153" s="9">
        <v>0</v>
      </c>
      <c r="BK153" s="9">
        <v>0</v>
      </c>
      <c r="BL153" s="9">
        <v>0</v>
      </c>
      <c r="BM153" s="9">
        <v>0</v>
      </c>
      <c r="BN153" s="9">
        <v>0</v>
      </c>
      <c r="BO153" s="9">
        <v>0</v>
      </c>
      <c r="BP153" s="9">
        <v>0</v>
      </c>
      <c r="BQ153" s="9">
        <v>0</v>
      </c>
      <c r="BR153" s="9">
        <v>0</v>
      </c>
      <c r="BS153" s="9">
        <v>0</v>
      </c>
      <c r="BT153" s="9">
        <v>0</v>
      </c>
      <c r="BU153" s="9">
        <v>0</v>
      </c>
      <c r="BV153" s="9">
        <v>0</v>
      </c>
      <c r="BW153" s="9">
        <v>0</v>
      </c>
      <c r="BX153" s="9">
        <v>0</v>
      </c>
      <c r="BY153" s="9">
        <v>0</v>
      </c>
      <c r="BZ153" s="9">
        <v>0</v>
      </c>
      <c r="CA153" s="9">
        <v>0</v>
      </c>
      <c r="CB153" s="9">
        <v>0</v>
      </c>
      <c r="CC153" s="9">
        <v>0</v>
      </c>
      <c r="CD153" s="9">
        <v>0</v>
      </c>
      <c r="CE153" s="9">
        <v>0</v>
      </c>
      <c r="CF153" s="9">
        <v>0</v>
      </c>
      <c r="CG153" s="9">
        <v>0</v>
      </c>
      <c r="CH153" s="9">
        <v>0</v>
      </c>
      <c r="CI153" s="9">
        <v>0</v>
      </c>
      <c r="CJ153" s="9">
        <v>0</v>
      </c>
      <c r="CK153" s="9">
        <v>0</v>
      </c>
      <c r="CL153" s="9">
        <v>0</v>
      </c>
      <c r="CM153" s="9">
        <v>0</v>
      </c>
      <c r="CN153" s="9">
        <v>0</v>
      </c>
      <c r="CO153" s="9">
        <v>0</v>
      </c>
      <c r="CP153" s="9">
        <v>0</v>
      </c>
      <c r="CQ153" s="9">
        <v>0</v>
      </c>
      <c r="CR153" s="9">
        <v>0</v>
      </c>
      <c r="CS153" s="9">
        <v>0</v>
      </c>
      <c r="CT153" s="9">
        <v>0</v>
      </c>
      <c r="CU153" s="9">
        <v>0</v>
      </c>
      <c r="CV153" s="9">
        <v>0</v>
      </c>
      <c r="CW153" s="9">
        <v>0</v>
      </c>
      <c r="CX153" s="9">
        <v>0</v>
      </c>
      <c r="CY153" s="9">
        <v>0</v>
      </c>
      <c r="CZ153" s="9">
        <v>0</v>
      </c>
      <c r="DA153" s="9">
        <v>0</v>
      </c>
      <c r="DB153" s="9">
        <v>0</v>
      </c>
      <c r="DC153" s="9">
        <v>0</v>
      </c>
      <c r="DD153" s="9">
        <v>0</v>
      </c>
      <c r="DE153" s="9">
        <v>0</v>
      </c>
      <c r="DF153" s="9">
        <v>0</v>
      </c>
      <c r="DG153" s="9">
        <v>0</v>
      </c>
      <c r="DH153" s="9">
        <v>0</v>
      </c>
      <c r="DI153" s="9">
        <v>0</v>
      </c>
      <c r="DJ153" s="9">
        <v>0</v>
      </c>
      <c r="DK153" s="9">
        <v>0</v>
      </c>
      <c r="DL153" s="9">
        <v>0</v>
      </c>
      <c r="DM153" s="9">
        <v>0</v>
      </c>
      <c r="DN153" s="9">
        <v>0</v>
      </c>
      <c r="DO153" s="9">
        <v>0</v>
      </c>
      <c r="DP153" s="9">
        <v>0</v>
      </c>
      <c r="DQ153" s="9">
        <v>0</v>
      </c>
      <c r="DR153" s="9">
        <v>0</v>
      </c>
      <c r="DS153" s="9">
        <v>0</v>
      </c>
      <c r="DT153" s="9">
        <v>0</v>
      </c>
      <c r="DU153" s="9">
        <v>0</v>
      </c>
      <c r="DV153" s="9">
        <v>0</v>
      </c>
      <c r="DW153" s="9">
        <v>0</v>
      </c>
      <c r="DX153" s="9">
        <v>0</v>
      </c>
      <c r="DY153" s="9">
        <v>0</v>
      </c>
      <c r="DZ153" s="9">
        <v>0</v>
      </c>
      <c r="EA153" s="9">
        <v>0</v>
      </c>
      <c r="EB153" s="9">
        <v>0</v>
      </c>
      <c r="EC153" s="9">
        <v>0</v>
      </c>
      <c r="ED153" s="9">
        <v>0</v>
      </c>
      <c r="EE153" s="9">
        <v>0</v>
      </c>
      <c r="EF153" s="9">
        <v>0</v>
      </c>
      <c r="EG153" s="9">
        <v>0</v>
      </c>
      <c r="EH153" s="9">
        <v>0</v>
      </c>
      <c r="EI153" s="9">
        <v>0</v>
      </c>
      <c r="EJ153" s="9">
        <v>0</v>
      </c>
      <c r="EK153" s="9">
        <v>0</v>
      </c>
      <c r="EL153" s="9">
        <v>0</v>
      </c>
      <c r="EM153" s="9">
        <v>0</v>
      </c>
      <c r="EN153" s="9">
        <v>0</v>
      </c>
      <c r="EO153" s="9">
        <v>0</v>
      </c>
      <c r="EP153" s="9">
        <v>0</v>
      </c>
      <c r="EQ153" s="9">
        <v>0</v>
      </c>
      <c r="ER153" s="9">
        <v>0</v>
      </c>
      <c r="ES153" s="9">
        <v>0</v>
      </c>
      <c r="ET153" s="9">
        <v>0</v>
      </c>
      <c r="EU153" s="9">
        <v>0</v>
      </c>
      <c r="EV153" s="9">
        <v>0</v>
      </c>
      <c r="EW153" s="9">
        <v>0</v>
      </c>
      <c r="EX153" s="9">
        <v>0</v>
      </c>
      <c r="EY153" s="9">
        <v>0</v>
      </c>
      <c r="EZ153" s="9">
        <v>0</v>
      </c>
      <c r="FA153" s="9">
        <v>0</v>
      </c>
      <c r="FB153" s="9">
        <v>0</v>
      </c>
      <c r="FC153" s="9">
        <v>0</v>
      </c>
      <c r="FD153" s="9">
        <v>0</v>
      </c>
      <c r="FE153" s="9">
        <v>0</v>
      </c>
      <c r="FF153" s="9">
        <v>0</v>
      </c>
      <c r="FG153" s="9">
        <v>0</v>
      </c>
      <c r="FH153" s="9">
        <v>0</v>
      </c>
      <c r="FI153" s="9">
        <v>0</v>
      </c>
      <c r="FJ153" s="9">
        <v>0</v>
      </c>
      <c r="FK153" s="9">
        <v>0</v>
      </c>
      <c r="FL153" s="9">
        <v>0</v>
      </c>
      <c r="FM153" s="9">
        <v>0</v>
      </c>
      <c r="FN153" s="9">
        <v>0</v>
      </c>
      <c r="FO153" s="9">
        <v>0</v>
      </c>
      <c r="FP153" s="9">
        <v>0</v>
      </c>
      <c r="FQ153" s="9">
        <v>0</v>
      </c>
      <c r="FR153" s="9">
        <v>0</v>
      </c>
      <c r="FS153" s="9">
        <v>0</v>
      </c>
      <c r="FT153" s="9">
        <v>0</v>
      </c>
      <c r="FU153" s="9">
        <v>0</v>
      </c>
      <c r="FV153" s="9">
        <v>0</v>
      </c>
      <c r="FW153" s="9">
        <v>0</v>
      </c>
      <c r="FX153" s="9">
        <v>0</v>
      </c>
      <c r="FY153" s="9">
        <v>0</v>
      </c>
      <c r="FZ153" s="9">
        <v>0</v>
      </c>
      <c r="GA153" s="9">
        <v>0</v>
      </c>
      <c r="GB153" s="9">
        <v>0</v>
      </c>
      <c r="GC153" s="9">
        <v>0</v>
      </c>
      <c r="GD153" s="9">
        <v>0</v>
      </c>
      <c r="GE153" s="9">
        <v>0</v>
      </c>
      <c r="GF153" s="9">
        <v>0</v>
      </c>
      <c r="GG153" s="9">
        <v>0</v>
      </c>
      <c r="GH153" s="9">
        <v>0</v>
      </c>
      <c r="GI153" s="9">
        <v>0</v>
      </c>
      <c r="GJ153" s="9">
        <v>0</v>
      </c>
      <c r="GK153" s="9">
        <v>0</v>
      </c>
      <c r="GL153" s="9">
        <v>0</v>
      </c>
      <c r="GM153" s="9">
        <v>0</v>
      </c>
      <c r="GN153" s="9">
        <v>0</v>
      </c>
      <c r="GO153" s="9">
        <v>0</v>
      </c>
      <c r="GP153" s="9">
        <v>0</v>
      </c>
      <c r="GQ153" s="9">
        <v>0</v>
      </c>
      <c r="GR153" s="9">
        <v>0</v>
      </c>
      <c r="GS153" s="9">
        <v>0</v>
      </c>
      <c r="GT153" s="9">
        <v>0</v>
      </c>
    </row>
    <row r="154" spans="1:202" ht="10.199999999999999">
      <c r="A154" s="12">
        <v>10</v>
      </c>
      <c r="B154" s="2" t="s">
        <v>47</v>
      </c>
      <c r="C154" s="9">
        <v>0</v>
      </c>
      <c r="D154" s="9">
        <v>0</v>
      </c>
      <c r="E154" s="9">
        <v>0</v>
      </c>
      <c r="F154" s="9">
        <v>0</v>
      </c>
      <c r="G154" s="9">
        <v>0</v>
      </c>
      <c r="H154" s="9">
        <v>0</v>
      </c>
      <c r="I154" s="9">
        <v>0</v>
      </c>
      <c r="J154" s="9">
        <v>0</v>
      </c>
      <c r="K154" s="9">
        <v>0</v>
      </c>
      <c r="L154" s="9">
        <v>0</v>
      </c>
      <c r="M154" s="9">
        <v>0</v>
      </c>
      <c r="N154" s="9">
        <v>0</v>
      </c>
      <c r="O154" s="9">
        <v>0</v>
      </c>
      <c r="P154" s="9">
        <v>0</v>
      </c>
      <c r="Q154" s="9">
        <v>0</v>
      </c>
      <c r="R154" s="9">
        <v>0</v>
      </c>
      <c r="S154" s="9">
        <v>0</v>
      </c>
      <c r="T154" s="9">
        <v>0</v>
      </c>
      <c r="U154" s="9">
        <v>0</v>
      </c>
      <c r="V154" s="9">
        <v>0</v>
      </c>
      <c r="W154" s="9">
        <v>0</v>
      </c>
      <c r="X154" s="9">
        <v>0</v>
      </c>
      <c r="Y154" s="9">
        <v>0</v>
      </c>
      <c r="Z154" s="9">
        <v>0</v>
      </c>
      <c r="AA154" s="9">
        <v>0</v>
      </c>
      <c r="AB154" s="9">
        <v>0</v>
      </c>
      <c r="AC154" s="9">
        <v>0</v>
      </c>
      <c r="AD154" s="9">
        <v>0</v>
      </c>
      <c r="AE154" s="9">
        <v>0</v>
      </c>
      <c r="AF154" s="9">
        <v>0</v>
      </c>
      <c r="AG154" s="9">
        <v>0</v>
      </c>
      <c r="AH154" s="9">
        <v>0</v>
      </c>
      <c r="AI154" s="9">
        <v>0</v>
      </c>
      <c r="AJ154" s="9">
        <v>0</v>
      </c>
      <c r="AK154" s="9">
        <v>0</v>
      </c>
      <c r="AL154" s="9">
        <v>0</v>
      </c>
      <c r="AM154" s="9">
        <v>0</v>
      </c>
      <c r="AN154" s="9">
        <v>0</v>
      </c>
      <c r="AO154" s="9">
        <v>0</v>
      </c>
      <c r="AP154" s="9">
        <v>0</v>
      </c>
      <c r="AQ154" s="9">
        <v>0</v>
      </c>
      <c r="AR154" s="9">
        <v>0</v>
      </c>
      <c r="AS154" s="9">
        <v>0</v>
      </c>
      <c r="AT154" s="9">
        <v>0</v>
      </c>
      <c r="AU154" s="9">
        <v>0</v>
      </c>
      <c r="AV154" s="9">
        <v>0</v>
      </c>
      <c r="AW154" s="9">
        <v>0</v>
      </c>
      <c r="AX154" s="9">
        <v>0</v>
      </c>
      <c r="AY154" s="9">
        <v>0</v>
      </c>
      <c r="AZ154" s="9">
        <v>0</v>
      </c>
      <c r="BA154" s="9">
        <v>0</v>
      </c>
      <c r="BB154" s="9">
        <v>0</v>
      </c>
      <c r="BC154" s="9">
        <v>0</v>
      </c>
      <c r="BD154" s="9">
        <v>0</v>
      </c>
      <c r="BE154" s="9">
        <v>0</v>
      </c>
      <c r="BF154" s="9">
        <v>0</v>
      </c>
      <c r="BG154" s="9">
        <v>0</v>
      </c>
      <c r="BH154" s="9">
        <v>0</v>
      </c>
      <c r="BI154" s="9">
        <v>0</v>
      </c>
      <c r="BJ154" s="9">
        <v>0</v>
      </c>
      <c r="BK154" s="9">
        <v>0</v>
      </c>
      <c r="BL154" s="9">
        <v>0</v>
      </c>
      <c r="BM154" s="9">
        <v>0</v>
      </c>
      <c r="BN154" s="9">
        <v>0</v>
      </c>
      <c r="BO154" s="9">
        <v>0</v>
      </c>
      <c r="BP154" s="9">
        <v>0</v>
      </c>
      <c r="BQ154" s="9">
        <v>0</v>
      </c>
      <c r="BR154" s="9">
        <v>0</v>
      </c>
      <c r="BS154" s="9">
        <v>0</v>
      </c>
      <c r="BT154" s="9">
        <v>0</v>
      </c>
      <c r="BU154" s="9">
        <v>0</v>
      </c>
      <c r="BV154" s="9">
        <v>0</v>
      </c>
      <c r="BW154" s="9">
        <v>0</v>
      </c>
      <c r="BX154" s="9">
        <v>0</v>
      </c>
      <c r="BY154" s="9">
        <v>0</v>
      </c>
      <c r="BZ154" s="9">
        <v>0</v>
      </c>
      <c r="CA154" s="9">
        <v>0</v>
      </c>
      <c r="CB154" s="9">
        <v>0</v>
      </c>
      <c r="CC154" s="9">
        <v>0</v>
      </c>
      <c r="CD154" s="9">
        <v>0</v>
      </c>
      <c r="CE154" s="9">
        <v>0</v>
      </c>
      <c r="CF154" s="9">
        <v>0</v>
      </c>
      <c r="CG154" s="9">
        <v>0</v>
      </c>
      <c r="CH154" s="9">
        <v>0</v>
      </c>
      <c r="CI154" s="9">
        <v>0</v>
      </c>
      <c r="CJ154" s="9">
        <v>0</v>
      </c>
      <c r="CK154" s="9">
        <v>0</v>
      </c>
      <c r="CL154" s="9">
        <v>0</v>
      </c>
      <c r="CM154" s="9">
        <v>0</v>
      </c>
      <c r="CN154" s="9">
        <v>0</v>
      </c>
      <c r="CO154" s="9">
        <v>0</v>
      </c>
      <c r="CP154" s="9">
        <v>0</v>
      </c>
      <c r="CQ154" s="9">
        <v>0</v>
      </c>
      <c r="CR154" s="9">
        <v>0</v>
      </c>
      <c r="CS154" s="9">
        <v>0</v>
      </c>
      <c r="CT154" s="9">
        <v>0</v>
      </c>
      <c r="CU154" s="9">
        <v>0</v>
      </c>
      <c r="CV154" s="9">
        <v>0</v>
      </c>
      <c r="CW154" s="9">
        <v>0</v>
      </c>
      <c r="CX154" s="9">
        <v>0</v>
      </c>
      <c r="CY154" s="9">
        <v>0</v>
      </c>
      <c r="CZ154" s="9">
        <v>0</v>
      </c>
      <c r="DA154" s="9">
        <v>0</v>
      </c>
      <c r="DB154" s="9">
        <v>0</v>
      </c>
      <c r="DC154" s="9">
        <v>0</v>
      </c>
      <c r="DD154" s="9">
        <v>0</v>
      </c>
      <c r="DE154" s="9">
        <v>0</v>
      </c>
      <c r="DF154" s="9">
        <v>0</v>
      </c>
      <c r="DG154" s="9">
        <v>0</v>
      </c>
      <c r="DH154" s="9">
        <v>0</v>
      </c>
      <c r="DI154" s="9">
        <v>0</v>
      </c>
      <c r="DJ154" s="9">
        <v>0</v>
      </c>
      <c r="DK154" s="9">
        <v>0</v>
      </c>
      <c r="DL154" s="9">
        <v>0</v>
      </c>
      <c r="DM154" s="9">
        <v>0</v>
      </c>
      <c r="DN154" s="9">
        <v>0</v>
      </c>
      <c r="DO154" s="9">
        <v>0</v>
      </c>
      <c r="DP154" s="9">
        <v>0</v>
      </c>
      <c r="DQ154" s="9">
        <v>0</v>
      </c>
      <c r="DR154" s="9">
        <v>0</v>
      </c>
      <c r="DS154" s="9">
        <v>0</v>
      </c>
      <c r="DT154" s="9">
        <v>0</v>
      </c>
      <c r="DU154" s="9">
        <v>0</v>
      </c>
      <c r="DV154" s="9">
        <v>0</v>
      </c>
      <c r="DW154" s="9">
        <v>0</v>
      </c>
      <c r="DX154" s="9">
        <v>0</v>
      </c>
      <c r="DY154" s="9">
        <v>0</v>
      </c>
      <c r="DZ154" s="9">
        <v>0</v>
      </c>
      <c r="EA154" s="9">
        <v>0</v>
      </c>
      <c r="EB154" s="9">
        <v>0</v>
      </c>
      <c r="EC154" s="9">
        <v>0</v>
      </c>
      <c r="ED154" s="9">
        <v>0</v>
      </c>
      <c r="EE154" s="9">
        <v>0</v>
      </c>
      <c r="EF154" s="9">
        <v>0</v>
      </c>
      <c r="EG154" s="9">
        <v>0</v>
      </c>
      <c r="EH154" s="9">
        <v>0</v>
      </c>
      <c r="EI154" s="9">
        <v>0</v>
      </c>
      <c r="EJ154" s="9">
        <v>0</v>
      </c>
      <c r="EK154" s="9">
        <v>0</v>
      </c>
      <c r="EL154" s="9">
        <v>0</v>
      </c>
      <c r="EM154" s="9">
        <v>0</v>
      </c>
      <c r="EN154" s="9">
        <v>0</v>
      </c>
      <c r="EO154" s="9">
        <v>0</v>
      </c>
      <c r="EP154" s="9">
        <v>0</v>
      </c>
      <c r="EQ154" s="9">
        <v>0</v>
      </c>
      <c r="ER154" s="9">
        <v>0</v>
      </c>
      <c r="ES154" s="9">
        <v>0</v>
      </c>
      <c r="ET154" s="9">
        <v>0</v>
      </c>
      <c r="EU154" s="9">
        <v>0</v>
      </c>
      <c r="EV154" s="9">
        <v>0</v>
      </c>
      <c r="EW154" s="9">
        <v>0</v>
      </c>
      <c r="EX154" s="9">
        <v>0</v>
      </c>
      <c r="EY154" s="9">
        <v>0</v>
      </c>
      <c r="EZ154" s="9">
        <v>0</v>
      </c>
      <c r="FA154" s="9">
        <v>0</v>
      </c>
      <c r="FB154" s="9">
        <v>0</v>
      </c>
      <c r="FC154" s="9">
        <v>0</v>
      </c>
      <c r="FD154" s="9">
        <v>0</v>
      </c>
      <c r="FE154" s="9">
        <v>0</v>
      </c>
      <c r="FF154" s="9">
        <v>0</v>
      </c>
      <c r="FG154" s="9">
        <v>0</v>
      </c>
      <c r="FH154" s="9">
        <v>0</v>
      </c>
      <c r="FI154" s="9">
        <v>0</v>
      </c>
      <c r="FJ154" s="9">
        <v>0</v>
      </c>
      <c r="FK154" s="9">
        <v>0</v>
      </c>
      <c r="FL154" s="9">
        <v>0</v>
      </c>
      <c r="FM154" s="9">
        <v>0</v>
      </c>
      <c r="FN154" s="9">
        <v>0</v>
      </c>
      <c r="FO154" s="9">
        <v>0</v>
      </c>
      <c r="FP154" s="9">
        <v>0</v>
      </c>
      <c r="FQ154" s="9">
        <v>0</v>
      </c>
      <c r="FR154" s="9">
        <v>0</v>
      </c>
      <c r="FS154" s="9">
        <v>0</v>
      </c>
      <c r="FT154" s="9">
        <v>0</v>
      </c>
      <c r="FU154" s="9">
        <v>0</v>
      </c>
      <c r="FV154" s="9">
        <v>0</v>
      </c>
      <c r="FW154" s="9">
        <v>0</v>
      </c>
      <c r="FX154" s="9">
        <v>0</v>
      </c>
      <c r="FY154" s="9">
        <v>0</v>
      </c>
      <c r="FZ154" s="9">
        <v>0</v>
      </c>
      <c r="GA154" s="9">
        <v>0</v>
      </c>
      <c r="GB154" s="9">
        <v>0</v>
      </c>
      <c r="GC154" s="9">
        <v>0</v>
      </c>
      <c r="GD154" s="9">
        <v>0</v>
      </c>
      <c r="GE154" s="9">
        <v>0</v>
      </c>
      <c r="GF154" s="9">
        <v>0</v>
      </c>
      <c r="GG154" s="9">
        <v>0</v>
      </c>
      <c r="GH154" s="9">
        <v>0</v>
      </c>
      <c r="GI154" s="9">
        <v>0</v>
      </c>
      <c r="GJ154" s="9">
        <v>0</v>
      </c>
      <c r="GK154" s="9">
        <v>0</v>
      </c>
      <c r="GL154" s="9">
        <v>0</v>
      </c>
      <c r="GM154" s="9">
        <v>0</v>
      </c>
      <c r="GN154" s="9">
        <v>0</v>
      </c>
      <c r="GO154" s="9">
        <v>0</v>
      </c>
      <c r="GP154" s="9">
        <v>0</v>
      </c>
      <c r="GQ154" s="9">
        <v>0</v>
      </c>
      <c r="GR154" s="9">
        <v>0</v>
      </c>
      <c r="GS154" s="9">
        <v>0</v>
      </c>
      <c r="GT154" s="9">
        <v>0</v>
      </c>
    </row>
    <row r="155" spans="1:202" ht="10.199999999999999">
      <c r="A155" s="12">
        <v>11</v>
      </c>
      <c r="B155" s="2" t="s">
        <v>48</v>
      </c>
      <c r="C155" s="9">
        <v>978.83</v>
      </c>
      <c r="D155" s="9">
        <v>181.69</v>
      </c>
      <c r="E155" s="9">
        <v>181.69</v>
      </c>
      <c r="F155" s="9">
        <v>181.69</v>
      </c>
      <c r="G155" s="9">
        <v>27</v>
      </c>
      <c r="H155" s="9">
        <v>27</v>
      </c>
      <c r="I155" s="9">
        <v>27</v>
      </c>
      <c r="J155" s="9">
        <v>27</v>
      </c>
      <c r="K155" s="9">
        <v>27</v>
      </c>
      <c r="L155" s="9">
        <v>27</v>
      </c>
      <c r="M155" s="9">
        <v>27</v>
      </c>
      <c r="N155" s="9">
        <v>27</v>
      </c>
      <c r="O155" s="9">
        <v>27</v>
      </c>
      <c r="P155" s="9">
        <v>27</v>
      </c>
      <c r="Q155" s="9">
        <v>27</v>
      </c>
      <c r="R155" s="9">
        <v>27</v>
      </c>
      <c r="S155" s="9">
        <v>27</v>
      </c>
      <c r="T155" s="9">
        <v>27</v>
      </c>
      <c r="U155" s="9">
        <v>195.15</v>
      </c>
      <c r="V155" s="9">
        <v>195.15</v>
      </c>
      <c r="W155" s="9">
        <v>195.15</v>
      </c>
      <c r="X155" s="9">
        <v>27</v>
      </c>
      <c r="Y155" s="9">
        <v>671.33855595468299</v>
      </c>
      <c r="Z155" s="9">
        <v>27</v>
      </c>
      <c r="AA155" s="9">
        <v>27</v>
      </c>
      <c r="AB155" s="9">
        <v>27</v>
      </c>
      <c r="AC155" s="9">
        <v>27</v>
      </c>
      <c r="AD155" s="9">
        <v>27</v>
      </c>
      <c r="AE155" s="9">
        <v>27</v>
      </c>
      <c r="AF155" s="9">
        <v>27</v>
      </c>
      <c r="AG155" s="9">
        <v>27</v>
      </c>
      <c r="AH155" s="9">
        <v>27</v>
      </c>
      <c r="AI155" s="9">
        <v>1095.7107114893799</v>
      </c>
      <c r="AJ155" s="9">
        <v>27</v>
      </c>
      <c r="AK155" s="9">
        <v>27</v>
      </c>
      <c r="AL155" s="9">
        <v>27</v>
      </c>
      <c r="AM155" s="9">
        <v>27</v>
      </c>
      <c r="AN155" s="9">
        <v>27</v>
      </c>
      <c r="AO155" s="9">
        <v>27</v>
      </c>
      <c r="AP155" s="9">
        <v>27</v>
      </c>
      <c r="AQ155" s="9">
        <v>27</v>
      </c>
      <c r="AR155" s="9">
        <v>27</v>
      </c>
      <c r="AS155" s="9">
        <v>27</v>
      </c>
      <c r="AT155" s="9">
        <v>27</v>
      </c>
      <c r="AU155" s="9">
        <v>27</v>
      </c>
      <c r="AV155" s="9">
        <v>27</v>
      </c>
      <c r="AW155" s="9">
        <v>1681.38848619083</v>
      </c>
      <c r="AX155" s="9">
        <v>27</v>
      </c>
      <c r="AY155" s="9">
        <v>27</v>
      </c>
      <c r="AZ155" s="9">
        <v>27</v>
      </c>
      <c r="BA155" s="9">
        <v>27</v>
      </c>
      <c r="BB155" s="9">
        <v>27</v>
      </c>
      <c r="BC155" s="9">
        <v>27</v>
      </c>
      <c r="BD155" s="9">
        <v>27</v>
      </c>
      <c r="BE155" s="9">
        <v>27</v>
      </c>
      <c r="BF155" s="9">
        <v>27</v>
      </c>
      <c r="BG155" s="9">
        <v>27</v>
      </c>
      <c r="BH155" s="9">
        <v>27</v>
      </c>
      <c r="BI155" s="9">
        <v>27</v>
      </c>
      <c r="BJ155" s="9">
        <v>27</v>
      </c>
      <c r="BK155" s="9">
        <v>27</v>
      </c>
      <c r="BL155" s="9">
        <v>9238.0892501724502</v>
      </c>
      <c r="BM155" s="9">
        <v>181.69</v>
      </c>
      <c r="BN155" s="9">
        <v>181.69</v>
      </c>
      <c r="BO155" s="9">
        <v>181.69</v>
      </c>
      <c r="BP155" s="9">
        <v>27</v>
      </c>
      <c r="BQ155" s="9">
        <v>27</v>
      </c>
      <c r="BR155" s="9">
        <v>27</v>
      </c>
      <c r="BS155" s="9">
        <v>27</v>
      </c>
      <c r="BT155" s="9">
        <v>27</v>
      </c>
      <c r="BU155" s="9">
        <v>27</v>
      </c>
      <c r="BV155" s="9">
        <v>27</v>
      </c>
      <c r="BW155" s="9">
        <v>27</v>
      </c>
      <c r="BX155" s="9">
        <v>27</v>
      </c>
      <c r="BY155" s="9">
        <v>27</v>
      </c>
      <c r="BZ155" s="9">
        <v>27</v>
      </c>
      <c r="CA155" s="9">
        <v>27</v>
      </c>
      <c r="CB155" s="9">
        <v>27</v>
      </c>
      <c r="CC155" s="9">
        <v>27</v>
      </c>
      <c r="CD155" s="9">
        <v>195.15</v>
      </c>
      <c r="CE155" s="9">
        <v>195.15</v>
      </c>
      <c r="CF155" s="9">
        <v>195.15</v>
      </c>
      <c r="CG155" s="9">
        <v>27</v>
      </c>
      <c r="CH155" s="9">
        <v>671.33855595468299</v>
      </c>
      <c r="CI155" s="9">
        <v>27</v>
      </c>
      <c r="CJ155" s="9">
        <v>27</v>
      </c>
      <c r="CK155" s="9">
        <v>27</v>
      </c>
      <c r="CL155" s="9">
        <v>27</v>
      </c>
      <c r="CM155" s="9">
        <v>27</v>
      </c>
      <c r="CN155" s="9">
        <v>27</v>
      </c>
      <c r="CO155" s="9">
        <v>27</v>
      </c>
      <c r="CP155" s="9">
        <v>27</v>
      </c>
      <c r="CQ155" s="9">
        <v>27</v>
      </c>
      <c r="CR155" s="9">
        <v>1095.7107114893799</v>
      </c>
      <c r="CS155" s="9">
        <v>27</v>
      </c>
      <c r="CT155" s="9">
        <v>27</v>
      </c>
      <c r="CU155" s="9">
        <v>27</v>
      </c>
      <c r="CV155" s="9">
        <v>27</v>
      </c>
      <c r="CW155" s="9">
        <v>27</v>
      </c>
      <c r="CX155" s="9">
        <v>27</v>
      </c>
      <c r="CY155" s="9">
        <v>27</v>
      </c>
      <c r="CZ155" s="9">
        <v>27</v>
      </c>
      <c r="DA155" s="9">
        <v>27</v>
      </c>
      <c r="DB155" s="9">
        <v>27</v>
      </c>
      <c r="DC155" s="9">
        <v>27</v>
      </c>
      <c r="DD155" s="9">
        <v>27</v>
      </c>
      <c r="DE155" s="9">
        <v>27</v>
      </c>
      <c r="DF155" s="9">
        <v>1681.38848619083</v>
      </c>
      <c r="DG155" s="9">
        <v>27</v>
      </c>
      <c r="DH155" s="9">
        <v>27</v>
      </c>
      <c r="DI155" s="9">
        <v>27</v>
      </c>
      <c r="DJ155" s="9">
        <v>27</v>
      </c>
      <c r="DK155" s="9">
        <v>27</v>
      </c>
      <c r="DL155" s="9">
        <v>27</v>
      </c>
      <c r="DM155" s="9">
        <v>27</v>
      </c>
      <c r="DN155" s="9">
        <v>27</v>
      </c>
      <c r="DO155" s="9">
        <v>27</v>
      </c>
      <c r="DP155" s="9">
        <v>27</v>
      </c>
      <c r="DQ155" s="9">
        <v>27</v>
      </c>
      <c r="DR155" s="9">
        <v>27</v>
      </c>
      <c r="DS155" s="9">
        <v>27</v>
      </c>
      <c r="DT155" s="9">
        <v>27</v>
      </c>
      <c r="DU155" s="9">
        <v>9238.0892501724502</v>
      </c>
      <c r="DV155" s="9">
        <v>181.69</v>
      </c>
      <c r="DW155" s="9">
        <v>181.69</v>
      </c>
      <c r="DX155" s="9">
        <v>181.69</v>
      </c>
      <c r="DY155" s="9">
        <v>27</v>
      </c>
      <c r="DZ155" s="9">
        <v>27</v>
      </c>
      <c r="EA155" s="9">
        <v>27</v>
      </c>
      <c r="EB155" s="9">
        <v>27</v>
      </c>
      <c r="EC155" s="9">
        <v>27</v>
      </c>
      <c r="ED155" s="9">
        <v>27</v>
      </c>
      <c r="EE155" s="9">
        <v>27</v>
      </c>
      <c r="EF155" s="9">
        <v>27</v>
      </c>
      <c r="EG155" s="9">
        <v>27</v>
      </c>
      <c r="EH155" s="9">
        <v>27</v>
      </c>
      <c r="EI155" s="9">
        <v>27</v>
      </c>
      <c r="EJ155" s="9">
        <v>27</v>
      </c>
      <c r="EK155" s="9">
        <v>27</v>
      </c>
      <c r="EL155" s="9">
        <v>27</v>
      </c>
      <c r="EM155" s="9">
        <v>195.15</v>
      </c>
      <c r="EN155" s="9">
        <v>195.15</v>
      </c>
      <c r="EO155" s="9">
        <v>195.15</v>
      </c>
      <c r="EP155" s="9">
        <v>27</v>
      </c>
      <c r="EQ155" s="9">
        <v>671.33855595468299</v>
      </c>
      <c r="ER155" s="9">
        <v>27</v>
      </c>
      <c r="ES155" s="9">
        <v>27</v>
      </c>
      <c r="ET155" s="9">
        <v>27</v>
      </c>
      <c r="EU155" s="9">
        <v>27</v>
      </c>
      <c r="EV155" s="9">
        <v>27</v>
      </c>
      <c r="EW155" s="9">
        <v>27</v>
      </c>
      <c r="EX155" s="9">
        <v>27</v>
      </c>
      <c r="EY155" s="9">
        <v>27</v>
      </c>
      <c r="EZ155" s="9">
        <v>27</v>
      </c>
      <c r="FA155" s="9">
        <v>1095.7107114893799</v>
      </c>
      <c r="FB155" s="9">
        <v>27</v>
      </c>
      <c r="FC155" s="9">
        <v>27</v>
      </c>
      <c r="FD155" s="9">
        <v>27</v>
      </c>
      <c r="FE155" s="9">
        <v>27</v>
      </c>
      <c r="FF155" s="9">
        <v>27</v>
      </c>
      <c r="FG155" s="9">
        <v>27</v>
      </c>
      <c r="FH155" s="9">
        <v>27</v>
      </c>
      <c r="FI155" s="9">
        <v>27</v>
      </c>
      <c r="FJ155" s="9">
        <v>27</v>
      </c>
      <c r="FK155" s="9">
        <v>27</v>
      </c>
      <c r="FL155" s="9">
        <v>27</v>
      </c>
      <c r="FM155" s="9">
        <v>27</v>
      </c>
      <c r="FN155" s="9">
        <v>27</v>
      </c>
      <c r="FO155" s="9">
        <v>1681.38848619083</v>
      </c>
      <c r="FP155" s="9">
        <v>27</v>
      </c>
      <c r="FQ155" s="9">
        <v>27</v>
      </c>
      <c r="FR155" s="9">
        <v>27</v>
      </c>
      <c r="FS155" s="9">
        <v>27</v>
      </c>
      <c r="FT155" s="9">
        <v>27</v>
      </c>
      <c r="FU155" s="9">
        <v>27</v>
      </c>
      <c r="FV155" s="9">
        <v>27</v>
      </c>
      <c r="FW155" s="9">
        <v>27</v>
      </c>
      <c r="FX155" s="9">
        <v>27</v>
      </c>
      <c r="FY155" s="9">
        <v>27</v>
      </c>
      <c r="FZ155" s="9">
        <v>27</v>
      </c>
      <c r="GA155" s="9">
        <v>27</v>
      </c>
      <c r="GB155" s="9">
        <v>27</v>
      </c>
      <c r="GC155" s="9">
        <v>27</v>
      </c>
      <c r="GD155" s="9">
        <v>9238.0892501724502</v>
      </c>
      <c r="GE155" s="9">
        <v>181.69</v>
      </c>
      <c r="GF155" s="9">
        <v>181.69</v>
      </c>
      <c r="GG155" s="9">
        <v>181.69</v>
      </c>
      <c r="GH155" s="9">
        <v>27</v>
      </c>
      <c r="GI155" s="9">
        <v>27</v>
      </c>
      <c r="GJ155" s="9">
        <v>27</v>
      </c>
      <c r="GK155" s="9">
        <v>27</v>
      </c>
      <c r="GL155" s="9">
        <v>27</v>
      </c>
      <c r="GM155" s="9">
        <v>27</v>
      </c>
      <c r="GN155" s="9">
        <v>27</v>
      </c>
      <c r="GO155" s="9">
        <v>27</v>
      </c>
      <c r="GP155" s="9">
        <v>27</v>
      </c>
      <c r="GQ155" s="9">
        <v>27</v>
      </c>
      <c r="GR155" s="9">
        <v>27</v>
      </c>
      <c r="GS155" s="9">
        <v>27</v>
      </c>
      <c r="GT155" s="9">
        <v>27</v>
      </c>
    </row>
    <row r="156" spans="1:202" ht="10.199999999999999">
      <c r="A156" s="12">
        <v>12</v>
      </c>
      <c r="B156" s="2" t="s">
        <v>49</v>
      </c>
      <c r="C156" s="9">
        <v>978.83</v>
      </c>
      <c r="D156" s="9">
        <v>181.69</v>
      </c>
      <c r="E156" s="9">
        <v>181.69</v>
      </c>
      <c r="F156" s="9">
        <v>181.69</v>
      </c>
      <c r="G156" s="9">
        <v>27</v>
      </c>
      <c r="H156" s="9">
        <v>27</v>
      </c>
      <c r="I156" s="9">
        <v>27</v>
      </c>
      <c r="J156" s="9">
        <v>27</v>
      </c>
      <c r="K156" s="9">
        <v>27</v>
      </c>
      <c r="L156" s="9">
        <v>27</v>
      </c>
      <c r="M156" s="9">
        <v>27</v>
      </c>
      <c r="N156" s="9">
        <v>27</v>
      </c>
      <c r="O156" s="9">
        <v>27</v>
      </c>
      <c r="P156" s="9">
        <v>27</v>
      </c>
      <c r="Q156" s="9">
        <v>27</v>
      </c>
      <c r="R156" s="9">
        <v>27</v>
      </c>
      <c r="S156" s="9">
        <v>27</v>
      </c>
      <c r="T156" s="9">
        <v>27</v>
      </c>
      <c r="U156" s="9">
        <v>195.15</v>
      </c>
      <c r="V156" s="9">
        <v>195.15</v>
      </c>
      <c r="W156" s="9">
        <v>195.15</v>
      </c>
      <c r="X156" s="9">
        <v>27</v>
      </c>
      <c r="Y156" s="9">
        <v>27</v>
      </c>
      <c r="Z156" s="9">
        <v>27</v>
      </c>
      <c r="AA156" s="9">
        <v>1044.52460211732</v>
      </c>
      <c r="AB156" s="9">
        <v>27</v>
      </c>
      <c r="AC156" s="9">
        <v>27</v>
      </c>
      <c r="AD156" s="9">
        <v>27</v>
      </c>
      <c r="AE156" s="9">
        <v>27</v>
      </c>
      <c r="AF156" s="9">
        <v>27</v>
      </c>
      <c r="AG156" s="9">
        <v>27</v>
      </c>
      <c r="AH156" s="9">
        <v>27</v>
      </c>
      <c r="AI156" s="9">
        <v>27</v>
      </c>
      <c r="AJ156" s="9">
        <v>27</v>
      </c>
      <c r="AK156" s="9">
        <v>27</v>
      </c>
      <c r="AL156" s="9">
        <v>27</v>
      </c>
      <c r="AM156" s="9">
        <v>27</v>
      </c>
      <c r="AN156" s="9">
        <v>27</v>
      </c>
      <c r="AO156" s="9">
        <v>27</v>
      </c>
      <c r="AP156" s="9">
        <v>1492.2806533430401</v>
      </c>
      <c r="AQ156" s="9">
        <v>27</v>
      </c>
      <c r="AR156" s="9">
        <v>27</v>
      </c>
      <c r="AS156" s="9">
        <v>27</v>
      </c>
      <c r="AT156" s="9">
        <v>27</v>
      </c>
      <c r="AU156" s="9">
        <v>27</v>
      </c>
      <c r="AV156" s="9">
        <v>27</v>
      </c>
      <c r="AW156" s="9">
        <v>27</v>
      </c>
      <c r="AX156" s="9">
        <v>27</v>
      </c>
      <c r="AY156" s="9">
        <v>27</v>
      </c>
      <c r="AZ156" s="9">
        <v>27</v>
      </c>
      <c r="BA156" s="9">
        <v>27</v>
      </c>
      <c r="BB156" s="9">
        <v>27</v>
      </c>
      <c r="BC156" s="9">
        <v>1877.6029657614699</v>
      </c>
      <c r="BD156" s="9">
        <v>27</v>
      </c>
      <c r="BE156" s="9">
        <v>27</v>
      </c>
      <c r="BF156" s="9">
        <v>27</v>
      </c>
      <c r="BG156" s="9">
        <v>27</v>
      </c>
      <c r="BH156" s="9">
        <v>27</v>
      </c>
      <c r="BI156" s="9">
        <v>27</v>
      </c>
      <c r="BJ156" s="9">
        <v>27</v>
      </c>
      <c r="BK156" s="9">
        <v>27</v>
      </c>
      <c r="BL156" s="9">
        <v>10052.1546456346</v>
      </c>
      <c r="BM156" s="9">
        <v>181.69</v>
      </c>
      <c r="BN156" s="9">
        <v>181.69</v>
      </c>
      <c r="BO156" s="9">
        <v>181.69</v>
      </c>
      <c r="BP156" s="9">
        <v>27</v>
      </c>
      <c r="BQ156" s="9">
        <v>27</v>
      </c>
      <c r="BR156" s="9">
        <v>27</v>
      </c>
      <c r="BS156" s="9">
        <v>27</v>
      </c>
      <c r="BT156" s="9">
        <v>27</v>
      </c>
      <c r="BU156" s="9">
        <v>27</v>
      </c>
      <c r="BV156" s="9">
        <v>27</v>
      </c>
      <c r="BW156" s="9">
        <v>27</v>
      </c>
      <c r="BX156" s="9">
        <v>27</v>
      </c>
      <c r="BY156" s="9">
        <v>27</v>
      </c>
      <c r="BZ156" s="9">
        <v>27</v>
      </c>
      <c r="CA156" s="9">
        <v>27</v>
      </c>
      <c r="CB156" s="9">
        <v>27</v>
      </c>
      <c r="CC156" s="9">
        <v>27</v>
      </c>
      <c r="CD156" s="9">
        <v>195.15</v>
      </c>
      <c r="CE156" s="9">
        <v>195.15</v>
      </c>
      <c r="CF156" s="9">
        <v>195.15</v>
      </c>
      <c r="CG156" s="9">
        <v>27</v>
      </c>
      <c r="CH156" s="9">
        <v>27</v>
      </c>
      <c r="CI156" s="9">
        <v>27</v>
      </c>
      <c r="CJ156" s="9">
        <v>1044.52460211732</v>
      </c>
      <c r="CK156" s="9">
        <v>27</v>
      </c>
      <c r="CL156" s="9">
        <v>27</v>
      </c>
      <c r="CM156" s="9">
        <v>27</v>
      </c>
      <c r="CN156" s="9">
        <v>27</v>
      </c>
      <c r="CO156" s="9">
        <v>27</v>
      </c>
      <c r="CP156" s="9">
        <v>27</v>
      </c>
      <c r="CQ156" s="9">
        <v>27</v>
      </c>
      <c r="CR156" s="9">
        <v>27</v>
      </c>
      <c r="CS156" s="9">
        <v>27</v>
      </c>
      <c r="CT156" s="9">
        <v>27</v>
      </c>
      <c r="CU156" s="9">
        <v>27</v>
      </c>
      <c r="CV156" s="9">
        <v>27</v>
      </c>
      <c r="CW156" s="9">
        <v>27</v>
      </c>
      <c r="CX156" s="9">
        <v>27</v>
      </c>
      <c r="CY156" s="9">
        <v>1492.2806533430401</v>
      </c>
      <c r="CZ156" s="9">
        <v>27</v>
      </c>
      <c r="DA156" s="9">
        <v>27</v>
      </c>
      <c r="DB156" s="9">
        <v>27</v>
      </c>
      <c r="DC156" s="9">
        <v>27</v>
      </c>
      <c r="DD156" s="9">
        <v>27</v>
      </c>
      <c r="DE156" s="9">
        <v>27</v>
      </c>
      <c r="DF156" s="9">
        <v>27</v>
      </c>
      <c r="DG156" s="9">
        <v>27</v>
      </c>
      <c r="DH156" s="9">
        <v>27</v>
      </c>
      <c r="DI156" s="9">
        <v>27</v>
      </c>
      <c r="DJ156" s="9">
        <v>27</v>
      </c>
      <c r="DK156" s="9">
        <v>27</v>
      </c>
      <c r="DL156" s="9">
        <v>1877.6029657614699</v>
      </c>
      <c r="DM156" s="9">
        <v>27</v>
      </c>
      <c r="DN156" s="9">
        <v>27</v>
      </c>
      <c r="DO156" s="9">
        <v>27</v>
      </c>
      <c r="DP156" s="9">
        <v>27</v>
      </c>
      <c r="DQ156" s="9">
        <v>27</v>
      </c>
      <c r="DR156" s="9">
        <v>27</v>
      </c>
      <c r="DS156" s="9">
        <v>27</v>
      </c>
      <c r="DT156" s="9">
        <v>27</v>
      </c>
      <c r="DU156" s="9">
        <v>10052.1546456346</v>
      </c>
      <c r="DV156" s="9">
        <v>181.69</v>
      </c>
      <c r="DW156" s="9">
        <v>181.69</v>
      </c>
      <c r="DX156" s="9">
        <v>181.69</v>
      </c>
      <c r="DY156" s="9">
        <v>27</v>
      </c>
      <c r="DZ156" s="9">
        <v>27</v>
      </c>
      <c r="EA156" s="9">
        <v>27</v>
      </c>
      <c r="EB156" s="9">
        <v>27</v>
      </c>
      <c r="EC156" s="9">
        <v>27</v>
      </c>
      <c r="ED156" s="9">
        <v>27</v>
      </c>
      <c r="EE156" s="9">
        <v>27</v>
      </c>
      <c r="EF156" s="9">
        <v>27</v>
      </c>
      <c r="EG156" s="9">
        <v>27</v>
      </c>
      <c r="EH156" s="9">
        <v>27</v>
      </c>
      <c r="EI156" s="9">
        <v>27</v>
      </c>
      <c r="EJ156" s="9">
        <v>27</v>
      </c>
      <c r="EK156" s="9">
        <v>27</v>
      </c>
      <c r="EL156" s="9">
        <v>27</v>
      </c>
      <c r="EM156" s="9">
        <v>195.15</v>
      </c>
      <c r="EN156" s="9">
        <v>195.15</v>
      </c>
      <c r="EO156" s="9">
        <v>195.15</v>
      </c>
      <c r="EP156" s="9">
        <v>27</v>
      </c>
      <c r="EQ156" s="9">
        <v>27</v>
      </c>
      <c r="ER156" s="9">
        <v>27</v>
      </c>
      <c r="ES156" s="9">
        <v>1044.52460211732</v>
      </c>
      <c r="ET156" s="9">
        <v>27</v>
      </c>
      <c r="EU156" s="9">
        <v>27</v>
      </c>
      <c r="EV156" s="9">
        <v>27</v>
      </c>
      <c r="EW156" s="9">
        <v>27</v>
      </c>
      <c r="EX156" s="9">
        <v>27</v>
      </c>
      <c r="EY156" s="9">
        <v>27</v>
      </c>
      <c r="EZ156" s="9">
        <v>27</v>
      </c>
      <c r="FA156" s="9">
        <v>27</v>
      </c>
      <c r="FB156" s="9">
        <v>27</v>
      </c>
      <c r="FC156" s="9">
        <v>27</v>
      </c>
      <c r="FD156" s="9">
        <v>27</v>
      </c>
      <c r="FE156" s="9">
        <v>27</v>
      </c>
      <c r="FF156" s="9">
        <v>27</v>
      </c>
      <c r="FG156" s="9">
        <v>27</v>
      </c>
      <c r="FH156" s="9">
        <v>1492.2806533430401</v>
      </c>
      <c r="FI156" s="9">
        <v>27</v>
      </c>
      <c r="FJ156" s="9">
        <v>27</v>
      </c>
      <c r="FK156" s="9">
        <v>27</v>
      </c>
      <c r="FL156" s="9">
        <v>27</v>
      </c>
      <c r="FM156" s="9">
        <v>27</v>
      </c>
      <c r="FN156" s="9">
        <v>27</v>
      </c>
      <c r="FO156" s="9">
        <v>27</v>
      </c>
      <c r="FP156" s="9">
        <v>27</v>
      </c>
      <c r="FQ156" s="9">
        <v>27</v>
      </c>
      <c r="FR156" s="9">
        <v>27</v>
      </c>
      <c r="FS156" s="9">
        <v>27</v>
      </c>
      <c r="FT156" s="9">
        <v>27</v>
      </c>
      <c r="FU156" s="9">
        <v>1877.6029657614699</v>
      </c>
      <c r="FV156" s="9">
        <v>27</v>
      </c>
      <c r="FW156" s="9">
        <v>27</v>
      </c>
      <c r="FX156" s="9">
        <v>27</v>
      </c>
      <c r="FY156" s="9">
        <v>27</v>
      </c>
      <c r="FZ156" s="9">
        <v>27</v>
      </c>
      <c r="GA156" s="9">
        <v>27</v>
      </c>
      <c r="GB156" s="9">
        <v>27</v>
      </c>
      <c r="GC156" s="9">
        <v>27</v>
      </c>
      <c r="GD156" s="9">
        <v>10052.1546456346</v>
      </c>
      <c r="GE156" s="9">
        <v>181.69</v>
      </c>
      <c r="GF156" s="9">
        <v>181.69</v>
      </c>
      <c r="GG156" s="9">
        <v>181.69</v>
      </c>
      <c r="GH156" s="9">
        <v>27</v>
      </c>
      <c r="GI156" s="9">
        <v>27</v>
      </c>
      <c r="GJ156" s="9">
        <v>27</v>
      </c>
      <c r="GK156" s="9">
        <v>27</v>
      </c>
      <c r="GL156" s="9">
        <v>27</v>
      </c>
      <c r="GM156" s="9">
        <v>27</v>
      </c>
      <c r="GN156" s="9">
        <v>27</v>
      </c>
      <c r="GO156" s="9">
        <v>27</v>
      </c>
      <c r="GP156" s="9">
        <v>27</v>
      </c>
      <c r="GQ156" s="9">
        <v>27</v>
      </c>
      <c r="GR156" s="9">
        <v>27</v>
      </c>
      <c r="GS156" s="9">
        <v>27</v>
      </c>
      <c r="GT156" s="9">
        <v>27</v>
      </c>
    </row>
    <row r="157" spans="1:202" ht="10.199999999999999">
      <c r="A157" s="12">
        <v>13</v>
      </c>
      <c r="B157" s="2" t="s">
        <v>50</v>
      </c>
      <c r="C157" s="9">
        <v>951.83</v>
      </c>
      <c r="D157" s="9">
        <v>154.69</v>
      </c>
      <c r="E157" s="9">
        <v>154.69</v>
      </c>
      <c r="F157" s="9">
        <v>154.69</v>
      </c>
      <c r="G157" s="9">
        <v>0</v>
      </c>
      <c r="H157" s="9">
        <v>0</v>
      </c>
      <c r="I157" s="9">
        <v>0</v>
      </c>
      <c r="J157" s="9">
        <v>0</v>
      </c>
      <c r="K157" s="9">
        <v>0</v>
      </c>
      <c r="L157" s="9">
        <v>0</v>
      </c>
      <c r="M157" s="9">
        <v>0</v>
      </c>
      <c r="N157" s="9">
        <v>0</v>
      </c>
      <c r="O157" s="9">
        <v>0</v>
      </c>
      <c r="P157" s="9">
        <v>0</v>
      </c>
      <c r="Q157" s="9">
        <v>0</v>
      </c>
      <c r="R157" s="9">
        <v>0</v>
      </c>
      <c r="S157" s="9">
        <v>0</v>
      </c>
      <c r="T157" s="9">
        <v>0</v>
      </c>
      <c r="U157" s="9">
        <v>168.15</v>
      </c>
      <c r="V157" s="9">
        <v>168.15</v>
      </c>
      <c r="W157" s="9">
        <v>168.15</v>
      </c>
      <c r="X157" s="9">
        <v>0</v>
      </c>
      <c r="Y157" s="9">
        <v>0</v>
      </c>
      <c r="Z157" s="9">
        <v>0</v>
      </c>
      <c r="AA157" s="9">
        <v>0</v>
      </c>
      <c r="AB157" s="9">
        <v>0</v>
      </c>
      <c r="AC157" s="9">
        <v>0</v>
      </c>
      <c r="AD157" s="9">
        <v>0</v>
      </c>
      <c r="AE157" s="9">
        <v>0</v>
      </c>
      <c r="AF157" s="9">
        <v>0</v>
      </c>
      <c r="AG157" s="9">
        <v>0</v>
      </c>
      <c r="AH157" s="9">
        <v>0</v>
      </c>
      <c r="AI157" s="9">
        <v>0</v>
      </c>
      <c r="AJ157" s="9">
        <v>0</v>
      </c>
      <c r="AK157" s="9">
        <v>0</v>
      </c>
      <c r="AL157" s="9">
        <v>0</v>
      </c>
      <c r="AM157" s="9">
        <v>0</v>
      </c>
      <c r="AN157" s="9">
        <v>0</v>
      </c>
      <c r="AO157" s="9">
        <v>0</v>
      </c>
      <c r="AP157" s="9">
        <v>0</v>
      </c>
      <c r="AQ157" s="9">
        <v>0</v>
      </c>
      <c r="AR157" s="9">
        <v>0</v>
      </c>
      <c r="AS157" s="9">
        <v>0</v>
      </c>
      <c r="AT157" s="9">
        <v>0</v>
      </c>
      <c r="AU157" s="9">
        <v>859.830347012262</v>
      </c>
      <c r="AV157" s="9">
        <v>0</v>
      </c>
      <c r="AW157" s="9">
        <v>0</v>
      </c>
      <c r="AX157" s="9">
        <v>0</v>
      </c>
      <c r="AY157" s="9">
        <v>0</v>
      </c>
      <c r="AZ157" s="9">
        <v>0</v>
      </c>
      <c r="BA157" s="9">
        <v>0</v>
      </c>
      <c r="BB157" s="9">
        <v>0</v>
      </c>
      <c r="BC157" s="9">
        <v>0</v>
      </c>
      <c r="BD157" s="9">
        <v>0</v>
      </c>
      <c r="BE157" s="9">
        <v>0</v>
      </c>
      <c r="BF157" s="9">
        <v>0</v>
      </c>
      <c r="BG157" s="9">
        <v>0</v>
      </c>
      <c r="BH157" s="9">
        <v>0</v>
      </c>
      <c r="BI157" s="9">
        <v>0</v>
      </c>
      <c r="BJ157" s="9">
        <v>0</v>
      </c>
      <c r="BK157" s="9">
        <v>0</v>
      </c>
      <c r="BL157" s="9">
        <v>1290.63939637311</v>
      </c>
      <c r="BM157" s="9">
        <v>0</v>
      </c>
      <c r="BN157" s="9">
        <v>0</v>
      </c>
      <c r="BO157" s="9">
        <v>0</v>
      </c>
      <c r="BP157" s="9">
        <v>0</v>
      </c>
      <c r="BQ157" s="9">
        <v>0</v>
      </c>
      <c r="BR157" s="9">
        <v>0</v>
      </c>
      <c r="BS157" s="9">
        <v>0</v>
      </c>
      <c r="BT157" s="9">
        <v>0</v>
      </c>
      <c r="BU157" s="9">
        <v>0</v>
      </c>
      <c r="BV157" s="9">
        <v>0</v>
      </c>
      <c r="BW157" s="9">
        <v>0</v>
      </c>
      <c r="BX157" s="9">
        <v>0</v>
      </c>
      <c r="BY157" s="9">
        <v>0</v>
      </c>
      <c r="BZ157" s="9">
        <v>0</v>
      </c>
      <c r="CA157" s="9">
        <v>0</v>
      </c>
      <c r="CB157" s="9">
        <v>0</v>
      </c>
      <c r="CC157" s="9">
        <v>0</v>
      </c>
      <c r="CD157" s="9">
        <v>0</v>
      </c>
      <c r="CE157" s="9">
        <v>0</v>
      </c>
      <c r="CF157" s="9">
        <v>6589.0947951652297</v>
      </c>
      <c r="CG157" s="9">
        <v>154.69</v>
      </c>
      <c r="CH157" s="9">
        <v>154.69</v>
      </c>
      <c r="CI157" s="9">
        <v>154.69</v>
      </c>
      <c r="CJ157" s="9">
        <v>0</v>
      </c>
      <c r="CK157" s="9">
        <v>0</v>
      </c>
      <c r="CL157" s="9">
        <v>0</v>
      </c>
      <c r="CM157" s="9">
        <v>0</v>
      </c>
      <c r="CN157" s="9">
        <v>0</v>
      </c>
      <c r="CO157" s="9">
        <v>0</v>
      </c>
      <c r="CP157" s="9">
        <v>0</v>
      </c>
      <c r="CQ157" s="9">
        <v>0</v>
      </c>
      <c r="CR157" s="9">
        <v>0</v>
      </c>
      <c r="CS157" s="9">
        <v>0</v>
      </c>
      <c r="CT157" s="9">
        <v>0</v>
      </c>
      <c r="CU157" s="9">
        <v>0</v>
      </c>
      <c r="CV157" s="9">
        <v>0</v>
      </c>
      <c r="CW157" s="9">
        <v>0</v>
      </c>
      <c r="CX157" s="9">
        <v>168.15</v>
      </c>
      <c r="CY157" s="9">
        <v>168.15</v>
      </c>
      <c r="CZ157" s="9">
        <v>168.15</v>
      </c>
      <c r="DA157" s="9">
        <v>0</v>
      </c>
      <c r="DB157" s="9">
        <v>0</v>
      </c>
      <c r="DC157" s="9">
        <v>0</v>
      </c>
      <c r="DD157" s="9">
        <v>0</v>
      </c>
      <c r="DE157" s="9">
        <v>0</v>
      </c>
      <c r="DF157" s="9">
        <v>0</v>
      </c>
      <c r="DG157" s="9">
        <v>0</v>
      </c>
      <c r="DH157" s="9">
        <v>0</v>
      </c>
      <c r="DI157" s="9">
        <v>0</v>
      </c>
      <c r="DJ157" s="9">
        <v>0</v>
      </c>
      <c r="DK157" s="9">
        <v>0</v>
      </c>
      <c r="DL157" s="9">
        <v>0</v>
      </c>
      <c r="DM157" s="9">
        <v>0</v>
      </c>
      <c r="DN157" s="9">
        <v>0</v>
      </c>
      <c r="DO157" s="9">
        <v>0</v>
      </c>
      <c r="DP157" s="9">
        <v>0</v>
      </c>
      <c r="DQ157" s="9">
        <v>0</v>
      </c>
      <c r="DR157" s="9">
        <v>0</v>
      </c>
      <c r="DS157" s="9">
        <v>0</v>
      </c>
      <c r="DT157" s="9">
        <v>0</v>
      </c>
      <c r="DU157" s="9">
        <v>0</v>
      </c>
      <c r="DV157" s="9">
        <v>0</v>
      </c>
      <c r="DW157" s="9">
        <v>0</v>
      </c>
      <c r="DX157" s="9">
        <v>859.830347012262</v>
      </c>
      <c r="DY157" s="9">
        <v>0</v>
      </c>
      <c r="DZ157" s="9">
        <v>0</v>
      </c>
      <c r="EA157" s="9">
        <v>0</v>
      </c>
      <c r="EB157" s="9">
        <v>0</v>
      </c>
      <c r="EC157" s="9">
        <v>0</v>
      </c>
      <c r="ED157" s="9">
        <v>0</v>
      </c>
      <c r="EE157" s="9">
        <v>0</v>
      </c>
      <c r="EF157" s="9">
        <v>0</v>
      </c>
      <c r="EG157" s="9">
        <v>0</v>
      </c>
      <c r="EH157" s="9">
        <v>0</v>
      </c>
      <c r="EI157" s="9">
        <v>0</v>
      </c>
      <c r="EJ157" s="9">
        <v>0</v>
      </c>
      <c r="EK157" s="9">
        <v>0</v>
      </c>
      <c r="EL157" s="9">
        <v>0</v>
      </c>
      <c r="EM157" s="9">
        <v>0</v>
      </c>
      <c r="EN157" s="9">
        <v>0</v>
      </c>
      <c r="EO157" s="9">
        <v>1290.63939637311</v>
      </c>
      <c r="EP157" s="9">
        <v>0</v>
      </c>
      <c r="EQ157" s="9">
        <v>0</v>
      </c>
      <c r="ER157" s="9">
        <v>0</v>
      </c>
      <c r="ES157" s="9">
        <v>0</v>
      </c>
      <c r="ET157" s="9">
        <v>0</v>
      </c>
      <c r="EU157" s="9">
        <v>0</v>
      </c>
      <c r="EV157" s="9">
        <v>0</v>
      </c>
      <c r="EW157" s="9">
        <v>0</v>
      </c>
      <c r="EX157" s="9">
        <v>0</v>
      </c>
      <c r="EY157" s="9">
        <v>0</v>
      </c>
      <c r="EZ157" s="9">
        <v>0</v>
      </c>
      <c r="FA157" s="9">
        <v>0</v>
      </c>
      <c r="FB157" s="9">
        <v>0</v>
      </c>
      <c r="FC157" s="9">
        <v>0</v>
      </c>
      <c r="FD157" s="9">
        <v>0</v>
      </c>
      <c r="FE157" s="9">
        <v>0</v>
      </c>
      <c r="FF157" s="9">
        <v>0</v>
      </c>
      <c r="FG157" s="9">
        <v>0</v>
      </c>
      <c r="FH157" s="9">
        <v>0</v>
      </c>
      <c r="FI157" s="9">
        <v>6589.0947951652297</v>
      </c>
      <c r="FJ157" s="9">
        <v>154.69</v>
      </c>
      <c r="FK157" s="9">
        <v>154.69</v>
      </c>
      <c r="FL157" s="9">
        <v>154.69</v>
      </c>
      <c r="FM157" s="9">
        <v>0</v>
      </c>
      <c r="FN157" s="9">
        <v>0</v>
      </c>
      <c r="FO157" s="9">
        <v>0</v>
      </c>
      <c r="FP157" s="9">
        <v>0</v>
      </c>
      <c r="FQ157" s="9">
        <v>0</v>
      </c>
      <c r="FR157" s="9">
        <v>0</v>
      </c>
      <c r="FS157" s="9">
        <v>0</v>
      </c>
      <c r="FT157" s="9">
        <v>0</v>
      </c>
      <c r="FU157" s="9">
        <v>0</v>
      </c>
      <c r="FV157" s="9">
        <v>0</v>
      </c>
      <c r="FW157" s="9">
        <v>0</v>
      </c>
      <c r="FX157" s="9">
        <v>0</v>
      </c>
      <c r="FY157" s="9">
        <v>0</v>
      </c>
      <c r="FZ157" s="9">
        <v>0</v>
      </c>
      <c r="GA157" s="9">
        <v>168.15</v>
      </c>
      <c r="GB157" s="9">
        <v>168.15</v>
      </c>
      <c r="GC157" s="9">
        <v>168.15</v>
      </c>
      <c r="GD157" s="9">
        <v>0</v>
      </c>
      <c r="GE157" s="9">
        <v>0</v>
      </c>
      <c r="GF157" s="9">
        <v>0</v>
      </c>
      <c r="GG157" s="9">
        <v>0</v>
      </c>
      <c r="GH157" s="9">
        <v>0</v>
      </c>
      <c r="GI157" s="9">
        <v>0</v>
      </c>
      <c r="GJ157" s="9">
        <v>0</v>
      </c>
      <c r="GK157" s="9">
        <v>0</v>
      </c>
      <c r="GL157" s="9">
        <v>0</v>
      </c>
      <c r="GM157" s="9">
        <v>0</v>
      </c>
      <c r="GN157" s="9">
        <v>0</v>
      </c>
      <c r="GO157" s="9">
        <v>0</v>
      </c>
      <c r="GP157" s="9">
        <v>0</v>
      </c>
      <c r="GQ157" s="9">
        <v>0</v>
      </c>
      <c r="GR157" s="9">
        <v>0</v>
      </c>
      <c r="GS157" s="9">
        <v>0</v>
      </c>
      <c r="GT157" s="9">
        <v>0</v>
      </c>
    </row>
    <row r="158" spans="1:202" ht="10.199999999999999">
      <c r="A158" s="12">
        <v>14</v>
      </c>
      <c r="B158" s="2" t="s">
        <v>51</v>
      </c>
      <c r="C158" s="9">
        <v>951.83</v>
      </c>
      <c r="D158" s="9">
        <v>154.69</v>
      </c>
      <c r="E158" s="9">
        <v>154.69</v>
      </c>
      <c r="F158" s="9">
        <v>154.69</v>
      </c>
      <c r="G158" s="9">
        <v>0</v>
      </c>
      <c r="H158" s="9">
        <v>0</v>
      </c>
      <c r="I158" s="9">
        <v>0</v>
      </c>
      <c r="J158" s="9">
        <v>0</v>
      </c>
      <c r="K158" s="9">
        <v>0</v>
      </c>
      <c r="L158" s="9">
        <v>0</v>
      </c>
      <c r="M158" s="9">
        <v>0</v>
      </c>
      <c r="N158" s="9">
        <v>0</v>
      </c>
      <c r="O158" s="9">
        <v>0</v>
      </c>
      <c r="P158" s="9">
        <v>0</v>
      </c>
      <c r="Q158" s="9">
        <v>0</v>
      </c>
      <c r="R158" s="9">
        <v>0</v>
      </c>
      <c r="S158" s="9">
        <v>0</v>
      </c>
      <c r="T158" s="9">
        <v>0</v>
      </c>
      <c r="U158" s="9">
        <v>168.15</v>
      </c>
      <c r="V158" s="9">
        <v>168.15</v>
      </c>
      <c r="W158" s="9">
        <v>168.15</v>
      </c>
      <c r="X158" s="9">
        <v>0</v>
      </c>
      <c r="Y158" s="9">
        <v>0</v>
      </c>
      <c r="Z158" s="9">
        <v>0</v>
      </c>
      <c r="AA158" s="9">
        <v>0</v>
      </c>
      <c r="AB158" s="9">
        <v>0</v>
      </c>
      <c r="AC158" s="9">
        <v>0</v>
      </c>
      <c r="AD158" s="9">
        <v>0</v>
      </c>
      <c r="AE158" s="9">
        <v>0</v>
      </c>
      <c r="AF158" s="9">
        <v>0</v>
      </c>
      <c r="AG158" s="9">
        <v>0</v>
      </c>
      <c r="AH158" s="9">
        <v>0</v>
      </c>
      <c r="AI158" s="9">
        <v>0</v>
      </c>
      <c r="AJ158" s="9">
        <v>0</v>
      </c>
      <c r="AK158" s="9">
        <v>0</v>
      </c>
      <c r="AL158" s="9">
        <v>0</v>
      </c>
      <c r="AM158" s="9">
        <v>0</v>
      </c>
      <c r="AN158" s="9">
        <v>0</v>
      </c>
      <c r="AO158" s="9">
        <v>0</v>
      </c>
      <c r="AP158" s="9">
        <v>0</v>
      </c>
      <c r="AQ158" s="9">
        <v>0</v>
      </c>
      <c r="AR158" s="9">
        <v>0</v>
      </c>
      <c r="AS158" s="9">
        <v>0</v>
      </c>
      <c r="AT158" s="9">
        <v>0</v>
      </c>
      <c r="AU158" s="9">
        <v>859.830347012262</v>
      </c>
      <c r="AV158" s="9">
        <v>0</v>
      </c>
      <c r="AW158" s="9">
        <v>0</v>
      </c>
      <c r="AX158" s="9">
        <v>0</v>
      </c>
      <c r="AY158" s="9">
        <v>0</v>
      </c>
      <c r="AZ158" s="9">
        <v>0</v>
      </c>
      <c r="BA158" s="9">
        <v>0</v>
      </c>
      <c r="BB158" s="9">
        <v>0</v>
      </c>
      <c r="BC158" s="9">
        <v>0</v>
      </c>
      <c r="BD158" s="9">
        <v>0</v>
      </c>
      <c r="BE158" s="9">
        <v>0</v>
      </c>
      <c r="BF158" s="9">
        <v>0</v>
      </c>
      <c r="BG158" s="9">
        <v>0</v>
      </c>
      <c r="BH158" s="9">
        <v>0</v>
      </c>
      <c r="BI158" s="9">
        <v>0</v>
      </c>
      <c r="BJ158" s="9">
        <v>0</v>
      </c>
      <c r="BK158" s="9">
        <v>0</v>
      </c>
      <c r="BL158" s="9">
        <v>1290.63939637311</v>
      </c>
      <c r="BM158" s="9">
        <v>0</v>
      </c>
      <c r="BN158" s="9">
        <v>0</v>
      </c>
      <c r="BO158" s="9">
        <v>0</v>
      </c>
      <c r="BP158" s="9">
        <v>0</v>
      </c>
      <c r="BQ158" s="9">
        <v>0</v>
      </c>
      <c r="BR158" s="9">
        <v>0</v>
      </c>
      <c r="BS158" s="9">
        <v>0</v>
      </c>
      <c r="BT158" s="9">
        <v>0</v>
      </c>
      <c r="BU158" s="9">
        <v>0</v>
      </c>
      <c r="BV158" s="9">
        <v>0</v>
      </c>
      <c r="BW158" s="9">
        <v>0</v>
      </c>
      <c r="BX158" s="9">
        <v>0</v>
      </c>
      <c r="BY158" s="9">
        <v>0</v>
      </c>
      <c r="BZ158" s="9">
        <v>0</v>
      </c>
      <c r="CA158" s="9">
        <v>0</v>
      </c>
      <c r="CB158" s="9">
        <v>0</v>
      </c>
      <c r="CC158" s="9">
        <v>0</v>
      </c>
      <c r="CD158" s="9">
        <v>0</v>
      </c>
      <c r="CE158" s="9">
        <v>0</v>
      </c>
      <c r="CF158" s="9">
        <v>6589.0947951652297</v>
      </c>
      <c r="CG158" s="9">
        <v>154.69</v>
      </c>
      <c r="CH158" s="9">
        <v>154.69</v>
      </c>
      <c r="CI158" s="9">
        <v>154.69</v>
      </c>
      <c r="CJ158" s="9">
        <v>0</v>
      </c>
      <c r="CK158" s="9">
        <v>0</v>
      </c>
      <c r="CL158" s="9">
        <v>0</v>
      </c>
      <c r="CM158" s="9">
        <v>0</v>
      </c>
      <c r="CN158" s="9">
        <v>0</v>
      </c>
      <c r="CO158" s="9">
        <v>0</v>
      </c>
      <c r="CP158" s="9">
        <v>0</v>
      </c>
      <c r="CQ158" s="9">
        <v>0</v>
      </c>
      <c r="CR158" s="9">
        <v>0</v>
      </c>
      <c r="CS158" s="9">
        <v>0</v>
      </c>
      <c r="CT158" s="9">
        <v>0</v>
      </c>
      <c r="CU158" s="9">
        <v>0</v>
      </c>
      <c r="CV158" s="9">
        <v>0</v>
      </c>
      <c r="CW158" s="9">
        <v>0</v>
      </c>
      <c r="CX158" s="9">
        <v>168.15</v>
      </c>
      <c r="CY158" s="9">
        <v>168.15</v>
      </c>
      <c r="CZ158" s="9">
        <v>168.15</v>
      </c>
      <c r="DA158" s="9">
        <v>0</v>
      </c>
      <c r="DB158" s="9">
        <v>0</v>
      </c>
      <c r="DC158" s="9">
        <v>0</v>
      </c>
      <c r="DD158" s="9">
        <v>0</v>
      </c>
      <c r="DE158" s="9">
        <v>0</v>
      </c>
      <c r="DF158" s="9">
        <v>0</v>
      </c>
      <c r="DG158" s="9">
        <v>0</v>
      </c>
      <c r="DH158" s="9">
        <v>0</v>
      </c>
      <c r="DI158" s="9">
        <v>0</v>
      </c>
      <c r="DJ158" s="9">
        <v>0</v>
      </c>
      <c r="DK158" s="9">
        <v>0</v>
      </c>
      <c r="DL158" s="9">
        <v>0</v>
      </c>
      <c r="DM158" s="9">
        <v>0</v>
      </c>
      <c r="DN158" s="9">
        <v>0</v>
      </c>
      <c r="DO158" s="9">
        <v>0</v>
      </c>
      <c r="DP158" s="9">
        <v>0</v>
      </c>
      <c r="DQ158" s="9">
        <v>0</v>
      </c>
      <c r="DR158" s="9">
        <v>0</v>
      </c>
      <c r="DS158" s="9">
        <v>0</v>
      </c>
      <c r="DT158" s="9">
        <v>0</v>
      </c>
      <c r="DU158" s="9">
        <v>0</v>
      </c>
      <c r="DV158" s="9">
        <v>0</v>
      </c>
      <c r="DW158" s="9">
        <v>0</v>
      </c>
      <c r="DX158" s="9">
        <v>859.830347012262</v>
      </c>
      <c r="DY158" s="9">
        <v>0</v>
      </c>
      <c r="DZ158" s="9">
        <v>0</v>
      </c>
      <c r="EA158" s="9">
        <v>0</v>
      </c>
      <c r="EB158" s="9">
        <v>0</v>
      </c>
      <c r="EC158" s="9">
        <v>0</v>
      </c>
      <c r="ED158" s="9">
        <v>0</v>
      </c>
      <c r="EE158" s="9">
        <v>0</v>
      </c>
      <c r="EF158" s="9">
        <v>0</v>
      </c>
      <c r="EG158" s="9">
        <v>0</v>
      </c>
      <c r="EH158" s="9">
        <v>0</v>
      </c>
      <c r="EI158" s="9">
        <v>0</v>
      </c>
      <c r="EJ158" s="9">
        <v>0</v>
      </c>
      <c r="EK158" s="9">
        <v>0</v>
      </c>
      <c r="EL158" s="9">
        <v>0</v>
      </c>
      <c r="EM158" s="9">
        <v>0</v>
      </c>
      <c r="EN158" s="9">
        <v>0</v>
      </c>
      <c r="EO158" s="9">
        <v>1290.63939637311</v>
      </c>
      <c r="EP158" s="9">
        <v>0</v>
      </c>
      <c r="EQ158" s="9">
        <v>0</v>
      </c>
      <c r="ER158" s="9">
        <v>0</v>
      </c>
      <c r="ES158" s="9">
        <v>0</v>
      </c>
      <c r="ET158" s="9">
        <v>0</v>
      </c>
      <c r="EU158" s="9">
        <v>0</v>
      </c>
      <c r="EV158" s="9">
        <v>0</v>
      </c>
      <c r="EW158" s="9">
        <v>0</v>
      </c>
      <c r="EX158" s="9">
        <v>0</v>
      </c>
      <c r="EY158" s="9">
        <v>0</v>
      </c>
      <c r="EZ158" s="9">
        <v>0</v>
      </c>
      <c r="FA158" s="9">
        <v>0</v>
      </c>
      <c r="FB158" s="9">
        <v>0</v>
      </c>
      <c r="FC158" s="9">
        <v>0</v>
      </c>
      <c r="FD158" s="9">
        <v>0</v>
      </c>
      <c r="FE158" s="9">
        <v>0</v>
      </c>
      <c r="FF158" s="9">
        <v>0</v>
      </c>
      <c r="FG158" s="9">
        <v>0</v>
      </c>
      <c r="FH158" s="9">
        <v>0</v>
      </c>
      <c r="FI158" s="9">
        <v>6589.0947951652297</v>
      </c>
      <c r="FJ158" s="9">
        <v>154.69</v>
      </c>
      <c r="FK158" s="9">
        <v>154.69</v>
      </c>
      <c r="FL158" s="9">
        <v>154.69</v>
      </c>
      <c r="FM158" s="9">
        <v>0</v>
      </c>
      <c r="FN158" s="9">
        <v>0</v>
      </c>
      <c r="FO158" s="9">
        <v>0</v>
      </c>
      <c r="FP158" s="9">
        <v>0</v>
      </c>
      <c r="FQ158" s="9">
        <v>0</v>
      </c>
      <c r="FR158" s="9">
        <v>0</v>
      </c>
      <c r="FS158" s="9">
        <v>0</v>
      </c>
      <c r="FT158" s="9">
        <v>0</v>
      </c>
      <c r="FU158" s="9">
        <v>0</v>
      </c>
      <c r="FV158" s="9">
        <v>0</v>
      </c>
      <c r="FW158" s="9">
        <v>0</v>
      </c>
      <c r="FX158" s="9">
        <v>0</v>
      </c>
      <c r="FY158" s="9">
        <v>0</v>
      </c>
      <c r="FZ158" s="9">
        <v>0</v>
      </c>
      <c r="GA158" s="9">
        <v>168.15</v>
      </c>
      <c r="GB158" s="9">
        <v>168.15</v>
      </c>
      <c r="GC158" s="9">
        <v>168.15</v>
      </c>
      <c r="GD158" s="9">
        <v>0</v>
      </c>
      <c r="GE158" s="9">
        <v>0</v>
      </c>
      <c r="GF158" s="9">
        <v>0</v>
      </c>
      <c r="GG158" s="9">
        <v>0</v>
      </c>
      <c r="GH158" s="9">
        <v>0</v>
      </c>
      <c r="GI158" s="9">
        <v>0</v>
      </c>
      <c r="GJ158" s="9">
        <v>0</v>
      </c>
      <c r="GK158" s="9">
        <v>0</v>
      </c>
      <c r="GL158" s="9">
        <v>0</v>
      </c>
      <c r="GM158" s="9">
        <v>0</v>
      </c>
      <c r="GN158" s="9">
        <v>0</v>
      </c>
      <c r="GO158" s="9">
        <v>0</v>
      </c>
      <c r="GP158" s="9">
        <v>0</v>
      </c>
      <c r="GQ158" s="9">
        <v>0</v>
      </c>
      <c r="GR158" s="9">
        <v>0</v>
      </c>
      <c r="GS158" s="9">
        <v>0</v>
      </c>
      <c r="GT158" s="9">
        <v>0</v>
      </c>
    </row>
    <row r="159" spans="1:202" ht="10.199999999999999">
      <c r="A159" s="12">
        <v>15</v>
      </c>
      <c r="B159" s="2" t="s">
        <v>52</v>
      </c>
      <c r="C159" s="9">
        <v>951.83</v>
      </c>
      <c r="D159" s="9">
        <v>154.69</v>
      </c>
      <c r="E159" s="9">
        <v>154.69</v>
      </c>
      <c r="F159" s="9">
        <v>154.69</v>
      </c>
      <c r="G159" s="9">
        <v>0</v>
      </c>
      <c r="H159" s="9">
        <v>0</v>
      </c>
      <c r="I159" s="9">
        <v>0</v>
      </c>
      <c r="J159" s="9">
        <v>0</v>
      </c>
      <c r="K159" s="9">
        <v>0</v>
      </c>
      <c r="L159" s="9">
        <v>0</v>
      </c>
      <c r="M159" s="9">
        <v>0</v>
      </c>
      <c r="N159" s="9">
        <v>0</v>
      </c>
      <c r="O159" s="9">
        <v>0</v>
      </c>
      <c r="P159" s="9">
        <v>0</v>
      </c>
      <c r="Q159" s="9">
        <v>0</v>
      </c>
      <c r="R159" s="9">
        <v>0</v>
      </c>
      <c r="S159" s="9">
        <v>0</v>
      </c>
      <c r="T159" s="9">
        <v>0</v>
      </c>
      <c r="U159" s="9">
        <v>168.15</v>
      </c>
      <c r="V159" s="9">
        <v>168.15</v>
      </c>
      <c r="W159" s="9">
        <v>168.15</v>
      </c>
      <c r="X159" s="9">
        <v>0</v>
      </c>
      <c r="Y159" s="9">
        <v>644.33855595468299</v>
      </c>
      <c r="Z159" s="9">
        <v>0</v>
      </c>
      <c r="AA159" s="9">
        <v>0</v>
      </c>
      <c r="AB159" s="9">
        <v>0</v>
      </c>
      <c r="AC159" s="9">
        <v>0</v>
      </c>
      <c r="AD159" s="9">
        <v>0</v>
      </c>
      <c r="AE159" s="9">
        <v>0</v>
      </c>
      <c r="AF159" s="9">
        <v>0</v>
      </c>
      <c r="AG159" s="9">
        <v>0</v>
      </c>
      <c r="AH159" s="9">
        <v>0</v>
      </c>
      <c r="AI159" s="9">
        <v>1068.7107114893799</v>
      </c>
      <c r="AJ159" s="9">
        <v>0</v>
      </c>
      <c r="AK159" s="9">
        <v>0</v>
      </c>
      <c r="AL159" s="9">
        <v>0</v>
      </c>
      <c r="AM159" s="9">
        <v>0</v>
      </c>
      <c r="AN159" s="9">
        <v>0</v>
      </c>
      <c r="AO159" s="9">
        <v>0</v>
      </c>
      <c r="AP159" s="9">
        <v>0</v>
      </c>
      <c r="AQ159" s="9">
        <v>0</v>
      </c>
      <c r="AR159" s="9">
        <v>0</v>
      </c>
      <c r="AS159" s="9">
        <v>0</v>
      </c>
      <c r="AT159" s="9">
        <v>0</v>
      </c>
      <c r="AU159" s="9">
        <v>0</v>
      </c>
      <c r="AV159" s="9">
        <v>0</v>
      </c>
      <c r="AW159" s="9">
        <v>1654.38848619083</v>
      </c>
      <c r="AX159" s="9">
        <v>0</v>
      </c>
      <c r="AY159" s="9">
        <v>0</v>
      </c>
      <c r="AZ159" s="9">
        <v>0</v>
      </c>
      <c r="BA159" s="9">
        <v>0</v>
      </c>
      <c r="BB159" s="9">
        <v>0</v>
      </c>
      <c r="BC159" s="9">
        <v>0</v>
      </c>
      <c r="BD159" s="9">
        <v>0</v>
      </c>
      <c r="BE159" s="9">
        <v>0</v>
      </c>
      <c r="BF159" s="9">
        <v>0</v>
      </c>
      <c r="BG159" s="9">
        <v>0</v>
      </c>
      <c r="BH159" s="9">
        <v>0</v>
      </c>
      <c r="BI159" s="9">
        <v>0</v>
      </c>
      <c r="BJ159" s="9">
        <v>0</v>
      </c>
      <c r="BK159" s="9">
        <v>0</v>
      </c>
      <c r="BL159" s="9">
        <v>7607.0892501724502</v>
      </c>
      <c r="BM159" s="9">
        <v>154.69</v>
      </c>
      <c r="BN159" s="9">
        <v>154.69</v>
      </c>
      <c r="BO159" s="9">
        <v>154.69</v>
      </c>
      <c r="BP159" s="9">
        <v>0</v>
      </c>
      <c r="BQ159" s="9">
        <v>0</v>
      </c>
      <c r="BR159" s="9">
        <v>0</v>
      </c>
      <c r="BS159" s="9">
        <v>0</v>
      </c>
      <c r="BT159" s="9">
        <v>0</v>
      </c>
      <c r="BU159" s="9">
        <v>0</v>
      </c>
      <c r="BV159" s="9">
        <v>0</v>
      </c>
      <c r="BW159" s="9">
        <v>0</v>
      </c>
      <c r="BX159" s="9">
        <v>0</v>
      </c>
      <c r="BY159" s="9">
        <v>0</v>
      </c>
      <c r="BZ159" s="9">
        <v>0</v>
      </c>
      <c r="CA159" s="9">
        <v>0</v>
      </c>
      <c r="CB159" s="9">
        <v>0</v>
      </c>
      <c r="CC159" s="9">
        <v>0</v>
      </c>
      <c r="CD159" s="9">
        <v>168.15</v>
      </c>
      <c r="CE159" s="9">
        <v>168.15</v>
      </c>
      <c r="CF159" s="9">
        <v>168.15</v>
      </c>
      <c r="CG159" s="9">
        <v>0</v>
      </c>
      <c r="CH159" s="9">
        <v>644.33855595468299</v>
      </c>
      <c r="CI159" s="9">
        <v>0</v>
      </c>
      <c r="CJ159" s="9">
        <v>0</v>
      </c>
      <c r="CK159" s="9">
        <v>0</v>
      </c>
      <c r="CL159" s="9">
        <v>0</v>
      </c>
      <c r="CM159" s="9">
        <v>0</v>
      </c>
      <c r="CN159" s="9">
        <v>0</v>
      </c>
      <c r="CO159" s="9">
        <v>0</v>
      </c>
      <c r="CP159" s="9">
        <v>0</v>
      </c>
      <c r="CQ159" s="9">
        <v>0</v>
      </c>
      <c r="CR159" s="9">
        <v>1068.7107114893799</v>
      </c>
      <c r="CS159" s="9">
        <v>0</v>
      </c>
      <c r="CT159" s="9">
        <v>0</v>
      </c>
      <c r="CU159" s="9">
        <v>0</v>
      </c>
      <c r="CV159" s="9">
        <v>0</v>
      </c>
      <c r="CW159" s="9">
        <v>0</v>
      </c>
      <c r="CX159" s="9">
        <v>0</v>
      </c>
      <c r="CY159" s="9">
        <v>0</v>
      </c>
      <c r="CZ159" s="9">
        <v>0</v>
      </c>
      <c r="DA159" s="9">
        <v>0</v>
      </c>
      <c r="DB159" s="9">
        <v>0</v>
      </c>
      <c r="DC159" s="9">
        <v>0</v>
      </c>
      <c r="DD159" s="9">
        <v>0</v>
      </c>
      <c r="DE159" s="9">
        <v>0</v>
      </c>
      <c r="DF159" s="9">
        <v>1654.38848619083</v>
      </c>
      <c r="DG159" s="9">
        <v>0</v>
      </c>
      <c r="DH159" s="9">
        <v>0</v>
      </c>
      <c r="DI159" s="9">
        <v>0</v>
      </c>
      <c r="DJ159" s="9">
        <v>0</v>
      </c>
      <c r="DK159" s="9">
        <v>0</v>
      </c>
      <c r="DL159" s="9">
        <v>0</v>
      </c>
      <c r="DM159" s="9">
        <v>0</v>
      </c>
      <c r="DN159" s="9">
        <v>0</v>
      </c>
      <c r="DO159" s="9">
        <v>0</v>
      </c>
      <c r="DP159" s="9">
        <v>0</v>
      </c>
      <c r="DQ159" s="9">
        <v>0</v>
      </c>
      <c r="DR159" s="9">
        <v>0</v>
      </c>
      <c r="DS159" s="9">
        <v>0</v>
      </c>
      <c r="DT159" s="9">
        <v>0</v>
      </c>
      <c r="DU159" s="9">
        <v>7607.0892501724502</v>
      </c>
      <c r="DV159" s="9">
        <v>154.69</v>
      </c>
      <c r="DW159" s="9">
        <v>154.69</v>
      </c>
      <c r="DX159" s="9">
        <v>154.69</v>
      </c>
      <c r="DY159" s="9">
        <v>0</v>
      </c>
      <c r="DZ159" s="9">
        <v>0</v>
      </c>
      <c r="EA159" s="9">
        <v>0</v>
      </c>
      <c r="EB159" s="9">
        <v>0</v>
      </c>
      <c r="EC159" s="9">
        <v>0</v>
      </c>
      <c r="ED159" s="9">
        <v>0</v>
      </c>
      <c r="EE159" s="9">
        <v>0</v>
      </c>
      <c r="EF159" s="9">
        <v>0</v>
      </c>
      <c r="EG159" s="9">
        <v>0</v>
      </c>
      <c r="EH159" s="9">
        <v>0</v>
      </c>
      <c r="EI159" s="9">
        <v>0</v>
      </c>
      <c r="EJ159" s="9">
        <v>0</v>
      </c>
      <c r="EK159" s="9">
        <v>0</v>
      </c>
      <c r="EL159" s="9">
        <v>0</v>
      </c>
      <c r="EM159" s="9">
        <v>168.15</v>
      </c>
      <c r="EN159" s="9">
        <v>168.15</v>
      </c>
      <c r="EO159" s="9">
        <v>168.15</v>
      </c>
      <c r="EP159" s="9">
        <v>0</v>
      </c>
      <c r="EQ159" s="9">
        <v>644.33855595468299</v>
      </c>
      <c r="ER159" s="9">
        <v>0</v>
      </c>
      <c r="ES159" s="9">
        <v>0</v>
      </c>
      <c r="ET159" s="9">
        <v>0</v>
      </c>
      <c r="EU159" s="9">
        <v>0</v>
      </c>
      <c r="EV159" s="9">
        <v>0</v>
      </c>
      <c r="EW159" s="9">
        <v>0</v>
      </c>
      <c r="EX159" s="9">
        <v>0</v>
      </c>
      <c r="EY159" s="9">
        <v>0</v>
      </c>
      <c r="EZ159" s="9">
        <v>0</v>
      </c>
      <c r="FA159" s="9">
        <v>1068.7107114893799</v>
      </c>
      <c r="FB159" s="9">
        <v>0</v>
      </c>
      <c r="FC159" s="9">
        <v>0</v>
      </c>
      <c r="FD159" s="9">
        <v>0</v>
      </c>
      <c r="FE159" s="9">
        <v>0</v>
      </c>
      <c r="FF159" s="9">
        <v>0</v>
      </c>
      <c r="FG159" s="9">
        <v>0</v>
      </c>
      <c r="FH159" s="9">
        <v>0</v>
      </c>
      <c r="FI159" s="9">
        <v>0</v>
      </c>
      <c r="FJ159" s="9">
        <v>0</v>
      </c>
      <c r="FK159" s="9">
        <v>0</v>
      </c>
      <c r="FL159" s="9">
        <v>0</v>
      </c>
      <c r="FM159" s="9">
        <v>0</v>
      </c>
      <c r="FN159" s="9">
        <v>0</v>
      </c>
      <c r="FO159" s="9">
        <v>1654.38848619083</v>
      </c>
      <c r="FP159" s="9">
        <v>0</v>
      </c>
      <c r="FQ159" s="9">
        <v>0</v>
      </c>
      <c r="FR159" s="9">
        <v>0</v>
      </c>
      <c r="FS159" s="9">
        <v>0</v>
      </c>
      <c r="FT159" s="9">
        <v>0</v>
      </c>
      <c r="FU159" s="9">
        <v>0</v>
      </c>
      <c r="FV159" s="9">
        <v>0</v>
      </c>
      <c r="FW159" s="9">
        <v>0</v>
      </c>
      <c r="FX159" s="9">
        <v>0</v>
      </c>
      <c r="FY159" s="9">
        <v>0</v>
      </c>
      <c r="FZ159" s="9">
        <v>0</v>
      </c>
      <c r="GA159" s="9">
        <v>0</v>
      </c>
      <c r="GB159" s="9">
        <v>0</v>
      </c>
      <c r="GC159" s="9">
        <v>0</v>
      </c>
      <c r="GD159" s="9">
        <v>7607.0892501724502</v>
      </c>
      <c r="GE159" s="9">
        <v>154.69</v>
      </c>
      <c r="GF159" s="9">
        <v>154.69</v>
      </c>
      <c r="GG159" s="9">
        <v>154.69</v>
      </c>
      <c r="GH159" s="9">
        <v>0</v>
      </c>
      <c r="GI159" s="9">
        <v>0</v>
      </c>
      <c r="GJ159" s="9">
        <v>0</v>
      </c>
      <c r="GK159" s="9">
        <v>0</v>
      </c>
      <c r="GL159" s="9">
        <v>0</v>
      </c>
      <c r="GM159" s="9">
        <v>0</v>
      </c>
      <c r="GN159" s="9">
        <v>0</v>
      </c>
      <c r="GO159" s="9">
        <v>0</v>
      </c>
      <c r="GP159" s="9">
        <v>0</v>
      </c>
      <c r="GQ159" s="9">
        <v>0</v>
      </c>
      <c r="GR159" s="9">
        <v>0</v>
      </c>
      <c r="GS159" s="9">
        <v>0</v>
      </c>
      <c r="GT159" s="9">
        <v>0</v>
      </c>
    </row>
    <row r="160" spans="1:202" ht="10.199999999999999">
      <c r="A160" s="12">
        <v>16</v>
      </c>
      <c r="B160" s="2" t="s">
        <v>53</v>
      </c>
      <c r="C160" s="9">
        <v>951.83</v>
      </c>
      <c r="D160" s="9">
        <v>154.69</v>
      </c>
      <c r="E160" s="9">
        <v>154.69</v>
      </c>
      <c r="F160" s="9">
        <v>154.69</v>
      </c>
      <c r="G160" s="9">
        <v>0</v>
      </c>
      <c r="H160" s="9">
        <v>0</v>
      </c>
      <c r="I160" s="9">
        <v>0</v>
      </c>
      <c r="J160" s="9">
        <v>0</v>
      </c>
      <c r="K160" s="9">
        <v>0</v>
      </c>
      <c r="L160" s="9">
        <v>0</v>
      </c>
      <c r="M160" s="9">
        <v>0</v>
      </c>
      <c r="N160" s="9">
        <v>0</v>
      </c>
      <c r="O160" s="9">
        <v>0</v>
      </c>
      <c r="P160" s="9">
        <v>0</v>
      </c>
      <c r="Q160" s="9">
        <v>0</v>
      </c>
      <c r="R160" s="9">
        <v>0</v>
      </c>
      <c r="S160" s="9">
        <v>0</v>
      </c>
      <c r="T160" s="9">
        <v>0</v>
      </c>
      <c r="U160" s="9">
        <v>168.15</v>
      </c>
      <c r="V160" s="9">
        <v>168.15</v>
      </c>
      <c r="W160" s="9">
        <v>168.15</v>
      </c>
      <c r="X160" s="9">
        <v>0</v>
      </c>
      <c r="Y160" s="9">
        <v>0</v>
      </c>
      <c r="Z160" s="9">
        <v>0</v>
      </c>
      <c r="AA160" s="9">
        <v>1264.52460211732</v>
      </c>
      <c r="AB160" s="9">
        <v>0</v>
      </c>
      <c r="AC160" s="9">
        <v>0</v>
      </c>
      <c r="AD160" s="9">
        <v>0</v>
      </c>
      <c r="AE160" s="9">
        <v>0</v>
      </c>
      <c r="AF160" s="9">
        <v>0</v>
      </c>
      <c r="AG160" s="9">
        <v>0</v>
      </c>
      <c r="AH160" s="9">
        <v>0</v>
      </c>
      <c r="AI160" s="9">
        <v>0</v>
      </c>
      <c r="AJ160" s="9">
        <v>0</v>
      </c>
      <c r="AK160" s="9">
        <v>0</v>
      </c>
      <c r="AL160" s="9">
        <v>0</v>
      </c>
      <c r="AM160" s="9">
        <v>0</v>
      </c>
      <c r="AN160" s="9">
        <v>0</v>
      </c>
      <c r="AO160" s="9">
        <v>0</v>
      </c>
      <c r="AP160" s="9">
        <v>1711.2806533430401</v>
      </c>
      <c r="AQ160" s="9">
        <v>0</v>
      </c>
      <c r="AR160" s="9">
        <v>0</v>
      </c>
      <c r="AS160" s="9">
        <v>0</v>
      </c>
      <c r="AT160" s="9">
        <v>0</v>
      </c>
      <c r="AU160" s="9">
        <v>0</v>
      </c>
      <c r="AV160" s="9">
        <v>0</v>
      </c>
      <c r="AW160" s="9">
        <v>0</v>
      </c>
      <c r="AX160" s="9">
        <v>0</v>
      </c>
      <c r="AY160" s="9">
        <v>0</v>
      </c>
      <c r="AZ160" s="9">
        <v>0</v>
      </c>
      <c r="BA160" s="9">
        <v>0</v>
      </c>
      <c r="BB160" s="9">
        <v>0</v>
      </c>
      <c r="BC160" s="9">
        <v>2096.6029657614699</v>
      </c>
      <c r="BD160" s="9">
        <v>0</v>
      </c>
      <c r="BE160" s="9">
        <v>0</v>
      </c>
      <c r="BF160" s="9">
        <v>0</v>
      </c>
      <c r="BG160" s="9">
        <v>0</v>
      </c>
      <c r="BH160" s="9">
        <v>0</v>
      </c>
      <c r="BI160" s="9">
        <v>0</v>
      </c>
      <c r="BJ160" s="9">
        <v>0</v>
      </c>
      <c r="BK160" s="9">
        <v>0</v>
      </c>
      <c r="BL160" s="9">
        <v>8420.1546456346296</v>
      </c>
      <c r="BM160" s="9">
        <v>154.69</v>
      </c>
      <c r="BN160" s="9">
        <v>154.69</v>
      </c>
      <c r="BO160" s="9">
        <v>154.69</v>
      </c>
      <c r="BP160" s="9">
        <v>0</v>
      </c>
      <c r="BQ160" s="9">
        <v>0</v>
      </c>
      <c r="BR160" s="9">
        <v>0</v>
      </c>
      <c r="BS160" s="9">
        <v>0</v>
      </c>
      <c r="BT160" s="9">
        <v>0</v>
      </c>
      <c r="BU160" s="9">
        <v>0</v>
      </c>
      <c r="BV160" s="9">
        <v>0</v>
      </c>
      <c r="BW160" s="9">
        <v>0</v>
      </c>
      <c r="BX160" s="9">
        <v>0</v>
      </c>
      <c r="BY160" s="9">
        <v>0</v>
      </c>
      <c r="BZ160" s="9">
        <v>0</v>
      </c>
      <c r="CA160" s="9">
        <v>0</v>
      </c>
      <c r="CB160" s="9">
        <v>0</v>
      </c>
      <c r="CC160" s="9">
        <v>0</v>
      </c>
      <c r="CD160" s="9">
        <v>168.15</v>
      </c>
      <c r="CE160" s="9">
        <v>168.15</v>
      </c>
      <c r="CF160" s="9">
        <v>168.15</v>
      </c>
      <c r="CG160" s="9">
        <v>0</v>
      </c>
      <c r="CH160" s="9">
        <v>0</v>
      </c>
      <c r="CI160" s="9">
        <v>0</v>
      </c>
      <c r="CJ160" s="9">
        <v>1264.52460211732</v>
      </c>
      <c r="CK160" s="9">
        <v>0</v>
      </c>
      <c r="CL160" s="9">
        <v>0</v>
      </c>
      <c r="CM160" s="9">
        <v>0</v>
      </c>
      <c r="CN160" s="9">
        <v>0</v>
      </c>
      <c r="CO160" s="9">
        <v>0</v>
      </c>
      <c r="CP160" s="9">
        <v>0</v>
      </c>
      <c r="CQ160" s="9">
        <v>0</v>
      </c>
      <c r="CR160" s="9">
        <v>0</v>
      </c>
      <c r="CS160" s="9">
        <v>0</v>
      </c>
      <c r="CT160" s="9">
        <v>0</v>
      </c>
      <c r="CU160" s="9">
        <v>0</v>
      </c>
      <c r="CV160" s="9">
        <v>0</v>
      </c>
      <c r="CW160" s="9">
        <v>0</v>
      </c>
      <c r="CX160" s="9">
        <v>0</v>
      </c>
      <c r="CY160" s="9">
        <v>1711.2806533430401</v>
      </c>
      <c r="CZ160" s="9">
        <v>0</v>
      </c>
      <c r="DA160" s="9">
        <v>0</v>
      </c>
      <c r="DB160" s="9">
        <v>0</v>
      </c>
      <c r="DC160" s="9">
        <v>0</v>
      </c>
      <c r="DD160" s="9">
        <v>0</v>
      </c>
      <c r="DE160" s="9">
        <v>0</v>
      </c>
      <c r="DF160" s="9">
        <v>0</v>
      </c>
      <c r="DG160" s="9">
        <v>0</v>
      </c>
      <c r="DH160" s="9">
        <v>0</v>
      </c>
      <c r="DI160" s="9">
        <v>0</v>
      </c>
      <c r="DJ160" s="9">
        <v>0</v>
      </c>
      <c r="DK160" s="9">
        <v>0</v>
      </c>
      <c r="DL160" s="9">
        <v>2096.6029657614699</v>
      </c>
      <c r="DM160" s="9">
        <v>0</v>
      </c>
      <c r="DN160" s="9">
        <v>0</v>
      </c>
      <c r="DO160" s="9">
        <v>0</v>
      </c>
      <c r="DP160" s="9">
        <v>0</v>
      </c>
      <c r="DQ160" s="9">
        <v>0</v>
      </c>
      <c r="DR160" s="9">
        <v>0</v>
      </c>
      <c r="DS160" s="9">
        <v>0</v>
      </c>
      <c r="DT160" s="9">
        <v>0</v>
      </c>
      <c r="DU160" s="9">
        <v>8420.1546456346296</v>
      </c>
      <c r="DV160" s="9">
        <v>154.69</v>
      </c>
      <c r="DW160" s="9">
        <v>154.69</v>
      </c>
      <c r="DX160" s="9">
        <v>154.69</v>
      </c>
      <c r="DY160" s="9">
        <v>0</v>
      </c>
      <c r="DZ160" s="9">
        <v>0</v>
      </c>
      <c r="EA160" s="9">
        <v>0</v>
      </c>
      <c r="EB160" s="9">
        <v>0</v>
      </c>
      <c r="EC160" s="9">
        <v>0</v>
      </c>
      <c r="ED160" s="9">
        <v>0</v>
      </c>
      <c r="EE160" s="9">
        <v>0</v>
      </c>
      <c r="EF160" s="9">
        <v>0</v>
      </c>
      <c r="EG160" s="9">
        <v>0</v>
      </c>
      <c r="EH160" s="9">
        <v>0</v>
      </c>
      <c r="EI160" s="9">
        <v>0</v>
      </c>
      <c r="EJ160" s="9">
        <v>0</v>
      </c>
      <c r="EK160" s="9">
        <v>0</v>
      </c>
      <c r="EL160" s="9">
        <v>0</v>
      </c>
      <c r="EM160" s="9">
        <v>168.15</v>
      </c>
      <c r="EN160" s="9">
        <v>168.15</v>
      </c>
      <c r="EO160" s="9">
        <v>168.15</v>
      </c>
      <c r="EP160" s="9">
        <v>0</v>
      </c>
      <c r="EQ160" s="9">
        <v>0</v>
      </c>
      <c r="ER160" s="9">
        <v>0</v>
      </c>
      <c r="ES160" s="9">
        <v>1264.52460211732</v>
      </c>
      <c r="ET160" s="9">
        <v>0</v>
      </c>
      <c r="EU160" s="9">
        <v>0</v>
      </c>
      <c r="EV160" s="9">
        <v>0</v>
      </c>
      <c r="EW160" s="9">
        <v>0</v>
      </c>
      <c r="EX160" s="9">
        <v>0</v>
      </c>
      <c r="EY160" s="9">
        <v>0</v>
      </c>
      <c r="EZ160" s="9">
        <v>0</v>
      </c>
      <c r="FA160" s="9">
        <v>0</v>
      </c>
      <c r="FB160" s="9">
        <v>0</v>
      </c>
      <c r="FC160" s="9">
        <v>0</v>
      </c>
      <c r="FD160" s="9">
        <v>0</v>
      </c>
      <c r="FE160" s="9">
        <v>0</v>
      </c>
      <c r="FF160" s="9">
        <v>0</v>
      </c>
      <c r="FG160" s="9">
        <v>0</v>
      </c>
      <c r="FH160" s="9">
        <v>1711.2806533430401</v>
      </c>
      <c r="FI160" s="9">
        <v>0</v>
      </c>
      <c r="FJ160" s="9">
        <v>0</v>
      </c>
      <c r="FK160" s="9">
        <v>0</v>
      </c>
      <c r="FL160" s="9">
        <v>0</v>
      </c>
      <c r="FM160" s="9">
        <v>0</v>
      </c>
      <c r="FN160" s="9">
        <v>0</v>
      </c>
      <c r="FO160" s="9">
        <v>0</v>
      </c>
      <c r="FP160" s="9">
        <v>0</v>
      </c>
      <c r="FQ160" s="9">
        <v>0</v>
      </c>
      <c r="FR160" s="9">
        <v>0</v>
      </c>
      <c r="FS160" s="9">
        <v>0</v>
      </c>
      <c r="FT160" s="9">
        <v>0</v>
      </c>
      <c r="FU160" s="9">
        <v>2096.6029657614699</v>
      </c>
      <c r="FV160" s="9">
        <v>0</v>
      </c>
      <c r="FW160" s="9">
        <v>0</v>
      </c>
      <c r="FX160" s="9">
        <v>0</v>
      </c>
      <c r="FY160" s="9">
        <v>0</v>
      </c>
      <c r="FZ160" s="9">
        <v>0</v>
      </c>
      <c r="GA160" s="9">
        <v>0</v>
      </c>
      <c r="GB160" s="9">
        <v>0</v>
      </c>
      <c r="GC160" s="9">
        <v>0</v>
      </c>
      <c r="GD160" s="9">
        <v>8420.1546456346296</v>
      </c>
      <c r="GE160" s="9">
        <v>154.69</v>
      </c>
      <c r="GF160" s="9">
        <v>154.69</v>
      </c>
      <c r="GG160" s="9">
        <v>154.69</v>
      </c>
      <c r="GH160" s="9">
        <v>0</v>
      </c>
      <c r="GI160" s="9">
        <v>0</v>
      </c>
      <c r="GJ160" s="9">
        <v>0</v>
      </c>
      <c r="GK160" s="9">
        <v>0</v>
      </c>
      <c r="GL160" s="9">
        <v>0</v>
      </c>
      <c r="GM160" s="9">
        <v>0</v>
      </c>
      <c r="GN160" s="9">
        <v>0</v>
      </c>
      <c r="GO160" s="9">
        <v>0</v>
      </c>
      <c r="GP160" s="9">
        <v>0</v>
      </c>
      <c r="GQ160" s="9">
        <v>0</v>
      </c>
      <c r="GR160" s="9">
        <v>0</v>
      </c>
      <c r="GS160" s="9">
        <v>0</v>
      </c>
      <c r="GT160" s="9">
        <v>0</v>
      </c>
    </row>
    <row r="161" spans="1:202" ht="10.199999999999999">
      <c r="A161" s="12">
        <v>17</v>
      </c>
      <c r="B161" s="2" t="s">
        <v>54</v>
      </c>
      <c r="C161" s="9">
        <v>978.83</v>
      </c>
      <c r="D161" s="9">
        <v>181.69</v>
      </c>
      <c r="E161" s="9">
        <v>181.69</v>
      </c>
      <c r="F161" s="9">
        <v>181.69</v>
      </c>
      <c r="G161" s="9">
        <v>27</v>
      </c>
      <c r="H161" s="9">
        <v>27</v>
      </c>
      <c r="I161" s="9">
        <v>27</v>
      </c>
      <c r="J161" s="9">
        <v>27</v>
      </c>
      <c r="K161" s="9">
        <v>27</v>
      </c>
      <c r="L161" s="9">
        <v>27</v>
      </c>
      <c r="M161" s="9">
        <v>27</v>
      </c>
      <c r="N161" s="9">
        <v>27</v>
      </c>
      <c r="O161" s="9">
        <v>27</v>
      </c>
      <c r="P161" s="9">
        <v>27</v>
      </c>
      <c r="Q161" s="9">
        <v>27</v>
      </c>
      <c r="R161" s="9">
        <v>27</v>
      </c>
      <c r="S161" s="9">
        <v>27</v>
      </c>
      <c r="T161" s="9">
        <v>27</v>
      </c>
      <c r="U161" s="9">
        <v>195.15</v>
      </c>
      <c r="V161" s="9">
        <v>195.15</v>
      </c>
      <c r="W161" s="9">
        <v>195.15</v>
      </c>
      <c r="X161" s="9">
        <v>27</v>
      </c>
      <c r="Y161" s="9">
        <v>671.33855595468299</v>
      </c>
      <c r="Z161" s="9">
        <v>27</v>
      </c>
      <c r="AA161" s="9">
        <v>27</v>
      </c>
      <c r="AB161" s="9">
        <v>27</v>
      </c>
      <c r="AC161" s="9">
        <v>27</v>
      </c>
      <c r="AD161" s="9">
        <v>27</v>
      </c>
      <c r="AE161" s="9">
        <v>27</v>
      </c>
      <c r="AF161" s="9">
        <v>27</v>
      </c>
      <c r="AG161" s="9">
        <v>27</v>
      </c>
      <c r="AH161" s="9">
        <v>27</v>
      </c>
      <c r="AI161" s="9">
        <v>1095.7107114893799</v>
      </c>
      <c r="AJ161" s="9">
        <v>27</v>
      </c>
      <c r="AK161" s="9">
        <v>27</v>
      </c>
      <c r="AL161" s="9">
        <v>27</v>
      </c>
      <c r="AM161" s="9">
        <v>27</v>
      </c>
      <c r="AN161" s="9">
        <v>27</v>
      </c>
      <c r="AO161" s="9">
        <v>27</v>
      </c>
      <c r="AP161" s="9">
        <v>27</v>
      </c>
      <c r="AQ161" s="9">
        <v>27</v>
      </c>
      <c r="AR161" s="9">
        <v>27</v>
      </c>
      <c r="AS161" s="9">
        <v>27</v>
      </c>
      <c r="AT161" s="9">
        <v>27</v>
      </c>
      <c r="AU161" s="9">
        <v>27</v>
      </c>
      <c r="AV161" s="9">
        <v>27</v>
      </c>
      <c r="AW161" s="9">
        <v>1681.38848619083</v>
      </c>
      <c r="AX161" s="9">
        <v>27</v>
      </c>
      <c r="AY161" s="9">
        <v>27</v>
      </c>
      <c r="AZ161" s="9">
        <v>27</v>
      </c>
      <c r="BA161" s="9">
        <v>27</v>
      </c>
      <c r="BB161" s="9">
        <v>27</v>
      </c>
      <c r="BC161" s="9">
        <v>27</v>
      </c>
      <c r="BD161" s="9">
        <v>27</v>
      </c>
      <c r="BE161" s="9">
        <v>27</v>
      </c>
      <c r="BF161" s="9">
        <v>27</v>
      </c>
      <c r="BG161" s="9">
        <v>27</v>
      </c>
      <c r="BH161" s="9">
        <v>27</v>
      </c>
      <c r="BI161" s="9">
        <v>27</v>
      </c>
      <c r="BJ161" s="9">
        <v>27</v>
      </c>
      <c r="BK161" s="9">
        <v>27</v>
      </c>
      <c r="BL161" s="9">
        <v>9238.0892501724502</v>
      </c>
      <c r="BM161" s="9">
        <v>181.69</v>
      </c>
      <c r="BN161" s="9">
        <v>181.69</v>
      </c>
      <c r="BO161" s="9">
        <v>181.69</v>
      </c>
      <c r="BP161" s="9">
        <v>27</v>
      </c>
      <c r="BQ161" s="9">
        <v>27</v>
      </c>
      <c r="BR161" s="9">
        <v>27</v>
      </c>
      <c r="BS161" s="9">
        <v>27</v>
      </c>
      <c r="BT161" s="9">
        <v>27</v>
      </c>
      <c r="BU161" s="9">
        <v>27</v>
      </c>
      <c r="BV161" s="9">
        <v>27</v>
      </c>
      <c r="BW161" s="9">
        <v>27</v>
      </c>
      <c r="BX161" s="9">
        <v>27</v>
      </c>
      <c r="BY161" s="9">
        <v>27</v>
      </c>
      <c r="BZ161" s="9">
        <v>27</v>
      </c>
      <c r="CA161" s="9">
        <v>27</v>
      </c>
      <c r="CB161" s="9">
        <v>27</v>
      </c>
      <c r="CC161" s="9">
        <v>27</v>
      </c>
      <c r="CD161" s="9">
        <v>195.15</v>
      </c>
      <c r="CE161" s="9">
        <v>195.15</v>
      </c>
      <c r="CF161" s="9">
        <v>195.15</v>
      </c>
      <c r="CG161" s="9">
        <v>27</v>
      </c>
      <c r="CH161" s="9">
        <v>671.33855595468299</v>
      </c>
      <c r="CI161" s="9">
        <v>27</v>
      </c>
      <c r="CJ161" s="9">
        <v>27</v>
      </c>
      <c r="CK161" s="9">
        <v>27</v>
      </c>
      <c r="CL161" s="9">
        <v>27</v>
      </c>
      <c r="CM161" s="9">
        <v>27</v>
      </c>
      <c r="CN161" s="9">
        <v>27</v>
      </c>
      <c r="CO161" s="9">
        <v>27</v>
      </c>
      <c r="CP161" s="9">
        <v>27</v>
      </c>
      <c r="CQ161" s="9">
        <v>27</v>
      </c>
      <c r="CR161" s="9">
        <v>1095.7107114893799</v>
      </c>
      <c r="CS161" s="9">
        <v>27</v>
      </c>
      <c r="CT161" s="9">
        <v>27</v>
      </c>
      <c r="CU161" s="9">
        <v>27</v>
      </c>
      <c r="CV161" s="9">
        <v>27</v>
      </c>
      <c r="CW161" s="9">
        <v>27</v>
      </c>
      <c r="CX161" s="9">
        <v>27</v>
      </c>
      <c r="CY161" s="9">
        <v>27</v>
      </c>
      <c r="CZ161" s="9">
        <v>27</v>
      </c>
      <c r="DA161" s="9">
        <v>27</v>
      </c>
      <c r="DB161" s="9">
        <v>27</v>
      </c>
      <c r="DC161" s="9">
        <v>27</v>
      </c>
      <c r="DD161" s="9">
        <v>27</v>
      </c>
      <c r="DE161" s="9">
        <v>27</v>
      </c>
      <c r="DF161" s="9">
        <v>1681.38848619083</v>
      </c>
      <c r="DG161" s="9">
        <v>27</v>
      </c>
      <c r="DH161" s="9">
        <v>27</v>
      </c>
      <c r="DI161" s="9">
        <v>27</v>
      </c>
      <c r="DJ161" s="9">
        <v>27</v>
      </c>
      <c r="DK161" s="9">
        <v>27</v>
      </c>
      <c r="DL161" s="9">
        <v>27</v>
      </c>
      <c r="DM161" s="9">
        <v>27</v>
      </c>
      <c r="DN161" s="9">
        <v>27</v>
      </c>
      <c r="DO161" s="9">
        <v>27</v>
      </c>
      <c r="DP161" s="9">
        <v>27</v>
      </c>
      <c r="DQ161" s="9">
        <v>27</v>
      </c>
      <c r="DR161" s="9">
        <v>27</v>
      </c>
      <c r="DS161" s="9">
        <v>27</v>
      </c>
      <c r="DT161" s="9">
        <v>27</v>
      </c>
      <c r="DU161" s="9">
        <v>9238.0892501724502</v>
      </c>
      <c r="DV161" s="9">
        <v>181.69</v>
      </c>
      <c r="DW161" s="9">
        <v>181.69</v>
      </c>
      <c r="DX161" s="9">
        <v>181.69</v>
      </c>
      <c r="DY161" s="9">
        <v>27</v>
      </c>
      <c r="DZ161" s="9">
        <v>27</v>
      </c>
      <c r="EA161" s="9">
        <v>27</v>
      </c>
      <c r="EB161" s="9">
        <v>27</v>
      </c>
      <c r="EC161" s="9">
        <v>27</v>
      </c>
      <c r="ED161" s="9">
        <v>27</v>
      </c>
      <c r="EE161" s="9">
        <v>27</v>
      </c>
      <c r="EF161" s="9">
        <v>27</v>
      </c>
      <c r="EG161" s="9">
        <v>27</v>
      </c>
      <c r="EH161" s="9">
        <v>27</v>
      </c>
      <c r="EI161" s="9">
        <v>27</v>
      </c>
      <c r="EJ161" s="9">
        <v>27</v>
      </c>
      <c r="EK161" s="9">
        <v>27</v>
      </c>
      <c r="EL161" s="9">
        <v>27</v>
      </c>
      <c r="EM161" s="9">
        <v>195.15</v>
      </c>
      <c r="EN161" s="9">
        <v>195.15</v>
      </c>
      <c r="EO161" s="9">
        <v>195.15</v>
      </c>
      <c r="EP161" s="9">
        <v>27</v>
      </c>
      <c r="EQ161" s="9">
        <v>671.33855595468299</v>
      </c>
      <c r="ER161" s="9">
        <v>27</v>
      </c>
      <c r="ES161" s="9">
        <v>27</v>
      </c>
      <c r="ET161" s="9">
        <v>27</v>
      </c>
      <c r="EU161" s="9">
        <v>27</v>
      </c>
      <c r="EV161" s="9">
        <v>27</v>
      </c>
      <c r="EW161" s="9">
        <v>27</v>
      </c>
      <c r="EX161" s="9">
        <v>27</v>
      </c>
      <c r="EY161" s="9">
        <v>27</v>
      </c>
      <c r="EZ161" s="9">
        <v>27</v>
      </c>
      <c r="FA161" s="9">
        <v>1095.7107114893799</v>
      </c>
      <c r="FB161" s="9">
        <v>27</v>
      </c>
      <c r="FC161" s="9">
        <v>27</v>
      </c>
      <c r="FD161" s="9">
        <v>27</v>
      </c>
      <c r="FE161" s="9">
        <v>27</v>
      </c>
      <c r="FF161" s="9">
        <v>27</v>
      </c>
      <c r="FG161" s="9">
        <v>27</v>
      </c>
      <c r="FH161" s="9">
        <v>27</v>
      </c>
      <c r="FI161" s="9">
        <v>27</v>
      </c>
      <c r="FJ161" s="9">
        <v>27</v>
      </c>
      <c r="FK161" s="9">
        <v>27</v>
      </c>
      <c r="FL161" s="9">
        <v>27</v>
      </c>
      <c r="FM161" s="9">
        <v>27</v>
      </c>
      <c r="FN161" s="9">
        <v>27</v>
      </c>
      <c r="FO161" s="9">
        <v>1681.38848619083</v>
      </c>
      <c r="FP161" s="9">
        <v>27</v>
      </c>
      <c r="FQ161" s="9">
        <v>27</v>
      </c>
      <c r="FR161" s="9">
        <v>27</v>
      </c>
      <c r="FS161" s="9">
        <v>27</v>
      </c>
      <c r="FT161" s="9">
        <v>27</v>
      </c>
      <c r="FU161" s="9">
        <v>27</v>
      </c>
      <c r="FV161" s="9">
        <v>27</v>
      </c>
      <c r="FW161" s="9">
        <v>27</v>
      </c>
      <c r="FX161" s="9">
        <v>27</v>
      </c>
      <c r="FY161" s="9">
        <v>27</v>
      </c>
      <c r="FZ161" s="9">
        <v>27</v>
      </c>
      <c r="GA161" s="9">
        <v>27</v>
      </c>
      <c r="GB161" s="9">
        <v>27</v>
      </c>
      <c r="GC161" s="9">
        <v>27</v>
      </c>
      <c r="GD161" s="9">
        <v>9238.0892501724502</v>
      </c>
      <c r="GE161" s="9">
        <v>181.69</v>
      </c>
      <c r="GF161" s="9">
        <v>181.69</v>
      </c>
      <c r="GG161" s="9">
        <v>181.69</v>
      </c>
      <c r="GH161" s="9">
        <v>27</v>
      </c>
      <c r="GI161" s="9">
        <v>27</v>
      </c>
      <c r="GJ161" s="9">
        <v>27</v>
      </c>
      <c r="GK161" s="9">
        <v>27</v>
      </c>
      <c r="GL161" s="9">
        <v>27</v>
      </c>
      <c r="GM161" s="9">
        <v>27</v>
      </c>
      <c r="GN161" s="9">
        <v>27</v>
      </c>
      <c r="GO161" s="9">
        <v>27</v>
      </c>
      <c r="GP161" s="9">
        <v>27</v>
      </c>
      <c r="GQ161" s="9">
        <v>27</v>
      </c>
      <c r="GR161" s="9">
        <v>27</v>
      </c>
      <c r="GS161" s="9">
        <v>27</v>
      </c>
      <c r="GT161" s="9">
        <v>27</v>
      </c>
    </row>
    <row r="162" spans="1:202" ht="10.199999999999999">
      <c r="A162" s="12">
        <v>18</v>
      </c>
      <c r="B162" s="2" t="s">
        <v>55</v>
      </c>
      <c r="C162" s="9">
        <v>978.83</v>
      </c>
      <c r="D162" s="9">
        <v>181.69</v>
      </c>
      <c r="E162" s="9">
        <v>181.69</v>
      </c>
      <c r="F162" s="9">
        <v>181.69</v>
      </c>
      <c r="G162" s="9">
        <v>27</v>
      </c>
      <c r="H162" s="9">
        <v>27</v>
      </c>
      <c r="I162" s="9">
        <v>27</v>
      </c>
      <c r="J162" s="9">
        <v>27</v>
      </c>
      <c r="K162" s="9">
        <v>27</v>
      </c>
      <c r="L162" s="9">
        <v>27</v>
      </c>
      <c r="M162" s="9">
        <v>27</v>
      </c>
      <c r="N162" s="9">
        <v>27</v>
      </c>
      <c r="O162" s="9">
        <v>27</v>
      </c>
      <c r="P162" s="9">
        <v>27</v>
      </c>
      <c r="Q162" s="9">
        <v>27</v>
      </c>
      <c r="R162" s="9">
        <v>27</v>
      </c>
      <c r="S162" s="9">
        <v>27</v>
      </c>
      <c r="T162" s="9">
        <v>27</v>
      </c>
      <c r="U162" s="9">
        <v>195.15</v>
      </c>
      <c r="V162" s="9">
        <v>195.15</v>
      </c>
      <c r="W162" s="9">
        <v>195.15</v>
      </c>
      <c r="X162" s="9">
        <v>27</v>
      </c>
      <c r="Y162" s="9">
        <v>27</v>
      </c>
      <c r="Z162" s="9">
        <v>27</v>
      </c>
      <c r="AA162" s="9">
        <v>1044.52460211732</v>
      </c>
      <c r="AB162" s="9">
        <v>27</v>
      </c>
      <c r="AC162" s="9">
        <v>27</v>
      </c>
      <c r="AD162" s="9">
        <v>27</v>
      </c>
      <c r="AE162" s="9">
        <v>27</v>
      </c>
      <c r="AF162" s="9">
        <v>27</v>
      </c>
      <c r="AG162" s="9">
        <v>27</v>
      </c>
      <c r="AH162" s="9">
        <v>27</v>
      </c>
      <c r="AI162" s="9">
        <v>27</v>
      </c>
      <c r="AJ162" s="9">
        <v>27</v>
      </c>
      <c r="AK162" s="9">
        <v>27</v>
      </c>
      <c r="AL162" s="9">
        <v>27</v>
      </c>
      <c r="AM162" s="9">
        <v>27</v>
      </c>
      <c r="AN162" s="9">
        <v>27</v>
      </c>
      <c r="AO162" s="9">
        <v>27</v>
      </c>
      <c r="AP162" s="9">
        <v>1492.2806533430401</v>
      </c>
      <c r="AQ162" s="9">
        <v>27</v>
      </c>
      <c r="AR162" s="9">
        <v>27</v>
      </c>
      <c r="AS162" s="9">
        <v>27</v>
      </c>
      <c r="AT162" s="9">
        <v>27</v>
      </c>
      <c r="AU162" s="9">
        <v>27</v>
      </c>
      <c r="AV162" s="9">
        <v>27</v>
      </c>
      <c r="AW162" s="9">
        <v>27</v>
      </c>
      <c r="AX162" s="9">
        <v>27</v>
      </c>
      <c r="AY162" s="9">
        <v>27</v>
      </c>
      <c r="AZ162" s="9">
        <v>27</v>
      </c>
      <c r="BA162" s="9">
        <v>27</v>
      </c>
      <c r="BB162" s="9">
        <v>27</v>
      </c>
      <c r="BC162" s="9">
        <v>1877.6029657614699</v>
      </c>
      <c r="BD162" s="9">
        <v>27</v>
      </c>
      <c r="BE162" s="9">
        <v>27</v>
      </c>
      <c r="BF162" s="9">
        <v>27</v>
      </c>
      <c r="BG162" s="9">
        <v>27</v>
      </c>
      <c r="BH162" s="9">
        <v>27</v>
      </c>
      <c r="BI162" s="9">
        <v>27</v>
      </c>
      <c r="BJ162" s="9">
        <v>27</v>
      </c>
      <c r="BK162" s="9">
        <v>27</v>
      </c>
      <c r="BL162" s="9">
        <v>10052.1546456346</v>
      </c>
      <c r="BM162" s="9">
        <v>181.69</v>
      </c>
      <c r="BN162" s="9">
        <v>181.69</v>
      </c>
      <c r="BO162" s="9">
        <v>181.69</v>
      </c>
      <c r="BP162" s="9">
        <v>27</v>
      </c>
      <c r="BQ162" s="9">
        <v>27</v>
      </c>
      <c r="BR162" s="9">
        <v>27</v>
      </c>
      <c r="BS162" s="9">
        <v>27</v>
      </c>
      <c r="BT162" s="9">
        <v>27</v>
      </c>
      <c r="BU162" s="9">
        <v>27</v>
      </c>
      <c r="BV162" s="9">
        <v>27</v>
      </c>
      <c r="BW162" s="9">
        <v>27</v>
      </c>
      <c r="BX162" s="9">
        <v>27</v>
      </c>
      <c r="BY162" s="9">
        <v>27</v>
      </c>
      <c r="BZ162" s="9">
        <v>27</v>
      </c>
      <c r="CA162" s="9">
        <v>27</v>
      </c>
      <c r="CB162" s="9">
        <v>27</v>
      </c>
      <c r="CC162" s="9">
        <v>27</v>
      </c>
      <c r="CD162" s="9">
        <v>195.15</v>
      </c>
      <c r="CE162" s="9">
        <v>195.15</v>
      </c>
      <c r="CF162" s="9">
        <v>195.15</v>
      </c>
      <c r="CG162" s="9">
        <v>27</v>
      </c>
      <c r="CH162" s="9">
        <v>27</v>
      </c>
      <c r="CI162" s="9">
        <v>27</v>
      </c>
      <c r="CJ162" s="9">
        <v>1044.52460211732</v>
      </c>
      <c r="CK162" s="9">
        <v>27</v>
      </c>
      <c r="CL162" s="9">
        <v>27</v>
      </c>
      <c r="CM162" s="9">
        <v>27</v>
      </c>
      <c r="CN162" s="9">
        <v>27</v>
      </c>
      <c r="CO162" s="9">
        <v>27</v>
      </c>
      <c r="CP162" s="9">
        <v>27</v>
      </c>
      <c r="CQ162" s="9">
        <v>27</v>
      </c>
      <c r="CR162" s="9">
        <v>27</v>
      </c>
      <c r="CS162" s="9">
        <v>27</v>
      </c>
      <c r="CT162" s="9">
        <v>27</v>
      </c>
      <c r="CU162" s="9">
        <v>27</v>
      </c>
      <c r="CV162" s="9">
        <v>27</v>
      </c>
      <c r="CW162" s="9">
        <v>27</v>
      </c>
      <c r="CX162" s="9">
        <v>27</v>
      </c>
      <c r="CY162" s="9">
        <v>1492.2806533430401</v>
      </c>
      <c r="CZ162" s="9">
        <v>27</v>
      </c>
      <c r="DA162" s="9">
        <v>27</v>
      </c>
      <c r="DB162" s="9">
        <v>27</v>
      </c>
      <c r="DC162" s="9">
        <v>27</v>
      </c>
      <c r="DD162" s="9">
        <v>27</v>
      </c>
      <c r="DE162" s="9">
        <v>27</v>
      </c>
      <c r="DF162" s="9">
        <v>27</v>
      </c>
      <c r="DG162" s="9">
        <v>27</v>
      </c>
      <c r="DH162" s="9">
        <v>27</v>
      </c>
      <c r="DI162" s="9">
        <v>27</v>
      </c>
      <c r="DJ162" s="9">
        <v>27</v>
      </c>
      <c r="DK162" s="9">
        <v>27</v>
      </c>
      <c r="DL162" s="9">
        <v>1877.6029657614699</v>
      </c>
      <c r="DM162" s="9">
        <v>27</v>
      </c>
      <c r="DN162" s="9">
        <v>27</v>
      </c>
      <c r="DO162" s="9">
        <v>27</v>
      </c>
      <c r="DP162" s="9">
        <v>27</v>
      </c>
      <c r="DQ162" s="9">
        <v>27</v>
      </c>
      <c r="DR162" s="9">
        <v>27</v>
      </c>
      <c r="DS162" s="9">
        <v>27</v>
      </c>
      <c r="DT162" s="9">
        <v>27</v>
      </c>
      <c r="DU162" s="9">
        <v>10052.1546456346</v>
      </c>
      <c r="DV162" s="9">
        <v>181.69</v>
      </c>
      <c r="DW162" s="9">
        <v>181.69</v>
      </c>
      <c r="DX162" s="9">
        <v>181.69</v>
      </c>
      <c r="DY162" s="9">
        <v>27</v>
      </c>
      <c r="DZ162" s="9">
        <v>27</v>
      </c>
      <c r="EA162" s="9">
        <v>27</v>
      </c>
      <c r="EB162" s="9">
        <v>27</v>
      </c>
      <c r="EC162" s="9">
        <v>27</v>
      </c>
      <c r="ED162" s="9">
        <v>27</v>
      </c>
      <c r="EE162" s="9">
        <v>27</v>
      </c>
      <c r="EF162" s="9">
        <v>27</v>
      </c>
      <c r="EG162" s="9">
        <v>27</v>
      </c>
      <c r="EH162" s="9">
        <v>27</v>
      </c>
      <c r="EI162" s="9">
        <v>27</v>
      </c>
      <c r="EJ162" s="9">
        <v>27</v>
      </c>
      <c r="EK162" s="9">
        <v>27</v>
      </c>
      <c r="EL162" s="9">
        <v>27</v>
      </c>
      <c r="EM162" s="9">
        <v>195.15</v>
      </c>
      <c r="EN162" s="9">
        <v>195.15</v>
      </c>
      <c r="EO162" s="9">
        <v>195.15</v>
      </c>
      <c r="EP162" s="9">
        <v>27</v>
      </c>
      <c r="EQ162" s="9">
        <v>27</v>
      </c>
      <c r="ER162" s="9">
        <v>27</v>
      </c>
      <c r="ES162" s="9">
        <v>1044.52460211732</v>
      </c>
      <c r="ET162" s="9">
        <v>27</v>
      </c>
      <c r="EU162" s="9">
        <v>27</v>
      </c>
      <c r="EV162" s="9">
        <v>27</v>
      </c>
      <c r="EW162" s="9">
        <v>27</v>
      </c>
      <c r="EX162" s="9">
        <v>27</v>
      </c>
      <c r="EY162" s="9">
        <v>27</v>
      </c>
      <c r="EZ162" s="9">
        <v>27</v>
      </c>
      <c r="FA162" s="9">
        <v>27</v>
      </c>
      <c r="FB162" s="9">
        <v>27</v>
      </c>
      <c r="FC162" s="9">
        <v>27</v>
      </c>
      <c r="FD162" s="9">
        <v>27</v>
      </c>
      <c r="FE162" s="9">
        <v>27</v>
      </c>
      <c r="FF162" s="9">
        <v>27</v>
      </c>
      <c r="FG162" s="9">
        <v>27</v>
      </c>
      <c r="FH162" s="9">
        <v>1492.2806533430401</v>
      </c>
      <c r="FI162" s="9">
        <v>27</v>
      </c>
      <c r="FJ162" s="9">
        <v>27</v>
      </c>
      <c r="FK162" s="9">
        <v>27</v>
      </c>
      <c r="FL162" s="9">
        <v>27</v>
      </c>
      <c r="FM162" s="9">
        <v>27</v>
      </c>
      <c r="FN162" s="9">
        <v>27</v>
      </c>
      <c r="FO162" s="9">
        <v>27</v>
      </c>
      <c r="FP162" s="9">
        <v>27</v>
      </c>
      <c r="FQ162" s="9">
        <v>27</v>
      </c>
      <c r="FR162" s="9">
        <v>27</v>
      </c>
      <c r="FS162" s="9">
        <v>27</v>
      </c>
      <c r="FT162" s="9">
        <v>27</v>
      </c>
      <c r="FU162" s="9">
        <v>1877.6029657614699</v>
      </c>
      <c r="FV162" s="9">
        <v>27</v>
      </c>
      <c r="FW162" s="9">
        <v>27</v>
      </c>
      <c r="FX162" s="9">
        <v>27</v>
      </c>
      <c r="FY162" s="9">
        <v>27</v>
      </c>
      <c r="FZ162" s="9">
        <v>27</v>
      </c>
      <c r="GA162" s="9">
        <v>27</v>
      </c>
      <c r="GB162" s="9">
        <v>27</v>
      </c>
      <c r="GC162" s="9">
        <v>27</v>
      </c>
      <c r="GD162" s="9">
        <v>10052.1546456346</v>
      </c>
      <c r="GE162" s="9">
        <v>181.69</v>
      </c>
      <c r="GF162" s="9">
        <v>181.69</v>
      </c>
      <c r="GG162" s="9">
        <v>181.69</v>
      </c>
      <c r="GH162" s="9">
        <v>27</v>
      </c>
      <c r="GI162" s="9">
        <v>27</v>
      </c>
      <c r="GJ162" s="9">
        <v>27</v>
      </c>
      <c r="GK162" s="9">
        <v>27</v>
      </c>
      <c r="GL162" s="9">
        <v>27</v>
      </c>
      <c r="GM162" s="9">
        <v>27</v>
      </c>
      <c r="GN162" s="9">
        <v>27</v>
      </c>
      <c r="GO162" s="9">
        <v>27</v>
      </c>
      <c r="GP162" s="9">
        <v>27</v>
      </c>
      <c r="GQ162" s="9">
        <v>27</v>
      </c>
      <c r="GR162" s="9">
        <v>27</v>
      </c>
      <c r="GS162" s="9">
        <v>27</v>
      </c>
      <c r="GT162" s="9">
        <v>27</v>
      </c>
    </row>
    <row r="163" spans="1:202" ht="10.199999999999999">
      <c r="A163" s="12">
        <v>19</v>
      </c>
      <c r="B163" s="2" t="s">
        <v>56</v>
      </c>
      <c r="C163" s="9">
        <v>951.83</v>
      </c>
      <c r="D163" s="9">
        <v>154.69</v>
      </c>
      <c r="E163" s="9">
        <v>154.69</v>
      </c>
      <c r="F163" s="9">
        <v>154.69</v>
      </c>
      <c r="G163" s="9">
        <v>0</v>
      </c>
      <c r="H163" s="9">
        <v>0</v>
      </c>
      <c r="I163" s="9">
        <v>0</v>
      </c>
      <c r="J163" s="9">
        <v>0</v>
      </c>
      <c r="K163" s="9">
        <v>0</v>
      </c>
      <c r="L163" s="9">
        <v>0</v>
      </c>
      <c r="M163" s="9">
        <v>0</v>
      </c>
      <c r="N163" s="9">
        <v>0</v>
      </c>
      <c r="O163" s="9">
        <v>0</v>
      </c>
      <c r="P163" s="9">
        <v>0</v>
      </c>
      <c r="Q163" s="9">
        <v>0</v>
      </c>
      <c r="R163" s="9">
        <v>0</v>
      </c>
      <c r="S163" s="9">
        <v>0</v>
      </c>
      <c r="T163" s="9">
        <v>0</v>
      </c>
      <c r="U163" s="9">
        <v>168.15</v>
      </c>
      <c r="V163" s="9">
        <v>168.15</v>
      </c>
      <c r="W163" s="9">
        <v>168.15</v>
      </c>
      <c r="X163" s="9">
        <v>0</v>
      </c>
      <c r="Y163" s="9">
        <v>0</v>
      </c>
      <c r="Z163" s="9">
        <v>0</v>
      </c>
      <c r="AA163" s="9">
        <v>0</v>
      </c>
      <c r="AB163" s="9">
        <v>0</v>
      </c>
      <c r="AC163" s="9">
        <v>0</v>
      </c>
      <c r="AD163" s="9">
        <v>0</v>
      </c>
      <c r="AE163" s="9">
        <v>0</v>
      </c>
      <c r="AF163" s="9">
        <v>0</v>
      </c>
      <c r="AG163" s="9">
        <v>0</v>
      </c>
      <c r="AH163" s="9">
        <v>0</v>
      </c>
      <c r="AI163" s="9">
        <v>0</v>
      </c>
      <c r="AJ163" s="9">
        <v>0</v>
      </c>
      <c r="AK163" s="9">
        <v>0</v>
      </c>
      <c r="AL163" s="9">
        <v>0</v>
      </c>
      <c r="AM163" s="9">
        <v>0</v>
      </c>
      <c r="AN163" s="9">
        <v>0</v>
      </c>
      <c r="AO163" s="9">
        <v>0</v>
      </c>
      <c r="AP163" s="9">
        <v>0</v>
      </c>
      <c r="AQ163" s="9">
        <v>0</v>
      </c>
      <c r="AR163" s="9">
        <v>0</v>
      </c>
      <c r="AS163" s="9">
        <v>0</v>
      </c>
      <c r="AT163" s="9">
        <v>0</v>
      </c>
      <c r="AU163" s="9">
        <v>859.830347012262</v>
      </c>
      <c r="AV163" s="9">
        <v>0</v>
      </c>
      <c r="AW163" s="9">
        <v>0</v>
      </c>
      <c r="AX163" s="9">
        <v>0</v>
      </c>
      <c r="AY163" s="9">
        <v>0</v>
      </c>
      <c r="AZ163" s="9">
        <v>0</v>
      </c>
      <c r="BA163" s="9">
        <v>0</v>
      </c>
      <c r="BB163" s="9">
        <v>0</v>
      </c>
      <c r="BC163" s="9">
        <v>0</v>
      </c>
      <c r="BD163" s="9">
        <v>0</v>
      </c>
      <c r="BE163" s="9">
        <v>0</v>
      </c>
      <c r="BF163" s="9">
        <v>0</v>
      </c>
      <c r="BG163" s="9">
        <v>0</v>
      </c>
      <c r="BH163" s="9">
        <v>0</v>
      </c>
      <c r="BI163" s="9">
        <v>0</v>
      </c>
      <c r="BJ163" s="9">
        <v>0</v>
      </c>
      <c r="BK163" s="9">
        <v>0</v>
      </c>
      <c r="BL163" s="9">
        <v>1290.63939637311</v>
      </c>
      <c r="BM163" s="9">
        <v>0</v>
      </c>
      <c r="BN163" s="9">
        <v>0</v>
      </c>
      <c r="BO163" s="9">
        <v>0</v>
      </c>
      <c r="BP163" s="9">
        <v>0</v>
      </c>
      <c r="BQ163" s="9">
        <v>0</v>
      </c>
      <c r="BR163" s="9">
        <v>0</v>
      </c>
      <c r="BS163" s="9">
        <v>0</v>
      </c>
      <c r="BT163" s="9">
        <v>0</v>
      </c>
      <c r="BU163" s="9">
        <v>0</v>
      </c>
      <c r="BV163" s="9">
        <v>0</v>
      </c>
      <c r="BW163" s="9">
        <v>0</v>
      </c>
      <c r="BX163" s="9">
        <v>0</v>
      </c>
      <c r="BY163" s="9">
        <v>0</v>
      </c>
      <c r="BZ163" s="9">
        <v>0</v>
      </c>
      <c r="CA163" s="9">
        <v>0</v>
      </c>
      <c r="CB163" s="9">
        <v>0</v>
      </c>
      <c r="CC163" s="9">
        <v>0</v>
      </c>
      <c r="CD163" s="9">
        <v>0</v>
      </c>
      <c r="CE163" s="9">
        <v>0</v>
      </c>
      <c r="CF163" s="9">
        <v>6589.0947951652297</v>
      </c>
      <c r="CG163" s="9">
        <v>154.69</v>
      </c>
      <c r="CH163" s="9">
        <v>154.69</v>
      </c>
      <c r="CI163" s="9">
        <v>154.69</v>
      </c>
      <c r="CJ163" s="9">
        <v>0</v>
      </c>
      <c r="CK163" s="9">
        <v>0</v>
      </c>
      <c r="CL163" s="9">
        <v>0</v>
      </c>
      <c r="CM163" s="9">
        <v>0</v>
      </c>
      <c r="CN163" s="9">
        <v>0</v>
      </c>
      <c r="CO163" s="9">
        <v>0</v>
      </c>
      <c r="CP163" s="9">
        <v>0</v>
      </c>
      <c r="CQ163" s="9">
        <v>0</v>
      </c>
      <c r="CR163" s="9">
        <v>0</v>
      </c>
      <c r="CS163" s="9">
        <v>0</v>
      </c>
      <c r="CT163" s="9">
        <v>0</v>
      </c>
      <c r="CU163" s="9">
        <v>0</v>
      </c>
      <c r="CV163" s="9">
        <v>0</v>
      </c>
      <c r="CW163" s="9">
        <v>0</v>
      </c>
      <c r="CX163" s="9">
        <v>168.15</v>
      </c>
      <c r="CY163" s="9">
        <v>168.15</v>
      </c>
      <c r="CZ163" s="9">
        <v>168.15</v>
      </c>
      <c r="DA163" s="9">
        <v>0</v>
      </c>
      <c r="DB163" s="9">
        <v>0</v>
      </c>
      <c r="DC163" s="9">
        <v>0</v>
      </c>
      <c r="DD163" s="9">
        <v>0</v>
      </c>
      <c r="DE163" s="9">
        <v>0</v>
      </c>
      <c r="DF163" s="9">
        <v>0</v>
      </c>
      <c r="DG163" s="9">
        <v>0</v>
      </c>
      <c r="DH163" s="9">
        <v>0</v>
      </c>
      <c r="DI163" s="9">
        <v>0</v>
      </c>
      <c r="DJ163" s="9">
        <v>0</v>
      </c>
      <c r="DK163" s="9">
        <v>0</v>
      </c>
      <c r="DL163" s="9">
        <v>0</v>
      </c>
      <c r="DM163" s="9">
        <v>0</v>
      </c>
      <c r="DN163" s="9">
        <v>0</v>
      </c>
      <c r="DO163" s="9">
        <v>0</v>
      </c>
      <c r="DP163" s="9">
        <v>0</v>
      </c>
      <c r="DQ163" s="9">
        <v>0</v>
      </c>
      <c r="DR163" s="9">
        <v>0</v>
      </c>
      <c r="DS163" s="9">
        <v>0</v>
      </c>
      <c r="DT163" s="9">
        <v>0</v>
      </c>
      <c r="DU163" s="9">
        <v>0</v>
      </c>
      <c r="DV163" s="9">
        <v>0</v>
      </c>
      <c r="DW163" s="9">
        <v>0</v>
      </c>
      <c r="DX163" s="9">
        <v>859.830347012262</v>
      </c>
      <c r="DY163" s="9">
        <v>0</v>
      </c>
      <c r="DZ163" s="9">
        <v>0</v>
      </c>
      <c r="EA163" s="9">
        <v>0</v>
      </c>
      <c r="EB163" s="9">
        <v>0</v>
      </c>
      <c r="EC163" s="9">
        <v>0</v>
      </c>
      <c r="ED163" s="9">
        <v>0</v>
      </c>
      <c r="EE163" s="9">
        <v>0</v>
      </c>
      <c r="EF163" s="9">
        <v>0</v>
      </c>
      <c r="EG163" s="9">
        <v>0</v>
      </c>
      <c r="EH163" s="9">
        <v>0</v>
      </c>
      <c r="EI163" s="9">
        <v>0</v>
      </c>
      <c r="EJ163" s="9">
        <v>0</v>
      </c>
      <c r="EK163" s="9">
        <v>0</v>
      </c>
      <c r="EL163" s="9">
        <v>0</v>
      </c>
      <c r="EM163" s="9">
        <v>0</v>
      </c>
      <c r="EN163" s="9">
        <v>0</v>
      </c>
      <c r="EO163" s="9">
        <v>1290.63939637311</v>
      </c>
      <c r="EP163" s="9">
        <v>0</v>
      </c>
      <c r="EQ163" s="9">
        <v>0</v>
      </c>
      <c r="ER163" s="9">
        <v>0</v>
      </c>
      <c r="ES163" s="9">
        <v>0</v>
      </c>
      <c r="ET163" s="9">
        <v>0</v>
      </c>
      <c r="EU163" s="9">
        <v>0</v>
      </c>
      <c r="EV163" s="9">
        <v>0</v>
      </c>
      <c r="EW163" s="9">
        <v>0</v>
      </c>
      <c r="EX163" s="9">
        <v>0</v>
      </c>
      <c r="EY163" s="9">
        <v>0</v>
      </c>
      <c r="EZ163" s="9">
        <v>0</v>
      </c>
      <c r="FA163" s="9">
        <v>0</v>
      </c>
      <c r="FB163" s="9">
        <v>0</v>
      </c>
      <c r="FC163" s="9">
        <v>0</v>
      </c>
      <c r="FD163" s="9">
        <v>0</v>
      </c>
      <c r="FE163" s="9">
        <v>0</v>
      </c>
      <c r="FF163" s="9">
        <v>0</v>
      </c>
      <c r="FG163" s="9">
        <v>0</v>
      </c>
      <c r="FH163" s="9">
        <v>0</v>
      </c>
      <c r="FI163" s="9">
        <v>6589.0947951652297</v>
      </c>
      <c r="FJ163" s="9">
        <v>154.69</v>
      </c>
      <c r="FK163" s="9">
        <v>154.69</v>
      </c>
      <c r="FL163" s="9">
        <v>154.69</v>
      </c>
      <c r="FM163" s="9">
        <v>0</v>
      </c>
      <c r="FN163" s="9">
        <v>0</v>
      </c>
      <c r="FO163" s="9">
        <v>0</v>
      </c>
      <c r="FP163" s="9">
        <v>0</v>
      </c>
      <c r="FQ163" s="9">
        <v>0</v>
      </c>
      <c r="FR163" s="9">
        <v>0</v>
      </c>
      <c r="FS163" s="9">
        <v>0</v>
      </c>
      <c r="FT163" s="9">
        <v>0</v>
      </c>
      <c r="FU163" s="9">
        <v>0</v>
      </c>
      <c r="FV163" s="9">
        <v>0</v>
      </c>
      <c r="FW163" s="9">
        <v>0</v>
      </c>
      <c r="FX163" s="9">
        <v>0</v>
      </c>
      <c r="FY163" s="9">
        <v>0</v>
      </c>
      <c r="FZ163" s="9">
        <v>0</v>
      </c>
      <c r="GA163" s="9">
        <v>168.15</v>
      </c>
      <c r="GB163" s="9">
        <v>168.15</v>
      </c>
      <c r="GC163" s="9">
        <v>168.15</v>
      </c>
      <c r="GD163" s="9">
        <v>0</v>
      </c>
      <c r="GE163" s="9">
        <v>0</v>
      </c>
      <c r="GF163" s="9">
        <v>0</v>
      </c>
      <c r="GG163" s="9">
        <v>0</v>
      </c>
      <c r="GH163" s="9">
        <v>0</v>
      </c>
      <c r="GI163" s="9">
        <v>0</v>
      </c>
      <c r="GJ163" s="9">
        <v>0</v>
      </c>
      <c r="GK163" s="9">
        <v>0</v>
      </c>
      <c r="GL163" s="9">
        <v>0</v>
      </c>
      <c r="GM163" s="9">
        <v>0</v>
      </c>
      <c r="GN163" s="9">
        <v>0</v>
      </c>
      <c r="GO163" s="9">
        <v>0</v>
      </c>
      <c r="GP163" s="9">
        <v>0</v>
      </c>
      <c r="GQ163" s="9">
        <v>0</v>
      </c>
      <c r="GR163" s="9">
        <v>0</v>
      </c>
      <c r="GS163" s="9">
        <v>0</v>
      </c>
      <c r="GT163" s="9">
        <v>0</v>
      </c>
    </row>
    <row r="164" spans="1:202" ht="10.199999999999999">
      <c r="A164" s="12">
        <v>20</v>
      </c>
      <c r="B164" s="2" t="s">
        <v>57</v>
      </c>
      <c r="C164" s="9">
        <v>951.83</v>
      </c>
      <c r="D164" s="9">
        <v>154.69</v>
      </c>
      <c r="E164" s="9">
        <v>154.69</v>
      </c>
      <c r="F164" s="9">
        <v>154.69</v>
      </c>
      <c r="G164" s="9">
        <v>0</v>
      </c>
      <c r="H164" s="9">
        <v>0</v>
      </c>
      <c r="I164" s="9">
        <v>0</v>
      </c>
      <c r="J164" s="9">
        <v>0</v>
      </c>
      <c r="K164" s="9">
        <v>0</v>
      </c>
      <c r="L164" s="9">
        <v>0</v>
      </c>
      <c r="M164" s="9">
        <v>0</v>
      </c>
      <c r="N164" s="9">
        <v>0</v>
      </c>
      <c r="O164" s="9">
        <v>0</v>
      </c>
      <c r="P164" s="9">
        <v>0</v>
      </c>
      <c r="Q164" s="9">
        <v>0</v>
      </c>
      <c r="R164" s="9">
        <v>0</v>
      </c>
      <c r="S164" s="9">
        <v>0</v>
      </c>
      <c r="T164" s="9">
        <v>0</v>
      </c>
      <c r="U164" s="9">
        <v>168.15</v>
      </c>
      <c r="V164" s="9">
        <v>168.15</v>
      </c>
      <c r="W164" s="9">
        <v>168.15</v>
      </c>
      <c r="X164" s="9">
        <v>0</v>
      </c>
      <c r="Y164" s="9">
        <v>644.33855595468299</v>
      </c>
      <c r="Z164" s="9">
        <v>0</v>
      </c>
      <c r="AA164" s="9">
        <v>0</v>
      </c>
      <c r="AB164" s="9">
        <v>0</v>
      </c>
      <c r="AC164" s="9">
        <v>0</v>
      </c>
      <c r="AD164" s="9">
        <v>0</v>
      </c>
      <c r="AE164" s="9">
        <v>0</v>
      </c>
      <c r="AF164" s="9">
        <v>0</v>
      </c>
      <c r="AG164" s="9">
        <v>0</v>
      </c>
      <c r="AH164" s="9">
        <v>0</v>
      </c>
      <c r="AI164" s="9">
        <v>1068.7107114893799</v>
      </c>
      <c r="AJ164" s="9">
        <v>0</v>
      </c>
      <c r="AK164" s="9">
        <v>0</v>
      </c>
      <c r="AL164" s="9">
        <v>0</v>
      </c>
      <c r="AM164" s="9">
        <v>0</v>
      </c>
      <c r="AN164" s="9">
        <v>0</v>
      </c>
      <c r="AO164" s="9">
        <v>0</v>
      </c>
      <c r="AP164" s="9">
        <v>0</v>
      </c>
      <c r="AQ164" s="9">
        <v>0</v>
      </c>
      <c r="AR164" s="9">
        <v>0</v>
      </c>
      <c r="AS164" s="9">
        <v>0</v>
      </c>
      <c r="AT164" s="9">
        <v>0</v>
      </c>
      <c r="AU164" s="9">
        <v>0</v>
      </c>
      <c r="AV164" s="9">
        <v>0</v>
      </c>
      <c r="AW164" s="9">
        <v>1654.38848619083</v>
      </c>
      <c r="AX164" s="9">
        <v>0</v>
      </c>
      <c r="AY164" s="9">
        <v>0</v>
      </c>
      <c r="AZ164" s="9">
        <v>0</v>
      </c>
      <c r="BA164" s="9">
        <v>0</v>
      </c>
      <c r="BB164" s="9">
        <v>0</v>
      </c>
      <c r="BC164" s="9">
        <v>0</v>
      </c>
      <c r="BD164" s="9">
        <v>0</v>
      </c>
      <c r="BE164" s="9">
        <v>0</v>
      </c>
      <c r="BF164" s="9">
        <v>0</v>
      </c>
      <c r="BG164" s="9">
        <v>0</v>
      </c>
      <c r="BH164" s="9">
        <v>0</v>
      </c>
      <c r="BI164" s="9">
        <v>0</v>
      </c>
      <c r="BJ164" s="9">
        <v>0</v>
      </c>
      <c r="BK164" s="9">
        <v>0</v>
      </c>
      <c r="BL164" s="9">
        <v>7607.0892501724502</v>
      </c>
      <c r="BM164" s="9">
        <v>154.69</v>
      </c>
      <c r="BN164" s="9">
        <v>154.69</v>
      </c>
      <c r="BO164" s="9">
        <v>154.69</v>
      </c>
      <c r="BP164" s="9">
        <v>0</v>
      </c>
      <c r="BQ164" s="9">
        <v>0</v>
      </c>
      <c r="BR164" s="9">
        <v>0</v>
      </c>
      <c r="BS164" s="9">
        <v>0</v>
      </c>
      <c r="BT164" s="9">
        <v>0</v>
      </c>
      <c r="BU164" s="9">
        <v>0</v>
      </c>
      <c r="BV164" s="9">
        <v>0</v>
      </c>
      <c r="BW164" s="9">
        <v>0</v>
      </c>
      <c r="BX164" s="9">
        <v>0</v>
      </c>
      <c r="BY164" s="9">
        <v>0</v>
      </c>
      <c r="BZ164" s="9">
        <v>0</v>
      </c>
      <c r="CA164" s="9">
        <v>0</v>
      </c>
      <c r="CB164" s="9">
        <v>0</v>
      </c>
      <c r="CC164" s="9">
        <v>0</v>
      </c>
      <c r="CD164" s="9">
        <v>168.15</v>
      </c>
      <c r="CE164" s="9">
        <v>168.15</v>
      </c>
      <c r="CF164" s="9">
        <v>168.15</v>
      </c>
      <c r="CG164" s="9">
        <v>0</v>
      </c>
      <c r="CH164" s="9">
        <v>644.33855595468299</v>
      </c>
      <c r="CI164" s="9">
        <v>0</v>
      </c>
      <c r="CJ164" s="9">
        <v>0</v>
      </c>
      <c r="CK164" s="9">
        <v>0</v>
      </c>
      <c r="CL164" s="9">
        <v>0</v>
      </c>
      <c r="CM164" s="9">
        <v>0</v>
      </c>
      <c r="CN164" s="9">
        <v>0</v>
      </c>
      <c r="CO164" s="9">
        <v>0</v>
      </c>
      <c r="CP164" s="9">
        <v>0</v>
      </c>
      <c r="CQ164" s="9">
        <v>0</v>
      </c>
      <c r="CR164" s="9">
        <v>1068.7107114893799</v>
      </c>
      <c r="CS164" s="9">
        <v>0</v>
      </c>
      <c r="CT164" s="9">
        <v>0</v>
      </c>
      <c r="CU164" s="9">
        <v>0</v>
      </c>
      <c r="CV164" s="9">
        <v>0</v>
      </c>
      <c r="CW164" s="9">
        <v>0</v>
      </c>
      <c r="CX164" s="9">
        <v>0</v>
      </c>
      <c r="CY164" s="9">
        <v>0</v>
      </c>
      <c r="CZ164" s="9">
        <v>0</v>
      </c>
      <c r="DA164" s="9">
        <v>0</v>
      </c>
      <c r="DB164" s="9">
        <v>0</v>
      </c>
      <c r="DC164" s="9">
        <v>0</v>
      </c>
      <c r="DD164" s="9">
        <v>0</v>
      </c>
      <c r="DE164" s="9">
        <v>0</v>
      </c>
      <c r="DF164" s="9">
        <v>1654.38848619083</v>
      </c>
      <c r="DG164" s="9">
        <v>0</v>
      </c>
      <c r="DH164" s="9">
        <v>0</v>
      </c>
      <c r="DI164" s="9">
        <v>0</v>
      </c>
      <c r="DJ164" s="9">
        <v>0</v>
      </c>
      <c r="DK164" s="9">
        <v>0</v>
      </c>
      <c r="DL164" s="9">
        <v>0</v>
      </c>
      <c r="DM164" s="9">
        <v>0</v>
      </c>
      <c r="DN164" s="9">
        <v>0</v>
      </c>
      <c r="DO164" s="9">
        <v>0</v>
      </c>
      <c r="DP164" s="9">
        <v>0</v>
      </c>
      <c r="DQ164" s="9">
        <v>0</v>
      </c>
      <c r="DR164" s="9">
        <v>0</v>
      </c>
      <c r="DS164" s="9">
        <v>0</v>
      </c>
      <c r="DT164" s="9">
        <v>0</v>
      </c>
      <c r="DU164" s="9">
        <v>7607.0892501724502</v>
      </c>
      <c r="DV164" s="9">
        <v>154.69</v>
      </c>
      <c r="DW164" s="9">
        <v>154.69</v>
      </c>
      <c r="DX164" s="9">
        <v>154.69</v>
      </c>
      <c r="DY164" s="9">
        <v>0</v>
      </c>
      <c r="DZ164" s="9">
        <v>0</v>
      </c>
      <c r="EA164" s="9">
        <v>0</v>
      </c>
      <c r="EB164" s="9">
        <v>0</v>
      </c>
      <c r="EC164" s="9">
        <v>0</v>
      </c>
      <c r="ED164" s="9">
        <v>0</v>
      </c>
      <c r="EE164" s="9">
        <v>0</v>
      </c>
      <c r="EF164" s="9">
        <v>0</v>
      </c>
      <c r="EG164" s="9">
        <v>0</v>
      </c>
      <c r="EH164" s="9">
        <v>0</v>
      </c>
      <c r="EI164" s="9">
        <v>0</v>
      </c>
      <c r="EJ164" s="9">
        <v>0</v>
      </c>
      <c r="EK164" s="9">
        <v>0</v>
      </c>
      <c r="EL164" s="9">
        <v>0</v>
      </c>
      <c r="EM164" s="9">
        <v>168.15</v>
      </c>
      <c r="EN164" s="9">
        <v>168.15</v>
      </c>
      <c r="EO164" s="9">
        <v>168.15</v>
      </c>
      <c r="EP164" s="9">
        <v>0</v>
      </c>
      <c r="EQ164" s="9">
        <v>644.33855595468299</v>
      </c>
      <c r="ER164" s="9">
        <v>0</v>
      </c>
      <c r="ES164" s="9">
        <v>0</v>
      </c>
      <c r="ET164" s="9">
        <v>0</v>
      </c>
      <c r="EU164" s="9">
        <v>0</v>
      </c>
      <c r="EV164" s="9">
        <v>0</v>
      </c>
      <c r="EW164" s="9">
        <v>0</v>
      </c>
      <c r="EX164" s="9">
        <v>0</v>
      </c>
      <c r="EY164" s="9">
        <v>0</v>
      </c>
      <c r="EZ164" s="9">
        <v>0</v>
      </c>
      <c r="FA164" s="9">
        <v>1068.7107114893799</v>
      </c>
      <c r="FB164" s="9">
        <v>0</v>
      </c>
      <c r="FC164" s="9">
        <v>0</v>
      </c>
      <c r="FD164" s="9">
        <v>0</v>
      </c>
      <c r="FE164" s="9">
        <v>0</v>
      </c>
      <c r="FF164" s="9">
        <v>0</v>
      </c>
      <c r="FG164" s="9">
        <v>0</v>
      </c>
      <c r="FH164" s="9">
        <v>0</v>
      </c>
      <c r="FI164" s="9">
        <v>0</v>
      </c>
      <c r="FJ164" s="9">
        <v>0</v>
      </c>
      <c r="FK164" s="9">
        <v>0</v>
      </c>
      <c r="FL164" s="9">
        <v>0</v>
      </c>
      <c r="FM164" s="9">
        <v>0</v>
      </c>
      <c r="FN164" s="9">
        <v>0</v>
      </c>
      <c r="FO164" s="9">
        <v>1654.38848619083</v>
      </c>
      <c r="FP164" s="9">
        <v>0</v>
      </c>
      <c r="FQ164" s="9">
        <v>0</v>
      </c>
      <c r="FR164" s="9">
        <v>0</v>
      </c>
      <c r="FS164" s="9">
        <v>0</v>
      </c>
      <c r="FT164" s="9">
        <v>0</v>
      </c>
      <c r="FU164" s="9">
        <v>0</v>
      </c>
      <c r="FV164" s="9">
        <v>0</v>
      </c>
      <c r="FW164" s="9">
        <v>0</v>
      </c>
      <c r="FX164" s="9">
        <v>0</v>
      </c>
      <c r="FY164" s="9">
        <v>0</v>
      </c>
      <c r="FZ164" s="9">
        <v>0</v>
      </c>
      <c r="GA164" s="9">
        <v>0</v>
      </c>
      <c r="GB164" s="9">
        <v>0</v>
      </c>
      <c r="GC164" s="9">
        <v>0</v>
      </c>
      <c r="GD164" s="9">
        <v>7607.0892501724502</v>
      </c>
      <c r="GE164" s="9">
        <v>154.69</v>
      </c>
      <c r="GF164" s="9">
        <v>154.69</v>
      </c>
      <c r="GG164" s="9">
        <v>154.69</v>
      </c>
      <c r="GH164" s="9">
        <v>0</v>
      </c>
      <c r="GI164" s="9">
        <v>0</v>
      </c>
      <c r="GJ164" s="9">
        <v>0</v>
      </c>
      <c r="GK164" s="9">
        <v>0</v>
      </c>
      <c r="GL164" s="9">
        <v>0</v>
      </c>
      <c r="GM164" s="9">
        <v>0</v>
      </c>
      <c r="GN164" s="9">
        <v>0</v>
      </c>
      <c r="GO164" s="9">
        <v>0</v>
      </c>
      <c r="GP164" s="9">
        <v>0</v>
      </c>
      <c r="GQ164" s="9">
        <v>0</v>
      </c>
      <c r="GR164" s="9">
        <v>0</v>
      </c>
      <c r="GS164" s="9">
        <v>0</v>
      </c>
      <c r="GT164" s="9">
        <v>0</v>
      </c>
    </row>
    <row r="165" spans="1:202" ht="10.199999999999999">
      <c r="A165" s="12">
        <v>21</v>
      </c>
      <c r="B165" s="2" t="s">
        <v>58</v>
      </c>
      <c r="C165" s="9">
        <v>951.83</v>
      </c>
      <c r="D165" s="9">
        <v>154.69</v>
      </c>
      <c r="E165" s="9">
        <v>154.69</v>
      </c>
      <c r="F165" s="9">
        <v>154.69</v>
      </c>
      <c r="G165" s="9">
        <v>0</v>
      </c>
      <c r="H165" s="9">
        <v>0</v>
      </c>
      <c r="I165" s="9">
        <v>0</v>
      </c>
      <c r="J165" s="9">
        <v>0</v>
      </c>
      <c r="K165" s="9">
        <v>0</v>
      </c>
      <c r="L165" s="9">
        <v>0</v>
      </c>
      <c r="M165" s="9">
        <v>0</v>
      </c>
      <c r="N165" s="9">
        <v>0</v>
      </c>
      <c r="O165" s="9">
        <v>0</v>
      </c>
      <c r="P165" s="9">
        <v>0</v>
      </c>
      <c r="Q165" s="9">
        <v>0</v>
      </c>
      <c r="R165" s="9">
        <v>0</v>
      </c>
      <c r="S165" s="9">
        <v>0</v>
      </c>
      <c r="T165" s="9">
        <v>0</v>
      </c>
      <c r="U165" s="9">
        <v>168.15</v>
      </c>
      <c r="V165" s="9">
        <v>168.15</v>
      </c>
      <c r="W165" s="9">
        <v>168.15</v>
      </c>
      <c r="X165" s="9">
        <v>0</v>
      </c>
      <c r="Y165" s="9">
        <v>0</v>
      </c>
      <c r="Z165" s="9">
        <v>0</v>
      </c>
      <c r="AA165" s="9">
        <v>1264.52460211732</v>
      </c>
      <c r="AB165" s="9">
        <v>0</v>
      </c>
      <c r="AC165" s="9">
        <v>0</v>
      </c>
      <c r="AD165" s="9">
        <v>0</v>
      </c>
      <c r="AE165" s="9">
        <v>0</v>
      </c>
      <c r="AF165" s="9">
        <v>0</v>
      </c>
      <c r="AG165" s="9">
        <v>0</v>
      </c>
      <c r="AH165" s="9">
        <v>0</v>
      </c>
      <c r="AI165" s="9">
        <v>0</v>
      </c>
      <c r="AJ165" s="9">
        <v>0</v>
      </c>
      <c r="AK165" s="9">
        <v>0</v>
      </c>
      <c r="AL165" s="9">
        <v>0</v>
      </c>
      <c r="AM165" s="9">
        <v>0</v>
      </c>
      <c r="AN165" s="9">
        <v>0</v>
      </c>
      <c r="AO165" s="9">
        <v>0</v>
      </c>
      <c r="AP165" s="9">
        <v>1711.2806533430401</v>
      </c>
      <c r="AQ165" s="9">
        <v>0</v>
      </c>
      <c r="AR165" s="9">
        <v>0</v>
      </c>
      <c r="AS165" s="9">
        <v>0</v>
      </c>
      <c r="AT165" s="9">
        <v>0</v>
      </c>
      <c r="AU165" s="9">
        <v>0</v>
      </c>
      <c r="AV165" s="9">
        <v>0</v>
      </c>
      <c r="AW165" s="9">
        <v>0</v>
      </c>
      <c r="AX165" s="9">
        <v>0</v>
      </c>
      <c r="AY165" s="9">
        <v>0</v>
      </c>
      <c r="AZ165" s="9">
        <v>0</v>
      </c>
      <c r="BA165" s="9">
        <v>0</v>
      </c>
      <c r="BB165" s="9">
        <v>0</v>
      </c>
      <c r="BC165" s="9">
        <v>2096.6029657614699</v>
      </c>
      <c r="BD165" s="9">
        <v>0</v>
      </c>
      <c r="BE165" s="9">
        <v>0</v>
      </c>
      <c r="BF165" s="9">
        <v>0</v>
      </c>
      <c r="BG165" s="9">
        <v>0</v>
      </c>
      <c r="BH165" s="9">
        <v>0</v>
      </c>
      <c r="BI165" s="9">
        <v>0</v>
      </c>
      <c r="BJ165" s="9">
        <v>0</v>
      </c>
      <c r="BK165" s="9">
        <v>0</v>
      </c>
      <c r="BL165" s="9">
        <v>8420.1546456346296</v>
      </c>
      <c r="BM165" s="9">
        <v>154.69</v>
      </c>
      <c r="BN165" s="9">
        <v>154.69</v>
      </c>
      <c r="BO165" s="9">
        <v>154.69</v>
      </c>
      <c r="BP165" s="9">
        <v>0</v>
      </c>
      <c r="BQ165" s="9">
        <v>0</v>
      </c>
      <c r="BR165" s="9">
        <v>0</v>
      </c>
      <c r="BS165" s="9">
        <v>0</v>
      </c>
      <c r="BT165" s="9">
        <v>0</v>
      </c>
      <c r="BU165" s="9">
        <v>0</v>
      </c>
      <c r="BV165" s="9">
        <v>0</v>
      </c>
      <c r="BW165" s="9">
        <v>0</v>
      </c>
      <c r="BX165" s="9">
        <v>0</v>
      </c>
      <c r="BY165" s="9">
        <v>0</v>
      </c>
      <c r="BZ165" s="9">
        <v>0</v>
      </c>
      <c r="CA165" s="9">
        <v>0</v>
      </c>
      <c r="CB165" s="9">
        <v>0</v>
      </c>
      <c r="CC165" s="9">
        <v>0</v>
      </c>
      <c r="CD165" s="9">
        <v>168.15</v>
      </c>
      <c r="CE165" s="9">
        <v>168.15</v>
      </c>
      <c r="CF165" s="9">
        <v>168.15</v>
      </c>
      <c r="CG165" s="9">
        <v>0</v>
      </c>
      <c r="CH165" s="9">
        <v>0</v>
      </c>
      <c r="CI165" s="9">
        <v>0</v>
      </c>
      <c r="CJ165" s="9">
        <v>1264.52460211732</v>
      </c>
      <c r="CK165" s="9">
        <v>0</v>
      </c>
      <c r="CL165" s="9">
        <v>0</v>
      </c>
      <c r="CM165" s="9">
        <v>0</v>
      </c>
      <c r="CN165" s="9">
        <v>0</v>
      </c>
      <c r="CO165" s="9">
        <v>0</v>
      </c>
      <c r="CP165" s="9">
        <v>0</v>
      </c>
      <c r="CQ165" s="9">
        <v>0</v>
      </c>
      <c r="CR165" s="9">
        <v>0</v>
      </c>
      <c r="CS165" s="9">
        <v>0</v>
      </c>
      <c r="CT165" s="9">
        <v>0</v>
      </c>
      <c r="CU165" s="9">
        <v>0</v>
      </c>
      <c r="CV165" s="9">
        <v>0</v>
      </c>
      <c r="CW165" s="9">
        <v>0</v>
      </c>
      <c r="CX165" s="9">
        <v>0</v>
      </c>
      <c r="CY165" s="9">
        <v>1711.2806533430401</v>
      </c>
      <c r="CZ165" s="9">
        <v>0</v>
      </c>
      <c r="DA165" s="9">
        <v>0</v>
      </c>
      <c r="DB165" s="9">
        <v>0</v>
      </c>
      <c r="DC165" s="9">
        <v>0</v>
      </c>
      <c r="DD165" s="9">
        <v>0</v>
      </c>
      <c r="DE165" s="9">
        <v>0</v>
      </c>
      <c r="DF165" s="9">
        <v>0</v>
      </c>
      <c r="DG165" s="9">
        <v>0</v>
      </c>
      <c r="DH165" s="9">
        <v>0</v>
      </c>
      <c r="DI165" s="9">
        <v>0</v>
      </c>
      <c r="DJ165" s="9">
        <v>0</v>
      </c>
      <c r="DK165" s="9">
        <v>0</v>
      </c>
      <c r="DL165" s="9">
        <v>2096.6029657614699</v>
      </c>
      <c r="DM165" s="9">
        <v>0</v>
      </c>
      <c r="DN165" s="9">
        <v>0</v>
      </c>
      <c r="DO165" s="9">
        <v>0</v>
      </c>
      <c r="DP165" s="9">
        <v>0</v>
      </c>
      <c r="DQ165" s="9">
        <v>0</v>
      </c>
      <c r="DR165" s="9">
        <v>0</v>
      </c>
      <c r="DS165" s="9">
        <v>0</v>
      </c>
      <c r="DT165" s="9">
        <v>0</v>
      </c>
      <c r="DU165" s="9">
        <v>8420.1546456346296</v>
      </c>
      <c r="DV165" s="9">
        <v>154.69</v>
      </c>
      <c r="DW165" s="9">
        <v>154.69</v>
      </c>
      <c r="DX165" s="9">
        <v>154.69</v>
      </c>
      <c r="DY165" s="9">
        <v>0</v>
      </c>
      <c r="DZ165" s="9">
        <v>0</v>
      </c>
      <c r="EA165" s="9">
        <v>0</v>
      </c>
      <c r="EB165" s="9">
        <v>0</v>
      </c>
      <c r="EC165" s="9">
        <v>0</v>
      </c>
      <c r="ED165" s="9">
        <v>0</v>
      </c>
      <c r="EE165" s="9">
        <v>0</v>
      </c>
      <c r="EF165" s="9">
        <v>0</v>
      </c>
      <c r="EG165" s="9">
        <v>0</v>
      </c>
      <c r="EH165" s="9">
        <v>0</v>
      </c>
      <c r="EI165" s="9">
        <v>0</v>
      </c>
      <c r="EJ165" s="9">
        <v>0</v>
      </c>
      <c r="EK165" s="9">
        <v>0</v>
      </c>
      <c r="EL165" s="9">
        <v>0</v>
      </c>
      <c r="EM165" s="9">
        <v>168.15</v>
      </c>
      <c r="EN165" s="9">
        <v>168.15</v>
      </c>
      <c r="EO165" s="9">
        <v>168.15</v>
      </c>
      <c r="EP165" s="9">
        <v>0</v>
      </c>
      <c r="EQ165" s="9">
        <v>0</v>
      </c>
      <c r="ER165" s="9">
        <v>0</v>
      </c>
      <c r="ES165" s="9">
        <v>1264.52460211732</v>
      </c>
      <c r="ET165" s="9">
        <v>0</v>
      </c>
      <c r="EU165" s="9">
        <v>0</v>
      </c>
      <c r="EV165" s="9">
        <v>0</v>
      </c>
      <c r="EW165" s="9">
        <v>0</v>
      </c>
      <c r="EX165" s="9">
        <v>0</v>
      </c>
      <c r="EY165" s="9">
        <v>0</v>
      </c>
      <c r="EZ165" s="9">
        <v>0</v>
      </c>
      <c r="FA165" s="9">
        <v>0</v>
      </c>
      <c r="FB165" s="9">
        <v>0</v>
      </c>
      <c r="FC165" s="9">
        <v>0</v>
      </c>
      <c r="FD165" s="9">
        <v>0</v>
      </c>
      <c r="FE165" s="9">
        <v>0</v>
      </c>
      <c r="FF165" s="9">
        <v>0</v>
      </c>
      <c r="FG165" s="9">
        <v>0</v>
      </c>
      <c r="FH165" s="9">
        <v>1711.2806533430401</v>
      </c>
      <c r="FI165" s="9">
        <v>0</v>
      </c>
      <c r="FJ165" s="9">
        <v>0</v>
      </c>
      <c r="FK165" s="9">
        <v>0</v>
      </c>
      <c r="FL165" s="9">
        <v>0</v>
      </c>
      <c r="FM165" s="9">
        <v>0</v>
      </c>
      <c r="FN165" s="9">
        <v>0</v>
      </c>
      <c r="FO165" s="9">
        <v>0</v>
      </c>
      <c r="FP165" s="9">
        <v>0</v>
      </c>
      <c r="FQ165" s="9">
        <v>0</v>
      </c>
      <c r="FR165" s="9">
        <v>0</v>
      </c>
      <c r="FS165" s="9">
        <v>0</v>
      </c>
      <c r="FT165" s="9">
        <v>0</v>
      </c>
      <c r="FU165" s="9">
        <v>2096.6029657614699</v>
      </c>
      <c r="FV165" s="9">
        <v>0</v>
      </c>
      <c r="FW165" s="9">
        <v>0</v>
      </c>
      <c r="FX165" s="9">
        <v>0</v>
      </c>
      <c r="FY165" s="9">
        <v>0</v>
      </c>
      <c r="FZ165" s="9">
        <v>0</v>
      </c>
      <c r="GA165" s="9">
        <v>0</v>
      </c>
      <c r="GB165" s="9">
        <v>0</v>
      </c>
      <c r="GC165" s="9">
        <v>0</v>
      </c>
      <c r="GD165" s="9">
        <v>8420.1546456346296</v>
      </c>
      <c r="GE165" s="9">
        <v>154.69</v>
      </c>
      <c r="GF165" s="9">
        <v>154.69</v>
      </c>
      <c r="GG165" s="9">
        <v>154.69</v>
      </c>
      <c r="GH165" s="9">
        <v>0</v>
      </c>
      <c r="GI165" s="9">
        <v>0</v>
      </c>
      <c r="GJ165" s="9">
        <v>0</v>
      </c>
      <c r="GK165" s="9">
        <v>0</v>
      </c>
      <c r="GL165" s="9">
        <v>0</v>
      </c>
      <c r="GM165" s="9">
        <v>0</v>
      </c>
      <c r="GN165" s="9">
        <v>0</v>
      </c>
      <c r="GO165" s="9">
        <v>0</v>
      </c>
      <c r="GP165" s="9">
        <v>0</v>
      </c>
      <c r="GQ165" s="9">
        <v>0</v>
      </c>
      <c r="GR165" s="9">
        <v>0</v>
      </c>
      <c r="GS165" s="9">
        <v>0</v>
      </c>
      <c r="GT165" s="9">
        <v>0</v>
      </c>
    </row>
    <row r="166" spans="1:202" ht="10.199999999999999">
      <c r="A166" s="12">
        <v>22</v>
      </c>
      <c r="B166" s="2" t="s">
        <v>59</v>
      </c>
      <c r="C166" s="9">
        <v>951.83</v>
      </c>
      <c r="D166" s="9">
        <v>154.69</v>
      </c>
      <c r="E166" s="9">
        <v>154.69</v>
      </c>
      <c r="F166" s="9">
        <v>154.69</v>
      </c>
      <c r="G166" s="9">
        <v>0</v>
      </c>
      <c r="H166" s="9">
        <v>0</v>
      </c>
      <c r="I166" s="9">
        <v>0</v>
      </c>
      <c r="J166" s="9">
        <v>0</v>
      </c>
      <c r="K166" s="9">
        <v>0</v>
      </c>
      <c r="L166" s="9">
        <v>0</v>
      </c>
      <c r="M166" s="9">
        <v>0</v>
      </c>
      <c r="N166" s="9">
        <v>0</v>
      </c>
      <c r="O166" s="9">
        <v>0</v>
      </c>
      <c r="P166" s="9">
        <v>0</v>
      </c>
      <c r="Q166" s="9">
        <v>0</v>
      </c>
      <c r="R166" s="9">
        <v>0</v>
      </c>
      <c r="S166" s="9">
        <v>0</v>
      </c>
      <c r="T166" s="9">
        <v>0</v>
      </c>
      <c r="U166" s="9">
        <v>168.15</v>
      </c>
      <c r="V166" s="9">
        <v>168.15</v>
      </c>
      <c r="W166" s="9">
        <v>168.15</v>
      </c>
      <c r="X166" s="9">
        <v>0</v>
      </c>
      <c r="Y166" s="9">
        <v>0</v>
      </c>
      <c r="Z166" s="9">
        <v>0</v>
      </c>
      <c r="AA166" s="9">
        <v>0</v>
      </c>
      <c r="AB166" s="9">
        <v>0</v>
      </c>
      <c r="AC166" s="9">
        <v>0</v>
      </c>
      <c r="AD166" s="9">
        <v>0</v>
      </c>
      <c r="AE166" s="9">
        <v>0</v>
      </c>
      <c r="AF166" s="9">
        <v>0</v>
      </c>
      <c r="AG166" s="9">
        <v>0</v>
      </c>
      <c r="AH166" s="9">
        <v>0</v>
      </c>
      <c r="AI166" s="9">
        <v>0</v>
      </c>
      <c r="AJ166" s="9">
        <v>0</v>
      </c>
      <c r="AK166" s="9">
        <v>0</v>
      </c>
      <c r="AL166" s="9">
        <v>0</v>
      </c>
      <c r="AM166" s="9">
        <v>0</v>
      </c>
      <c r="AN166" s="9">
        <v>0</v>
      </c>
      <c r="AO166" s="9">
        <v>0</v>
      </c>
      <c r="AP166" s="9">
        <v>0</v>
      </c>
      <c r="AQ166" s="9">
        <v>0</v>
      </c>
      <c r="AR166" s="9">
        <v>0</v>
      </c>
      <c r="AS166" s="9">
        <v>0</v>
      </c>
      <c r="AT166" s="9">
        <v>0</v>
      </c>
      <c r="AU166" s="9">
        <v>859.830347012262</v>
      </c>
      <c r="AV166" s="9">
        <v>0</v>
      </c>
      <c r="AW166" s="9">
        <v>0</v>
      </c>
      <c r="AX166" s="9">
        <v>0</v>
      </c>
      <c r="AY166" s="9">
        <v>0</v>
      </c>
      <c r="AZ166" s="9">
        <v>0</v>
      </c>
      <c r="BA166" s="9">
        <v>0</v>
      </c>
      <c r="BB166" s="9">
        <v>0</v>
      </c>
      <c r="BC166" s="9">
        <v>0</v>
      </c>
      <c r="BD166" s="9">
        <v>0</v>
      </c>
      <c r="BE166" s="9">
        <v>0</v>
      </c>
      <c r="BF166" s="9">
        <v>0</v>
      </c>
      <c r="BG166" s="9">
        <v>0</v>
      </c>
      <c r="BH166" s="9">
        <v>0</v>
      </c>
      <c r="BI166" s="9">
        <v>0</v>
      </c>
      <c r="BJ166" s="9">
        <v>0</v>
      </c>
      <c r="BK166" s="9">
        <v>0</v>
      </c>
      <c r="BL166" s="9">
        <v>1290.63939637311</v>
      </c>
      <c r="BM166" s="9">
        <v>0</v>
      </c>
      <c r="BN166" s="9">
        <v>0</v>
      </c>
      <c r="BO166" s="9">
        <v>0</v>
      </c>
      <c r="BP166" s="9">
        <v>0</v>
      </c>
      <c r="BQ166" s="9">
        <v>0</v>
      </c>
      <c r="BR166" s="9">
        <v>0</v>
      </c>
      <c r="BS166" s="9">
        <v>0</v>
      </c>
      <c r="BT166" s="9">
        <v>0</v>
      </c>
      <c r="BU166" s="9">
        <v>0</v>
      </c>
      <c r="BV166" s="9">
        <v>0</v>
      </c>
      <c r="BW166" s="9">
        <v>0</v>
      </c>
      <c r="BX166" s="9">
        <v>0</v>
      </c>
      <c r="BY166" s="9">
        <v>0</v>
      </c>
      <c r="BZ166" s="9">
        <v>0</v>
      </c>
      <c r="CA166" s="9">
        <v>0</v>
      </c>
      <c r="CB166" s="9">
        <v>0</v>
      </c>
      <c r="CC166" s="9">
        <v>0</v>
      </c>
      <c r="CD166" s="9">
        <v>0</v>
      </c>
      <c r="CE166" s="9">
        <v>0</v>
      </c>
      <c r="CF166" s="9">
        <v>6589.0947951652297</v>
      </c>
      <c r="CG166" s="9">
        <v>154.69</v>
      </c>
      <c r="CH166" s="9">
        <v>154.69</v>
      </c>
      <c r="CI166" s="9">
        <v>154.69</v>
      </c>
      <c r="CJ166" s="9">
        <v>0</v>
      </c>
      <c r="CK166" s="9">
        <v>0</v>
      </c>
      <c r="CL166" s="9">
        <v>0</v>
      </c>
      <c r="CM166" s="9">
        <v>0</v>
      </c>
      <c r="CN166" s="9">
        <v>0</v>
      </c>
      <c r="CO166" s="9">
        <v>0</v>
      </c>
      <c r="CP166" s="9">
        <v>0</v>
      </c>
      <c r="CQ166" s="9">
        <v>0</v>
      </c>
      <c r="CR166" s="9">
        <v>0</v>
      </c>
      <c r="CS166" s="9">
        <v>0</v>
      </c>
      <c r="CT166" s="9">
        <v>0</v>
      </c>
      <c r="CU166" s="9">
        <v>0</v>
      </c>
      <c r="CV166" s="9">
        <v>0</v>
      </c>
      <c r="CW166" s="9">
        <v>0</v>
      </c>
      <c r="CX166" s="9">
        <v>168.15</v>
      </c>
      <c r="CY166" s="9">
        <v>168.15</v>
      </c>
      <c r="CZ166" s="9">
        <v>168.15</v>
      </c>
      <c r="DA166" s="9">
        <v>0</v>
      </c>
      <c r="DB166" s="9">
        <v>0</v>
      </c>
      <c r="DC166" s="9">
        <v>0</v>
      </c>
      <c r="DD166" s="9">
        <v>0</v>
      </c>
      <c r="DE166" s="9">
        <v>0</v>
      </c>
      <c r="DF166" s="9">
        <v>0</v>
      </c>
      <c r="DG166" s="9">
        <v>0</v>
      </c>
      <c r="DH166" s="9">
        <v>0</v>
      </c>
      <c r="DI166" s="9">
        <v>0</v>
      </c>
      <c r="DJ166" s="9">
        <v>0</v>
      </c>
      <c r="DK166" s="9">
        <v>0</v>
      </c>
      <c r="DL166" s="9">
        <v>0</v>
      </c>
      <c r="DM166" s="9">
        <v>0</v>
      </c>
      <c r="DN166" s="9">
        <v>0</v>
      </c>
      <c r="DO166" s="9">
        <v>0</v>
      </c>
      <c r="DP166" s="9">
        <v>0</v>
      </c>
      <c r="DQ166" s="9">
        <v>0</v>
      </c>
      <c r="DR166" s="9">
        <v>0</v>
      </c>
      <c r="DS166" s="9">
        <v>0</v>
      </c>
      <c r="DT166" s="9">
        <v>0</v>
      </c>
      <c r="DU166" s="9">
        <v>0</v>
      </c>
      <c r="DV166" s="9">
        <v>0</v>
      </c>
      <c r="DW166" s="9">
        <v>0</v>
      </c>
      <c r="DX166" s="9">
        <v>859.830347012262</v>
      </c>
      <c r="DY166" s="9">
        <v>0</v>
      </c>
      <c r="DZ166" s="9">
        <v>0</v>
      </c>
      <c r="EA166" s="9">
        <v>0</v>
      </c>
      <c r="EB166" s="9">
        <v>0</v>
      </c>
      <c r="EC166" s="9">
        <v>0</v>
      </c>
      <c r="ED166" s="9">
        <v>0</v>
      </c>
      <c r="EE166" s="9">
        <v>0</v>
      </c>
      <c r="EF166" s="9">
        <v>0</v>
      </c>
      <c r="EG166" s="9">
        <v>0</v>
      </c>
      <c r="EH166" s="9">
        <v>0</v>
      </c>
      <c r="EI166" s="9">
        <v>0</v>
      </c>
      <c r="EJ166" s="9">
        <v>0</v>
      </c>
      <c r="EK166" s="9">
        <v>0</v>
      </c>
      <c r="EL166" s="9">
        <v>0</v>
      </c>
      <c r="EM166" s="9">
        <v>0</v>
      </c>
      <c r="EN166" s="9">
        <v>0</v>
      </c>
      <c r="EO166" s="9">
        <v>1290.63939637311</v>
      </c>
      <c r="EP166" s="9">
        <v>0</v>
      </c>
      <c r="EQ166" s="9">
        <v>0</v>
      </c>
      <c r="ER166" s="9">
        <v>0</v>
      </c>
      <c r="ES166" s="9">
        <v>0</v>
      </c>
      <c r="ET166" s="9">
        <v>0</v>
      </c>
      <c r="EU166" s="9">
        <v>0</v>
      </c>
      <c r="EV166" s="9">
        <v>0</v>
      </c>
      <c r="EW166" s="9">
        <v>0</v>
      </c>
      <c r="EX166" s="9">
        <v>0</v>
      </c>
      <c r="EY166" s="9">
        <v>0</v>
      </c>
      <c r="EZ166" s="9">
        <v>0</v>
      </c>
      <c r="FA166" s="9">
        <v>0</v>
      </c>
      <c r="FB166" s="9">
        <v>0</v>
      </c>
      <c r="FC166" s="9">
        <v>0</v>
      </c>
      <c r="FD166" s="9">
        <v>0</v>
      </c>
      <c r="FE166" s="9">
        <v>0</v>
      </c>
      <c r="FF166" s="9">
        <v>0</v>
      </c>
      <c r="FG166" s="9">
        <v>0</v>
      </c>
      <c r="FH166" s="9">
        <v>0</v>
      </c>
      <c r="FI166" s="9">
        <v>6589.0947951652297</v>
      </c>
      <c r="FJ166" s="9">
        <v>154.69</v>
      </c>
      <c r="FK166" s="9">
        <v>154.69</v>
      </c>
      <c r="FL166" s="9">
        <v>154.69</v>
      </c>
      <c r="FM166" s="9">
        <v>0</v>
      </c>
      <c r="FN166" s="9">
        <v>0</v>
      </c>
      <c r="FO166" s="9">
        <v>0</v>
      </c>
      <c r="FP166" s="9">
        <v>0</v>
      </c>
      <c r="FQ166" s="9">
        <v>0</v>
      </c>
      <c r="FR166" s="9">
        <v>0</v>
      </c>
      <c r="FS166" s="9">
        <v>0</v>
      </c>
      <c r="FT166" s="9">
        <v>0</v>
      </c>
      <c r="FU166" s="9">
        <v>0</v>
      </c>
      <c r="FV166" s="9">
        <v>0</v>
      </c>
      <c r="FW166" s="9">
        <v>0</v>
      </c>
      <c r="FX166" s="9">
        <v>0</v>
      </c>
      <c r="FY166" s="9">
        <v>0</v>
      </c>
      <c r="FZ166" s="9">
        <v>0</v>
      </c>
      <c r="GA166" s="9">
        <v>168.15</v>
      </c>
      <c r="GB166" s="9">
        <v>168.15</v>
      </c>
      <c r="GC166" s="9">
        <v>168.15</v>
      </c>
      <c r="GD166" s="9">
        <v>0</v>
      </c>
      <c r="GE166" s="9">
        <v>0</v>
      </c>
      <c r="GF166" s="9">
        <v>0</v>
      </c>
      <c r="GG166" s="9">
        <v>0</v>
      </c>
      <c r="GH166" s="9">
        <v>0</v>
      </c>
      <c r="GI166" s="9">
        <v>0</v>
      </c>
      <c r="GJ166" s="9">
        <v>0</v>
      </c>
      <c r="GK166" s="9">
        <v>0</v>
      </c>
      <c r="GL166" s="9">
        <v>0</v>
      </c>
      <c r="GM166" s="9">
        <v>0</v>
      </c>
      <c r="GN166" s="9">
        <v>0</v>
      </c>
      <c r="GO166" s="9">
        <v>0</v>
      </c>
      <c r="GP166" s="9">
        <v>0</v>
      </c>
      <c r="GQ166" s="9">
        <v>0</v>
      </c>
      <c r="GR166" s="9">
        <v>0</v>
      </c>
      <c r="GS166" s="9">
        <v>0</v>
      </c>
      <c r="GT166" s="9">
        <v>0</v>
      </c>
    </row>
    <row r="167" spans="1:202" ht="10.199999999999999">
      <c r="A167" s="12">
        <v>23</v>
      </c>
      <c r="B167" s="2" t="s">
        <v>60</v>
      </c>
      <c r="C167" s="9">
        <v>978.83</v>
      </c>
      <c r="D167" s="9">
        <v>181.69</v>
      </c>
      <c r="E167" s="9">
        <v>181.69</v>
      </c>
      <c r="F167" s="9">
        <v>181.69</v>
      </c>
      <c r="G167" s="9">
        <v>27</v>
      </c>
      <c r="H167" s="9">
        <v>27</v>
      </c>
      <c r="I167" s="9">
        <v>27</v>
      </c>
      <c r="J167" s="9">
        <v>27</v>
      </c>
      <c r="K167" s="9">
        <v>27</v>
      </c>
      <c r="L167" s="9">
        <v>27</v>
      </c>
      <c r="M167" s="9">
        <v>27</v>
      </c>
      <c r="N167" s="9">
        <v>27</v>
      </c>
      <c r="O167" s="9">
        <v>27</v>
      </c>
      <c r="P167" s="9">
        <v>27</v>
      </c>
      <c r="Q167" s="9">
        <v>27</v>
      </c>
      <c r="R167" s="9">
        <v>27</v>
      </c>
      <c r="S167" s="9">
        <v>27</v>
      </c>
      <c r="T167" s="9">
        <v>27</v>
      </c>
      <c r="U167" s="9">
        <v>195.15</v>
      </c>
      <c r="V167" s="9">
        <v>195.15</v>
      </c>
      <c r="W167" s="9">
        <v>195.15</v>
      </c>
      <c r="X167" s="9">
        <v>27</v>
      </c>
      <c r="Y167" s="9">
        <v>27</v>
      </c>
      <c r="Z167" s="9">
        <v>27</v>
      </c>
      <c r="AA167" s="9">
        <v>27</v>
      </c>
      <c r="AB167" s="9">
        <v>27</v>
      </c>
      <c r="AC167" s="9">
        <v>27</v>
      </c>
      <c r="AD167" s="9">
        <v>27</v>
      </c>
      <c r="AE167" s="9">
        <v>27</v>
      </c>
      <c r="AF167" s="9">
        <v>27</v>
      </c>
      <c r="AG167" s="9">
        <v>27</v>
      </c>
      <c r="AH167" s="9">
        <v>1143.12600267169</v>
      </c>
      <c r="AI167" s="9">
        <v>27</v>
      </c>
      <c r="AJ167" s="9">
        <v>27</v>
      </c>
      <c r="AK167" s="9">
        <v>27</v>
      </c>
      <c r="AL167" s="9">
        <v>27</v>
      </c>
      <c r="AM167" s="9">
        <v>27</v>
      </c>
      <c r="AN167" s="9">
        <v>27</v>
      </c>
      <c r="AO167" s="9">
        <v>27</v>
      </c>
      <c r="AP167" s="9">
        <v>27</v>
      </c>
      <c r="AQ167" s="9">
        <v>27</v>
      </c>
      <c r="AR167" s="9">
        <v>27</v>
      </c>
      <c r="AS167" s="9">
        <v>27</v>
      </c>
      <c r="AT167" s="9">
        <v>27</v>
      </c>
      <c r="AU167" s="9">
        <v>27</v>
      </c>
      <c r="AV167" s="9">
        <v>27</v>
      </c>
      <c r="AW167" s="9">
        <v>1532.6691396983699</v>
      </c>
      <c r="AX167" s="9">
        <v>27</v>
      </c>
      <c r="AY167" s="9">
        <v>27</v>
      </c>
      <c r="AZ167" s="9">
        <v>27</v>
      </c>
      <c r="BA167" s="9">
        <v>27</v>
      </c>
      <c r="BB167" s="9">
        <v>27</v>
      </c>
      <c r="BC167" s="9">
        <v>27</v>
      </c>
      <c r="BD167" s="9">
        <v>27</v>
      </c>
      <c r="BE167" s="9">
        <v>27</v>
      </c>
      <c r="BF167" s="9">
        <v>27</v>
      </c>
      <c r="BG167" s="9">
        <v>27</v>
      </c>
      <c r="BH167" s="9">
        <v>27</v>
      </c>
      <c r="BI167" s="9">
        <v>27</v>
      </c>
      <c r="BJ167" s="9">
        <v>27</v>
      </c>
      <c r="BK167" s="9">
        <v>27</v>
      </c>
      <c r="BL167" s="9">
        <v>27</v>
      </c>
      <c r="BM167" s="9">
        <v>27</v>
      </c>
      <c r="BN167" s="9">
        <v>27</v>
      </c>
      <c r="BO167" s="9">
        <v>27</v>
      </c>
      <c r="BP167" s="9">
        <v>27</v>
      </c>
      <c r="BQ167" s="9">
        <v>27</v>
      </c>
      <c r="BR167" s="9">
        <v>2058.14298851581</v>
      </c>
      <c r="BS167" s="9">
        <v>27</v>
      </c>
      <c r="BT167" s="9">
        <v>27</v>
      </c>
      <c r="BU167" s="9">
        <v>27</v>
      </c>
      <c r="BV167" s="9">
        <v>27</v>
      </c>
      <c r="BW167" s="9">
        <v>27</v>
      </c>
      <c r="BX167" s="9">
        <v>27</v>
      </c>
      <c r="BY167" s="9">
        <v>27</v>
      </c>
      <c r="BZ167" s="9">
        <v>27</v>
      </c>
      <c r="CA167" s="9">
        <v>27</v>
      </c>
      <c r="CB167" s="9">
        <v>27</v>
      </c>
      <c r="CC167" s="9">
        <v>27</v>
      </c>
      <c r="CD167" s="9">
        <v>27</v>
      </c>
      <c r="CE167" s="9">
        <v>27</v>
      </c>
      <c r="CF167" s="9">
        <v>27</v>
      </c>
      <c r="CG167" s="9">
        <v>27</v>
      </c>
      <c r="CH167" s="9">
        <v>27</v>
      </c>
      <c r="CI167" s="9">
        <v>27</v>
      </c>
      <c r="CJ167" s="9">
        <v>27</v>
      </c>
      <c r="CK167" s="9">
        <v>27</v>
      </c>
      <c r="CL167" s="9">
        <v>27</v>
      </c>
      <c r="CM167" s="9">
        <v>10160.1305184382</v>
      </c>
      <c r="CN167" s="9">
        <v>181.69</v>
      </c>
      <c r="CO167" s="9">
        <v>181.69</v>
      </c>
      <c r="CP167" s="9">
        <v>181.69</v>
      </c>
      <c r="CQ167" s="9">
        <v>27</v>
      </c>
      <c r="CR167" s="9">
        <v>27</v>
      </c>
      <c r="CS167" s="9">
        <v>27</v>
      </c>
      <c r="CT167" s="9">
        <v>27</v>
      </c>
      <c r="CU167" s="9">
        <v>27</v>
      </c>
      <c r="CV167" s="9">
        <v>27</v>
      </c>
      <c r="CW167" s="9">
        <v>27</v>
      </c>
      <c r="CX167" s="9">
        <v>27</v>
      </c>
      <c r="CY167" s="9">
        <v>27</v>
      </c>
      <c r="CZ167" s="9">
        <v>27</v>
      </c>
      <c r="DA167" s="9">
        <v>27</v>
      </c>
      <c r="DB167" s="9">
        <v>27</v>
      </c>
      <c r="DC167" s="9">
        <v>27</v>
      </c>
      <c r="DD167" s="9">
        <v>27</v>
      </c>
      <c r="DE167" s="9">
        <v>195.15</v>
      </c>
      <c r="DF167" s="9">
        <v>195.15</v>
      </c>
      <c r="DG167" s="9">
        <v>195.15</v>
      </c>
      <c r="DH167" s="9">
        <v>27</v>
      </c>
      <c r="DI167" s="9">
        <v>27</v>
      </c>
      <c r="DJ167" s="9">
        <v>27</v>
      </c>
      <c r="DK167" s="9">
        <v>27</v>
      </c>
      <c r="DL167" s="9">
        <v>27</v>
      </c>
      <c r="DM167" s="9">
        <v>27</v>
      </c>
      <c r="DN167" s="9">
        <v>27</v>
      </c>
      <c r="DO167" s="9">
        <v>27</v>
      </c>
      <c r="DP167" s="9">
        <v>27</v>
      </c>
      <c r="DQ167" s="9">
        <v>27</v>
      </c>
      <c r="DR167" s="9">
        <v>1143.12600267169</v>
      </c>
      <c r="DS167" s="9">
        <v>27</v>
      </c>
      <c r="DT167" s="9">
        <v>27</v>
      </c>
      <c r="DU167" s="9">
        <v>27</v>
      </c>
      <c r="DV167" s="9">
        <v>27</v>
      </c>
      <c r="DW167" s="9">
        <v>27</v>
      </c>
      <c r="DX167" s="9">
        <v>27</v>
      </c>
      <c r="DY167" s="9">
        <v>27</v>
      </c>
      <c r="DZ167" s="9">
        <v>27</v>
      </c>
      <c r="EA167" s="9">
        <v>27</v>
      </c>
      <c r="EB167" s="9">
        <v>27</v>
      </c>
      <c r="EC167" s="9">
        <v>27</v>
      </c>
      <c r="ED167" s="9">
        <v>27</v>
      </c>
      <c r="EE167" s="9">
        <v>27</v>
      </c>
      <c r="EF167" s="9">
        <v>27</v>
      </c>
      <c r="EG167" s="9">
        <v>1532.6691396983699</v>
      </c>
      <c r="EH167" s="9">
        <v>27</v>
      </c>
      <c r="EI167" s="9">
        <v>27</v>
      </c>
      <c r="EJ167" s="9">
        <v>27</v>
      </c>
      <c r="EK167" s="9">
        <v>27</v>
      </c>
      <c r="EL167" s="9">
        <v>27</v>
      </c>
      <c r="EM167" s="9">
        <v>27</v>
      </c>
      <c r="EN167" s="9">
        <v>27</v>
      </c>
      <c r="EO167" s="9">
        <v>27</v>
      </c>
      <c r="EP167" s="9">
        <v>27</v>
      </c>
      <c r="EQ167" s="9">
        <v>27</v>
      </c>
      <c r="ER167" s="9">
        <v>27</v>
      </c>
      <c r="ES167" s="9">
        <v>27</v>
      </c>
      <c r="ET167" s="9">
        <v>27</v>
      </c>
      <c r="EU167" s="9">
        <v>27</v>
      </c>
      <c r="EV167" s="9">
        <v>27</v>
      </c>
      <c r="EW167" s="9">
        <v>27</v>
      </c>
      <c r="EX167" s="9">
        <v>27</v>
      </c>
      <c r="EY167" s="9">
        <v>27</v>
      </c>
      <c r="EZ167" s="9">
        <v>27</v>
      </c>
      <c r="FA167" s="9">
        <v>27</v>
      </c>
      <c r="FB167" s="9">
        <v>2058.14298851581</v>
      </c>
      <c r="FC167" s="9">
        <v>27</v>
      </c>
      <c r="FD167" s="9">
        <v>27</v>
      </c>
      <c r="FE167" s="9">
        <v>27</v>
      </c>
      <c r="FF167" s="9">
        <v>27</v>
      </c>
      <c r="FG167" s="9">
        <v>27</v>
      </c>
      <c r="FH167" s="9">
        <v>27</v>
      </c>
      <c r="FI167" s="9">
        <v>27</v>
      </c>
      <c r="FJ167" s="9">
        <v>27</v>
      </c>
      <c r="FK167" s="9">
        <v>27</v>
      </c>
      <c r="FL167" s="9">
        <v>27</v>
      </c>
      <c r="FM167" s="9">
        <v>27</v>
      </c>
      <c r="FN167" s="9">
        <v>27</v>
      </c>
      <c r="FO167" s="9">
        <v>27</v>
      </c>
      <c r="FP167" s="9">
        <v>27</v>
      </c>
      <c r="FQ167" s="9">
        <v>27</v>
      </c>
      <c r="FR167" s="9">
        <v>27</v>
      </c>
      <c r="FS167" s="9">
        <v>27</v>
      </c>
      <c r="FT167" s="9">
        <v>27</v>
      </c>
      <c r="FU167" s="9">
        <v>27</v>
      </c>
      <c r="FV167" s="9">
        <v>27</v>
      </c>
      <c r="FW167" s="9">
        <v>10160.1305184382</v>
      </c>
      <c r="FX167" s="9">
        <v>181.69</v>
      </c>
      <c r="FY167" s="9">
        <v>181.69</v>
      </c>
      <c r="FZ167" s="9">
        <v>181.69</v>
      </c>
      <c r="GA167" s="9">
        <v>27</v>
      </c>
      <c r="GB167" s="9">
        <v>27</v>
      </c>
      <c r="GC167" s="9">
        <v>27</v>
      </c>
      <c r="GD167" s="9">
        <v>27</v>
      </c>
      <c r="GE167" s="9">
        <v>27</v>
      </c>
      <c r="GF167" s="9">
        <v>27</v>
      </c>
      <c r="GG167" s="9">
        <v>27</v>
      </c>
      <c r="GH167" s="9">
        <v>27</v>
      </c>
      <c r="GI167" s="9">
        <v>27</v>
      </c>
      <c r="GJ167" s="9">
        <v>27</v>
      </c>
      <c r="GK167" s="9">
        <v>27</v>
      </c>
      <c r="GL167" s="9">
        <v>27</v>
      </c>
      <c r="GM167" s="9">
        <v>27</v>
      </c>
      <c r="GN167" s="9">
        <v>27</v>
      </c>
      <c r="GO167" s="9">
        <v>195.15</v>
      </c>
      <c r="GP167" s="9">
        <v>195.15</v>
      </c>
      <c r="GQ167" s="9">
        <v>195.15</v>
      </c>
      <c r="GR167" s="9">
        <v>27</v>
      </c>
      <c r="GS167" s="9">
        <v>27</v>
      </c>
      <c r="GT167" s="9">
        <v>27</v>
      </c>
    </row>
    <row r="168" spans="1:202" ht="10.199999999999999">
      <c r="A168" s="12">
        <v>24</v>
      </c>
      <c r="B168" s="2" t="s">
        <v>61</v>
      </c>
      <c r="C168" s="9">
        <v>951.83</v>
      </c>
      <c r="D168" s="9">
        <v>154.69</v>
      </c>
      <c r="E168" s="9">
        <v>154.69</v>
      </c>
      <c r="F168" s="9">
        <v>154.69</v>
      </c>
      <c r="G168" s="9">
        <v>0</v>
      </c>
      <c r="H168" s="9">
        <v>0</v>
      </c>
      <c r="I168" s="9">
        <v>0</v>
      </c>
      <c r="J168" s="9">
        <v>0</v>
      </c>
      <c r="K168" s="9">
        <v>0</v>
      </c>
      <c r="L168" s="9">
        <v>0</v>
      </c>
      <c r="M168" s="9">
        <v>0</v>
      </c>
      <c r="N168" s="9">
        <v>0</v>
      </c>
      <c r="O168" s="9">
        <v>0</v>
      </c>
      <c r="P168" s="9">
        <v>0</v>
      </c>
      <c r="Q168" s="9">
        <v>0</v>
      </c>
      <c r="R168" s="9">
        <v>0</v>
      </c>
      <c r="S168" s="9">
        <v>0</v>
      </c>
      <c r="T168" s="9">
        <v>0</v>
      </c>
      <c r="U168" s="9">
        <v>168.15</v>
      </c>
      <c r="V168" s="9">
        <v>168.15</v>
      </c>
      <c r="W168" s="9">
        <v>168.15</v>
      </c>
      <c r="X168" s="9">
        <v>0</v>
      </c>
      <c r="Y168" s="9">
        <v>0</v>
      </c>
      <c r="Z168" s="9">
        <v>0</v>
      </c>
      <c r="AA168" s="9">
        <v>0</v>
      </c>
      <c r="AB168" s="9">
        <v>0</v>
      </c>
      <c r="AC168" s="9">
        <v>0</v>
      </c>
      <c r="AD168" s="9">
        <v>0</v>
      </c>
      <c r="AE168" s="9">
        <v>0</v>
      </c>
      <c r="AF168" s="9">
        <v>0</v>
      </c>
      <c r="AG168" s="9">
        <v>0</v>
      </c>
      <c r="AH168" s="9">
        <v>0</v>
      </c>
      <c r="AI168" s="9">
        <v>0</v>
      </c>
      <c r="AJ168" s="9">
        <v>0</v>
      </c>
      <c r="AK168" s="9">
        <v>0</v>
      </c>
      <c r="AL168" s="9">
        <v>0</v>
      </c>
      <c r="AM168" s="9">
        <v>0</v>
      </c>
      <c r="AN168" s="9">
        <v>0</v>
      </c>
      <c r="AO168" s="9">
        <v>0</v>
      </c>
      <c r="AP168" s="9">
        <v>0</v>
      </c>
      <c r="AQ168" s="9">
        <v>0</v>
      </c>
      <c r="AR168" s="9">
        <v>0</v>
      </c>
      <c r="AS168" s="9">
        <v>855.34586068164697</v>
      </c>
      <c r="AT168" s="9">
        <v>0</v>
      </c>
      <c r="AU168" s="9">
        <v>0</v>
      </c>
      <c r="AV168" s="9">
        <v>0</v>
      </c>
      <c r="AW168" s="9">
        <v>0</v>
      </c>
      <c r="AX168" s="9">
        <v>0</v>
      </c>
      <c r="AY168" s="9">
        <v>0</v>
      </c>
      <c r="AZ168" s="9">
        <v>0</v>
      </c>
      <c r="BA168" s="9">
        <v>0</v>
      </c>
      <c r="BB168" s="9">
        <v>0</v>
      </c>
      <c r="BC168" s="9">
        <v>0</v>
      </c>
      <c r="BD168" s="9">
        <v>0</v>
      </c>
      <c r="BE168" s="9">
        <v>0</v>
      </c>
      <c r="BF168" s="9">
        <v>0</v>
      </c>
      <c r="BG168" s="9">
        <v>0</v>
      </c>
      <c r="BH168" s="9">
        <v>0</v>
      </c>
      <c r="BI168" s="9">
        <v>0</v>
      </c>
      <c r="BJ168" s="9">
        <v>0</v>
      </c>
      <c r="BK168" s="9">
        <v>0</v>
      </c>
      <c r="BL168" s="9">
        <v>0</v>
      </c>
      <c r="BM168" s="9">
        <v>0</v>
      </c>
      <c r="BN168" s="9">
        <v>0</v>
      </c>
      <c r="BO168" s="9">
        <v>1277.66561365912</v>
      </c>
      <c r="BP168" s="9">
        <v>0</v>
      </c>
      <c r="BQ168" s="9">
        <v>0</v>
      </c>
      <c r="BR168" s="9">
        <v>0</v>
      </c>
      <c r="BS168" s="9">
        <v>0</v>
      </c>
      <c r="BT168" s="9">
        <v>0</v>
      </c>
      <c r="BU168" s="9">
        <v>0</v>
      </c>
      <c r="BV168" s="9">
        <v>0</v>
      </c>
      <c r="BW168" s="9">
        <v>0</v>
      </c>
      <c r="BX168" s="9">
        <v>0</v>
      </c>
      <c r="BY168" s="9">
        <v>0</v>
      </c>
      <c r="BZ168" s="9">
        <v>0</v>
      </c>
      <c r="CA168" s="9">
        <v>0</v>
      </c>
      <c r="CB168" s="9">
        <v>0</v>
      </c>
      <c r="CC168" s="9">
        <v>0</v>
      </c>
      <c r="CD168" s="9">
        <v>0</v>
      </c>
      <c r="CE168" s="9">
        <v>0</v>
      </c>
      <c r="CF168" s="9">
        <v>0</v>
      </c>
      <c r="CG168" s="9">
        <v>5729.4143887138898</v>
      </c>
      <c r="CH168" s="9">
        <v>154.69</v>
      </c>
      <c r="CI168" s="9">
        <v>154.69</v>
      </c>
      <c r="CJ168" s="9">
        <v>154.69</v>
      </c>
      <c r="CK168" s="9">
        <v>0</v>
      </c>
      <c r="CL168" s="9">
        <v>0</v>
      </c>
      <c r="CM168" s="9">
        <v>0</v>
      </c>
      <c r="CN168" s="9">
        <v>0</v>
      </c>
      <c r="CO168" s="9">
        <v>0</v>
      </c>
      <c r="CP168" s="9">
        <v>0</v>
      </c>
      <c r="CQ168" s="9">
        <v>0</v>
      </c>
      <c r="CR168" s="9">
        <v>0</v>
      </c>
      <c r="CS168" s="9">
        <v>0</v>
      </c>
      <c r="CT168" s="9">
        <v>0</v>
      </c>
      <c r="CU168" s="9">
        <v>0</v>
      </c>
      <c r="CV168" s="9">
        <v>0</v>
      </c>
      <c r="CW168" s="9">
        <v>0</v>
      </c>
      <c r="CX168" s="9">
        <v>0</v>
      </c>
      <c r="CY168" s="9">
        <v>168.15</v>
      </c>
      <c r="CZ168" s="9">
        <v>168.15</v>
      </c>
      <c r="DA168" s="9">
        <v>168.15</v>
      </c>
      <c r="DB168" s="9">
        <v>0</v>
      </c>
      <c r="DC168" s="9">
        <v>0</v>
      </c>
      <c r="DD168" s="9">
        <v>0</v>
      </c>
      <c r="DE168" s="9">
        <v>0</v>
      </c>
      <c r="DF168" s="9">
        <v>0</v>
      </c>
      <c r="DG168" s="9">
        <v>0</v>
      </c>
      <c r="DH168" s="9">
        <v>0</v>
      </c>
      <c r="DI168" s="9">
        <v>0</v>
      </c>
      <c r="DJ168" s="9">
        <v>0</v>
      </c>
      <c r="DK168" s="9">
        <v>0</v>
      </c>
      <c r="DL168" s="9">
        <v>0</v>
      </c>
      <c r="DM168" s="9">
        <v>0</v>
      </c>
      <c r="DN168" s="9">
        <v>0</v>
      </c>
      <c r="DO168" s="9">
        <v>0</v>
      </c>
      <c r="DP168" s="9">
        <v>0</v>
      </c>
      <c r="DQ168" s="9">
        <v>0</v>
      </c>
      <c r="DR168" s="9">
        <v>0</v>
      </c>
      <c r="DS168" s="9">
        <v>0</v>
      </c>
      <c r="DT168" s="9">
        <v>0</v>
      </c>
      <c r="DU168" s="9">
        <v>0</v>
      </c>
      <c r="DV168" s="9">
        <v>0</v>
      </c>
      <c r="DW168" s="9">
        <v>855.34586068164697</v>
      </c>
      <c r="DX168" s="9">
        <v>0</v>
      </c>
      <c r="DY168" s="9">
        <v>0</v>
      </c>
      <c r="DZ168" s="9">
        <v>0</v>
      </c>
      <c r="EA168" s="9">
        <v>0</v>
      </c>
      <c r="EB168" s="9">
        <v>0</v>
      </c>
      <c r="EC168" s="9">
        <v>0</v>
      </c>
      <c r="ED168" s="9">
        <v>0</v>
      </c>
      <c r="EE168" s="9">
        <v>0</v>
      </c>
      <c r="EF168" s="9">
        <v>0</v>
      </c>
      <c r="EG168" s="9">
        <v>0</v>
      </c>
      <c r="EH168" s="9">
        <v>0</v>
      </c>
      <c r="EI168" s="9">
        <v>0</v>
      </c>
      <c r="EJ168" s="9">
        <v>0</v>
      </c>
      <c r="EK168" s="9">
        <v>0</v>
      </c>
      <c r="EL168" s="9">
        <v>0</v>
      </c>
      <c r="EM168" s="9">
        <v>0</v>
      </c>
      <c r="EN168" s="9">
        <v>0</v>
      </c>
      <c r="EO168" s="9">
        <v>0</v>
      </c>
      <c r="EP168" s="9">
        <v>0</v>
      </c>
      <c r="EQ168" s="9">
        <v>0</v>
      </c>
      <c r="ER168" s="9">
        <v>0</v>
      </c>
      <c r="ES168" s="9">
        <v>1277.66561365912</v>
      </c>
      <c r="ET168" s="9">
        <v>0</v>
      </c>
      <c r="EU168" s="9">
        <v>0</v>
      </c>
      <c r="EV168" s="9">
        <v>0</v>
      </c>
      <c r="EW168" s="9">
        <v>0</v>
      </c>
      <c r="EX168" s="9">
        <v>0</v>
      </c>
      <c r="EY168" s="9">
        <v>0</v>
      </c>
      <c r="EZ168" s="9">
        <v>0</v>
      </c>
      <c r="FA168" s="9">
        <v>0</v>
      </c>
      <c r="FB168" s="9">
        <v>0</v>
      </c>
      <c r="FC168" s="9">
        <v>0</v>
      </c>
      <c r="FD168" s="9">
        <v>0</v>
      </c>
      <c r="FE168" s="9">
        <v>0</v>
      </c>
      <c r="FF168" s="9">
        <v>0</v>
      </c>
      <c r="FG168" s="9">
        <v>0</v>
      </c>
      <c r="FH168" s="9">
        <v>0</v>
      </c>
      <c r="FI168" s="9">
        <v>0</v>
      </c>
      <c r="FJ168" s="9">
        <v>0</v>
      </c>
      <c r="FK168" s="9">
        <v>5729.4143887138898</v>
      </c>
      <c r="FL168" s="9">
        <v>154.69</v>
      </c>
      <c r="FM168" s="9">
        <v>154.69</v>
      </c>
      <c r="FN168" s="9">
        <v>154.69</v>
      </c>
      <c r="FO168" s="9">
        <v>0</v>
      </c>
      <c r="FP168" s="9">
        <v>0</v>
      </c>
      <c r="FQ168" s="9">
        <v>0</v>
      </c>
      <c r="FR168" s="9">
        <v>0</v>
      </c>
      <c r="FS168" s="9">
        <v>0</v>
      </c>
      <c r="FT168" s="9">
        <v>0</v>
      </c>
      <c r="FU168" s="9">
        <v>0</v>
      </c>
      <c r="FV168" s="9">
        <v>0</v>
      </c>
      <c r="FW168" s="9">
        <v>0</v>
      </c>
      <c r="FX168" s="9">
        <v>0</v>
      </c>
      <c r="FY168" s="9">
        <v>0</v>
      </c>
      <c r="FZ168" s="9">
        <v>0</v>
      </c>
      <c r="GA168" s="9">
        <v>0</v>
      </c>
      <c r="GB168" s="9">
        <v>0</v>
      </c>
      <c r="GC168" s="9">
        <v>168.15</v>
      </c>
      <c r="GD168" s="9">
        <v>168.15</v>
      </c>
      <c r="GE168" s="9">
        <v>168.15</v>
      </c>
      <c r="GF168" s="9">
        <v>0</v>
      </c>
      <c r="GG168" s="9">
        <v>0</v>
      </c>
      <c r="GH168" s="9">
        <v>0</v>
      </c>
      <c r="GI168" s="9">
        <v>0</v>
      </c>
      <c r="GJ168" s="9">
        <v>0</v>
      </c>
      <c r="GK168" s="9">
        <v>0</v>
      </c>
      <c r="GL168" s="9">
        <v>0</v>
      </c>
      <c r="GM168" s="9">
        <v>0</v>
      </c>
      <c r="GN168" s="9">
        <v>0</v>
      </c>
      <c r="GO168" s="9">
        <v>0</v>
      </c>
      <c r="GP168" s="9">
        <v>0</v>
      </c>
      <c r="GQ168" s="9">
        <v>0</v>
      </c>
      <c r="GR168" s="9">
        <v>0</v>
      </c>
      <c r="GS168" s="9">
        <v>0</v>
      </c>
      <c r="GT168" s="9">
        <v>0</v>
      </c>
    </row>
    <row r="169" spans="1:202" ht="10.199999999999999">
      <c r="A169" s="12">
        <v>25</v>
      </c>
      <c r="B169" s="2" t="s">
        <v>62</v>
      </c>
      <c r="C169" s="9">
        <v>951.83</v>
      </c>
      <c r="D169" s="9">
        <v>154.69</v>
      </c>
      <c r="E169" s="9">
        <v>154.69</v>
      </c>
      <c r="F169" s="9">
        <v>154.69</v>
      </c>
      <c r="G169" s="9">
        <v>0</v>
      </c>
      <c r="H169" s="9">
        <v>0</v>
      </c>
      <c r="I169" s="9">
        <v>0</v>
      </c>
      <c r="J169" s="9">
        <v>0</v>
      </c>
      <c r="K169" s="9">
        <v>0</v>
      </c>
      <c r="L169" s="9">
        <v>0</v>
      </c>
      <c r="M169" s="9">
        <v>0</v>
      </c>
      <c r="N169" s="9">
        <v>0</v>
      </c>
      <c r="O169" s="9">
        <v>0</v>
      </c>
      <c r="P169" s="9">
        <v>0</v>
      </c>
      <c r="Q169" s="9">
        <v>0</v>
      </c>
      <c r="R169" s="9">
        <v>0</v>
      </c>
      <c r="S169" s="9">
        <v>0</v>
      </c>
      <c r="T169" s="9">
        <v>0</v>
      </c>
      <c r="U169" s="9">
        <v>168.15</v>
      </c>
      <c r="V169" s="9">
        <v>168.15</v>
      </c>
      <c r="W169" s="9">
        <v>168.15</v>
      </c>
      <c r="X169" s="9">
        <v>0</v>
      </c>
      <c r="Y169" s="9">
        <v>0</v>
      </c>
      <c r="Z169" s="9">
        <v>0</v>
      </c>
      <c r="AA169" s="9">
        <v>0</v>
      </c>
      <c r="AB169" s="9">
        <v>0</v>
      </c>
      <c r="AC169" s="9">
        <v>0</v>
      </c>
      <c r="AD169" s="9">
        <v>0</v>
      </c>
      <c r="AE169" s="9">
        <v>0</v>
      </c>
      <c r="AF169" s="9">
        <v>0</v>
      </c>
      <c r="AG169" s="9">
        <v>0</v>
      </c>
      <c r="AH169" s="9">
        <v>1116.12600267169</v>
      </c>
      <c r="AI169" s="9">
        <v>0</v>
      </c>
      <c r="AJ169" s="9">
        <v>0</v>
      </c>
      <c r="AK169" s="9">
        <v>0</v>
      </c>
      <c r="AL169" s="9">
        <v>0</v>
      </c>
      <c r="AM169" s="9">
        <v>0</v>
      </c>
      <c r="AN169" s="9">
        <v>0</v>
      </c>
      <c r="AO169" s="9">
        <v>0</v>
      </c>
      <c r="AP169" s="9">
        <v>0</v>
      </c>
      <c r="AQ169" s="9">
        <v>0</v>
      </c>
      <c r="AR169" s="9">
        <v>0</v>
      </c>
      <c r="AS169" s="9">
        <v>0</v>
      </c>
      <c r="AT169" s="9">
        <v>0</v>
      </c>
      <c r="AU169" s="9">
        <v>0</v>
      </c>
      <c r="AV169" s="9">
        <v>0</v>
      </c>
      <c r="AW169" s="9">
        <v>1506.6691396983699</v>
      </c>
      <c r="AX169" s="9">
        <v>0</v>
      </c>
      <c r="AY169" s="9">
        <v>0</v>
      </c>
      <c r="AZ169" s="9">
        <v>0</v>
      </c>
      <c r="BA169" s="9">
        <v>0</v>
      </c>
      <c r="BB169" s="9">
        <v>0</v>
      </c>
      <c r="BC169" s="9">
        <v>0</v>
      </c>
      <c r="BD169" s="9">
        <v>0</v>
      </c>
      <c r="BE169" s="9">
        <v>0</v>
      </c>
      <c r="BF169" s="9">
        <v>0</v>
      </c>
      <c r="BG169" s="9">
        <v>0</v>
      </c>
      <c r="BH169" s="9">
        <v>0</v>
      </c>
      <c r="BI169" s="9">
        <v>0</v>
      </c>
      <c r="BJ169" s="9">
        <v>0</v>
      </c>
      <c r="BK169" s="9">
        <v>0</v>
      </c>
      <c r="BL169" s="9">
        <v>0</v>
      </c>
      <c r="BM169" s="9">
        <v>0</v>
      </c>
      <c r="BN169" s="9">
        <v>0</v>
      </c>
      <c r="BO169" s="9">
        <v>0</v>
      </c>
      <c r="BP169" s="9">
        <v>0</v>
      </c>
      <c r="BQ169" s="9">
        <v>0</v>
      </c>
      <c r="BR169" s="9">
        <v>2031.14298851581</v>
      </c>
      <c r="BS169" s="9">
        <v>0</v>
      </c>
      <c r="BT169" s="9">
        <v>0</v>
      </c>
      <c r="BU169" s="9">
        <v>0</v>
      </c>
      <c r="BV169" s="9">
        <v>0</v>
      </c>
      <c r="BW169" s="9">
        <v>0</v>
      </c>
      <c r="BX169" s="9">
        <v>0</v>
      </c>
      <c r="BY169" s="9">
        <v>0</v>
      </c>
      <c r="BZ169" s="9">
        <v>0</v>
      </c>
      <c r="CA169" s="9">
        <v>0</v>
      </c>
      <c r="CB169" s="9">
        <v>0</v>
      </c>
      <c r="CC169" s="9">
        <v>0</v>
      </c>
      <c r="CD169" s="9">
        <v>0</v>
      </c>
      <c r="CE169" s="9">
        <v>0</v>
      </c>
      <c r="CF169" s="9">
        <v>0</v>
      </c>
      <c r="CG169" s="9">
        <v>0</v>
      </c>
      <c r="CH169" s="9">
        <v>0</v>
      </c>
      <c r="CI169" s="9">
        <v>0</v>
      </c>
      <c r="CJ169" s="9">
        <v>0</v>
      </c>
      <c r="CK169" s="9">
        <v>0</v>
      </c>
      <c r="CL169" s="9">
        <v>0</v>
      </c>
      <c r="CM169" s="9">
        <v>8528.1305184381908</v>
      </c>
      <c r="CN169" s="9">
        <v>154.69</v>
      </c>
      <c r="CO169" s="9">
        <v>154.69</v>
      </c>
      <c r="CP169" s="9">
        <v>154.69</v>
      </c>
      <c r="CQ169" s="9">
        <v>0</v>
      </c>
      <c r="CR169" s="9">
        <v>0</v>
      </c>
      <c r="CS169" s="9">
        <v>0</v>
      </c>
      <c r="CT169" s="9">
        <v>0</v>
      </c>
      <c r="CU169" s="9">
        <v>0</v>
      </c>
      <c r="CV169" s="9">
        <v>0</v>
      </c>
      <c r="CW169" s="9">
        <v>0</v>
      </c>
      <c r="CX169" s="9">
        <v>0</v>
      </c>
      <c r="CY169" s="9">
        <v>0</v>
      </c>
      <c r="CZ169" s="9">
        <v>0</v>
      </c>
      <c r="DA169" s="9">
        <v>0</v>
      </c>
      <c r="DB169" s="9">
        <v>0</v>
      </c>
      <c r="DC169" s="9">
        <v>0</v>
      </c>
      <c r="DD169" s="9">
        <v>0</v>
      </c>
      <c r="DE169" s="9">
        <v>168.15</v>
      </c>
      <c r="DF169" s="9">
        <v>168.15</v>
      </c>
      <c r="DG169" s="9">
        <v>168.15</v>
      </c>
      <c r="DH169" s="9">
        <v>0</v>
      </c>
      <c r="DI169" s="9">
        <v>0</v>
      </c>
      <c r="DJ169" s="9">
        <v>0</v>
      </c>
      <c r="DK169" s="9">
        <v>0</v>
      </c>
      <c r="DL169" s="9">
        <v>0</v>
      </c>
      <c r="DM169" s="9">
        <v>0</v>
      </c>
      <c r="DN169" s="9">
        <v>0</v>
      </c>
      <c r="DO169" s="9">
        <v>0</v>
      </c>
      <c r="DP169" s="9">
        <v>0</v>
      </c>
      <c r="DQ169" s="9">
        <v>0</v>
      </c>
      <c r="DR169" s="9">
        <v>1116.12600267169</v>
      </c>
      <c r="DS169" s="9">
        <v>0</v>
      </c>
      <c r="DT169" s="9">
        <v>0</v>
      </c>
      <c r="DU169" s="9">
        <v>0</v>
      </c>
      <c r="DV169" s="9">
        <v>0</v>
      </c>
      <c r="DW169" s="9">
        <v>0</v>
      </c>
      <c r="DX169" s="9">
        <v>0</v>
      </c>
      <c r="DY169" s="9">
        <v>0</v>
      </c>
      <c r="DZ169" s="9">
        <v>0</v>
      </c>
      <c r="EA169" s="9">
        <v>0</v>
      </c>
      <c r="EB169" s="9">
        <v>0</v>
      </c>
      <c r="EC169" s="9">
        <v>0</v>
      </c>
      <c r="ED169" s="9">
        <v>0</v>
      </c>
      <c r="EE169" s="9">
        <v>0</v>
      </c>
      <c r="EF169" s="9">
        <v>0</v>
      </c>
      <c r="EG169" s="9">
        <v>1506.6691396983699</v>
      </c>
      <c r="EH169" s="9">
        <v>0</v>
      </c>
      <c r="EI169" s="9">
        <v>0</v>
      </c>
      <c r="EJ169" s="9">
        <v>0</v>
      </c>
      <c r="EK169" s="9">
        <v>0</v>
      </c>
      <c r="EL169" s="9">
        <v>0</v>
      </c>
      <c r="EM169" s="9">
        <v>0</v>
      </c>
      <c r="EN169" s="9">
        <v>0</v>
      </c>
      <c r="EO169" s="9">
        <v>0</v>
      </c>
      <c r="EP169" s="9">
        <v>0</v>
      </c>
      <c r="EQ169" s="9">
        <v>0</v>
      </c>
      <c r="ER169" s="9">
        <v>0</v>
      </c>
      <c r="ES169" s="9">
        <v>0</v>
      </c>
      <c r="ET169" s="9">
        <v>0</v>
      </c>
      <c r="EU169" s="9">
        <v>0</v>
      </c>
      <c r="EV169" s="9">
        <v>0</v>
      </c>
      <c r="EW169" s="9">
        <v>0</v>
      </c>
      <c r="EX169" s="9">
        <v>0</v>
      </c>
      <c r="EY169" s="9">
        <v>0</v>
      </c>
      <c r="EZ169" s="9">
        <v>0</v>
      </c>
      <c r="FA169" s="9">
        <v>0</v>
      </c>
      <c r="FB169" s="9">
        <v>2031.14298851581</v>
      </c>
      <c r="FC169" s="9">
        <v>0</v>
      </c>
      <c r="FD169" s="9">
        <v>0</v>
      </c>
      <c r="FE169" s="9">
        <v>0</v>
      </c>
      <c r="FF169" s="9">
        <v>0</v>
      </c>
      <c r="FG169" s="9">
        <v>0</v>
      </c>
      <c r="FH169" s="9">
        <v>0</v>
      </c>
      <c r="FI169" s="9">
        <v>0</v>
      </c>
      <c r="FJ169" s="9">
        <v>0</v>
      </c>
      <c r="FK169" s="9">
        <v>0</v>
      </c>
      <c r="FL169" s="9">
        <v>0</v>
      </c>
      <c r="FM169" s="9">
        <v>0</v>
      </c>
      <c r="FN169" s="9">
        <v>0</v>
      </c>
      <c r="FO169" s="9">
        <v>0</v>
      </c>
      <c r="FP169" s="9">
        <v>0</v>
      </c>
      <c r="FQ169" s="9">
        <v>0</v>
      </c>
      <c r="FR169" s="9">
        <v>0</v>
      </c>
      <c r="FS169" s="9">
        <v>0</v>
      </c>
      <c r="FT169" s="9">
        <v>0</v>
      </c>
      <c r="FU169" s="9">
        <v>0</v>
      </c>
      <c r="FV169" s="9">
        <v>0</v>
      </c>
      <c r="FW169" s="9">
        <v>8528.1305184381908</v>
      </c>
      <c r="FX169" s="9">
        <v>154.69</v>
      </c>
      <c r="FY169" s="9">
        <v>154.69</v>
      </c>
      <c r="FZ169" s="9">
        <v>154.69</v>
      </c>
      <c r="GA169" s="9">
        <v>0</v>
      </c>
      <c r="GB169" s="9">
        <v>0</v>
      </c>
      <c r="GC169" s="9">
        <v>0</v>
      </c>
      <c r="GD169" s="9">
        <v>0</v>
      </c>
      <c r="GE169" s="9">
        <v>0</v>
      </c>
      <c r="GF169" s="9">
        <v>0</v>
      </c>
      <c r="GG169" s="9">
        <v>0</v>
      </c>
      <c r="GH169" s="9">
        <v>0</v>
      </c>
      <c r="GI169" s="9">
        <v>0</v>
      </c>
      <c r="GJ169" s="9">
        <v>0</v>
      </c>
      <c r="GK169" s="9">
        <v>0</v>
      </c>
      <c r="GL169" s="9">
        <v>0</v>
      </c>
      <c r="GM169" s="9">
        <v>0</v>
      </c>
      <c r="GN169" s="9">
        <v>0</v>
      </c>
      <c r="GO169" s="9">
        <v>168.15</v>
      </c>
      <c r="GP169" s="9">
        <v>168.15</v>
      </c>
      <c r="GQ169" s="9">
        <v>168.15</v>
      </c>
      <c r="GR169" s="9">
        <v>0</v>
      </c>
      <c r="GS169" s="9">
        <v>0</v>
      </c>
      <c r="GT169" s="9">
        <v>0</v>
      </c>
    </row>
    <row r="170" spans="1:202" ht="10.199999999999999">
      <c r="A170" s="12">
        <v>26</v>
      </c>
      <c r="B170" s="2" t="s">
        <v>63</v>
      </c>
      <c r="C170" s="9">
        <v>951.83</v>
      </c>
      <c r="D170" s="9">
        <v>154.69</v>
      </c>
      <c r="E170" s="9">
        <v>154.69</v>
      </c>
      <c r="F170" s="9">
        <v>154.69</v>
      </c>
      <c r="G170" s="9">
        <v>0</v>
      </c>
      <c r="H170" s="9">
        <v>0</v>
      </c>
      <c r="I170" s="9">
        <v>0</v>
      </c>
      <c r="J170" s="9">
        <v>0</v>
      </c>
      <c r="K170" s="9">
        <v>0</v>
      </c>
      <c r="L170" s="9">
        <v>0</v>
      </c>
      <c r="M170" s="9">
        <v>0</v>
      </c>
      <c r="N170" s="9">
        <v>0</v>
      </c>
      <c r="O170" s="9">
        <v>0</v>
      </c>
      <c r="P170" s="9">
        <v>0</v>
      </c>
      <c r="Q170" s="9">
        <v>0</v>
      </c>
      <c r="R170" s="9">
        <v>0</v>
      </c>
      <c r="S170" s="9">
        <v>0</v>
      </c>
      <c r="T170" s="9">
        <v>0</v>
      </c>
      <c r="U170" s="9">
        <v>168.15</v>
      </c>
      <c r="V170" s="9">
        <v>168.15</v>
      </c>
      <c r="W170" s="9">
        <v>168.15</v>
      </c>
      <c r="X170" s="9">
        <v>0</v>
      </c>
      <c r="Y170" s="9">
        <v>0</v>
      </c>
      <c r="Z170" s="9">
        <v>0</v>
      </c>
      <c r="AA170" s="9">
        <v>0</v>
      </c>
      <c r="AB170" s="9">
        <v>0</v>
      </c>
      <c r="AC170" s="9">
        <v>0</v>
      </c>
      <c r="AD170" s="9">
        <v>0</v>
      </c>
      <c r="AE170" s="9">
        <v>0</v>
      </c>
      <c r="AF170" s="9">
        <v>0</v>
      </c>
      <c r="AG170" s="9">
        <v>0</v>
      </c>
      <c r="AH170" s="9">
        <v>0</v>
      </c>
      <c r="AI170" s="9">
        <v>0</v>
      </c>
      <c r="AJ170" s="9">
        <v>0</v>
      </c>
      <c r="AK170" s="9">
        <v>0</v>
      </c>
      <c r="AL170" s="9">
        <v>0</v>
      </c>
      <c r="AM170" s="9">
        <v>0</v>
      </c>
      <c r="AN170" s="9">
        <v>0</v>
      </c>
      <c r="AO170" s="9">
        <v>0</v>
      </c>
      <c r="AP170" s="9">
        <v>0</v>
      </c>
      <c r="AQ170" s="9">
        <v>0</v>
      </c>
      <c r="AR170" s="9">
        <v>0</v>
      </c>
      <c r="AS170" s="9">
        <v>855.34586068164697</v>
      </c>
      <c r="AT170" s="9">
        <v>0</v>
      </c>
      <c r="AU170" s="9">
        <v>0</v>
      </c>
      <c r="AV170" s="9">
        <v>0</v>
      </c>
      <c r="AW170" s="9">
        <v>0</v>
      </c>
      <c r="AX170" s="9">
        <v>0</v>
      </c>
      <c r="AY170" s="9">
        <v>0</v>
      </c>
      <c r="AZ170" s="9">
        <v>0</v>
      </c>
      <c r="BA170" s="9">
        <v>0</v>
      </c>
      <c r="BB170" s="9">
        <v>0</v>
      </c>
      <c r="BC170" s="9">
        <v>0</v>
      </c>
      <c r="BD170" s="9">
        <v>0</v>
      </c>
      <c r="BE170" s="9">
        <v>0</v>
      </c>
      <c r="BF170" s="9">
        <v>0</v>
      </c>
      <c r="BG170" s="9">
        <v>0</v>
      </c>
      <c r="BH170" s="9">
        <v>0</v>
      </c>
      <c r="BI170" s="9">
        <v>0</v>
      </c>
      <c r="BJ170" s="9">
        <v>0</v>
      </c>
      <c r="BK170" s="9">
        <v>0</v>
      </c>
      <c r="BL170" s="9">
        <v>0</v>
      </c>
      <c r="BM170" s="9">
        <v>0</v>
      </c>
      <c r="BN170" s="9">
        <v>0</v>
      </c>
      <c r="BO170" s="9">
        <v>1277.66561365912</v>
      </c>
      <c r="BP170" s="9">
        <v>0</v>
      </c>
      <c r="BQ170" s="9">
        <v>0</v>
      </c>
      <c r="BR170" s="9">
        <v>0</v>
      </c>
      <c r="BS170" s="9">
        <v>0</v>
      </c>
      <c r="BT170" s="9">
        <v>0</v>
      </c>
      <c r="BU170" s="9">
        <v>0</v>
      </c>
      <c r="BV170" s="9">
        <v>0</v>
      </c>
      <c r="BW170" s="9">
        <v>0</v>
      </c>
      <c r="BX170" s="9">
        <v>0</v>
      </c>
      <c r="BY170" s="9">
        <v>0</v>
      </c>
      <c r="BZ170" s="9">
        <v>0</v>
      </c>
      <c r="CA170" s="9">
        <v>0</v>
      </c>
      <c r="CB170" s="9">
        <v>0</v>
      </c>
      <c r="CC170" s="9">
        <v>0</v>
      </c>
      <c r="CD170" s="9">
        <v>0</v>
      </c>
      <c r="CE170" s="9">
        <v>0</v>
      </c>
      <c r="CF170" s="9">
        <v>0</v>
      </c>
      <c r="CG170" s="9">
        <v>5729.4143887138898</v>
      </c>
      <c r="CH170" s="9">
        <v>154.69</v>
      </c>
      <c r="CI170" s="9">
        <v>154.69</v>
      </c>
      <c r="CJ170" s="9">
        <v>154.69</v>
      </c>
      <c r="CK170" s="9">
        <v>0</v>
      </c>
      <c r="CL170" s="9">
        <v>0</v>
      </c>
      <c r="CM170" s="9">
        <v>0</v>
      </c>
      <c r="CN170" s="9">
        <v>0</v>
      </c>
      <c r="CO170" s="9">
        <v>0</v>
      </c>
      <c r="CP170" s="9">
        <v>0</v>
      </c>
      <c r="CQ170" s="9">
        <v>0</v>
      </c>
      <c r="CR170" s="9">
        <v>0</v>
      </c>
      <c r="CS170" s="9">
        <v>0</v>
      </c>
      <c r="CT170" s="9">
        <v>0</v>
      </c>
      <c r="CU170" s="9">
        <v>0</v>
      </c>
      <c r="CV170" s="9">
        <v>0</v>
      </c>
      <c r="CW170" s="9">
        <v>0</v>
      </c>
      <c r="CX170" s="9">
        <v>0</v>
      </c>
      <c r="CY170" s="9">
        <v>168.15</v>
      </c>
      <c r="CZ170" s="9">
        <v>168.15</v>
      </c>
      <c r="DA170" s="9">
        <v>168.15</v>
      </c>
      <c r="DB170" s="9">
        <v>0</v>
      </c>
      <c r="DC170" s="9">
        <v>0</v>
      </c>
      <c r="DD170" s="9">
        <v>0</v>
      </c>
      <c r="DE170" s="9">
        <v>0</v>
      </c>
      <c r="DF170" s="9">
        <v>0</v>
      </c>
      <c r="DG170" s="9">
        <v>0</v>
      </c>
      <c r="DH170" s="9">
        <v>0</v>
      </c>
      <c r="DI170" s="9">
        <v>0</v>
      </c>
      <c r="DJ170" s="9">
        <v>0</v>
      </c>
      <c r="DK170" s="9">
        <v>0</v>
      </c>
      <c r="DL170" s="9">
        <v>0</v>
      </c>
      <c r="DM170" s="9">
        <v>0</v>
      </c>
      <c r="DN170" s="9">
        <v>0</v>
      </c>
      <c r="DO170" s="9">
        <v>0</v>
      </c>
      <c r="DP170" s="9">
        <v>0</v>
      </c>
      <c r="DQ170" s="9">
        <v>0</v>
      </c>
      <c r="DR170" s="9">
        <v>0</v>
      </c>
      <c r="DS170" s="9">
        <v>0</v>
      </c>
      <c r="DT170" s="9">
        <v>0</v>
      </c>
      <c r="DU170" s="9">
        <v>0</v>
      </c>
      <c r="DV170" s="9">
        <v>0</v>
      </c>
      <c r="DW170" s="9">
        <v>855.34586068164697</v>
      </c>
      <c r="DX170" s="9">
        <v>0</v>
      </c>
      <c r="DY170" s="9">
        <v>0</v>
      </c>
      <c r="DZ170" s="9">
        <v>0</v>
      </c>
      <c r="EA170" s="9">
        <v>0</v>
      </c>
      <c r="EB170" s="9">
        <v>0</v>
      </c>
      <c r="EC170" s="9">
        <v>0</v>
      </c>
      <c r="ED170" s="9">
        <v>0</v>
      </c>
      <c r="EE170" s="9">
        <v>0</v>
      </c>
      <c r="EF170" s="9">
        <v>0</v>
      </c>
      <c r="EG170" s="9">
        <v>0</v>
      </c>
      <c r="EH170" s="9">
        <v>0</v>
      </c>
      <c r="EI170" s="9">
        <v>0</v>
      </c>
      <c r="EJ170" s="9">
        <v>0</v>
      </c>
      <c r="EK170" s="9">
        <v>0</v>
      </c>
      <c r="EL170" s="9">
        <v>0</v>
      </c>
      <c r="EM170" s="9">
        <v>0</v>
      </c>
      <c r="EN170" s="9">
        <v>0</v>
      </c>
      <c r="EO170" s="9">
        <v>0</v>
      </c>
      <c r="EP170" s="9">
        <v>0</v>
      </c>
      <c r="EQ170" s="9">
        <v>0</v>
      </c>
      <c r="ER170" s="9">
        <v>0</v>
      </c>
      <c r="ES170" s="9">
        <v>1277.66561365912</v>
      </c>
      <c r="ET170" s="9">
        <v>0</v>
      </c>
      <c r="EU170" s="9">
        <v>0</v>
      </c>
      <c r="EV170" s="9">
        <v>0</v>
      </c>
      <c r="EW170" s="9">
        <v>0</v>
      </c>
      <c r="EX170" s="9">
        <v>0</v>
      </c>
      <c r="EY170" s="9">
        <v>0</v>
      </c>
      <c r="EZ170" s="9">
        <v>0</v>
      </c>
      <c r="FA170" s="9">
        <v>0</v>
      </c>
      <c r="FB170" s="9">
        <v>0</v>
      </c>
      <c r="FC170" s="9">
        <v>0</v>
      </c>
      <c r="FD170" s="9">
        <v>0</v>
      </c>
      <c r="FE170" s="9">
        <v>0</v>
      </c>
      <c r="FF170" s="9">
        <v>0</v>
      </c>
      <c r="FG170" s="9">
        <v>0</v>
      </c>
      <c r="FH170" s="9">
        <v>0</v>
      </c>
      <c r="FI170" s="9">
        <v>0</v>
      </c>
      <c r="FJ170" s="9">
        <v>0</v>
      </c>
      <c r="FK170" s="9">
        <v>5729.4143887138898</v>
      </c>
      <c r="FL170" s="9">
        <v>154.69</v>
      </c>
      <c r="FM170" s="9">
        <v>154.69</v>
      </c>
      <c r="FN170" s="9">
        <v>154.69</v>
      </c>
      <c r="FO170" s="9">
        <v>0</v>
      </c>
      <c r="FP170" s="9">
        <v>0</v>
      </c>
      <c r="FQ170" s="9">
        <v>0</v>
      </c>
      <c r="FR170" s="9">
        <v>0</v>
      </c>
      <c r="FS170" s="9">
        <v>0</v>
      </c>
      <c r="FT170" s="9">
        <v>0</v>
      </c>
      <c r="FU170" s="9">
        <v>0</v>
      </c>
      <c r="FV170" s="9">
        <v>0</v>
      </c>
      <c r="FW170" s="9">
        <v>0</v>
      </c>
      <c r="FX170" s="9">
        <v>0</v>
      </c>
      <c r="FY170" s="9">
        <v>0</v>
      </c>
      <c r="FZ170" s="9">
        <v>0</v>
      </c>
      <c r="GA170" s="9">
        <v>0</v>
      </c>
      <c r="GB170" s="9">
        <v>0</v>
      </c>
      <c r="GC170" s="9">
        <v>168.15</v>
      </c>
      <c r="GD170" s="9">
        <v>168.15</v>
      </c>
      <c r="GE170" s="9">
        <v>168.15</v>
      </c>
      <c r="GF170" s="9">
        <v>0</v>
      </c>
      <c r="GG170" s="9">
        <v>0</v>
      </c>
      <c r="GH170" s="9">
        <v>0</v>
      </c>
      <c r="GI170" s="9">
        <v>0</v>
      </c>
      <c r="GJ170" s="9">
        <v>0</v>
      </c>
      <c r="GK170" s="9">
        <v>0</v>
      </c>
      <c r="GL170" s="9">
        <v>0</v>
      </c>
      <c r="GM170" s="9">
        <v>0</v>
      </c>
      <c r="GN170" s="9">
        <v>0</v>
      </c>
      <c r="GO170" s="9">
        <v>0</v>
      </c>
      <c r="GP170" s="9">
        <v>0</v>
      </c>
      <c r="GQ170" s="9">
        <v>0</v>
      </c>
      <c r="GR170" s="9">
        <v>0</v>
      </c>
      <c r="GS170" s="9">
        <v>0</v>
      </c>
      <c r="GT170" s="9">
        <v>0</v>
      </c>
    </row>
    <row r="171" spans="1:202" ht="10.199999999999999">
      <c r="A171" s="12">
        <v>27</v>
      </c>
      <c r="B171" s="2" t="s">
        <v>64</v>
      </c>
      <c r="C171" s="9">
        <v>978.83</v>
      </c>
      <c r="D171" s="9">
        <v>181.69</v>
      </c>
      <c r="E171" s="9">
        <v>181.69</v>
      </c>
      <c r="F171" s="9">
        <v>181.69</v>
      </c>
      <c r="G171" s="9">
        <v>27</v>
      </c>
      <c r="H171" s="9">
        <v>27</v>
      </c>
      <c r="I171" s="9">
        <v>27</v>
      </c>
      <c r="J171" s="9">
        <v>27</v>
      </c>
      <c r="K171" s="9">
        <v>27</v>
      </c>
      <c r="L171" s="9">
        <v>27</v>
      </c>
      <c r="M171" s="9">
        <v>27</v>
      </c>
      <c r="N171" s="9">
        <v>27</v>
      </c>
      <c r="O171" s="9">
        <v>27</v>
      </c>
      <c r="P171" s="9">
        <v>27</v>
      </c>
      <c r="Q171" s="9">
        <v>27</v>
      </c>
      <c r="R171" s="9">
        <v>27</v>
      </c>
      <c r="S171" s="9">
        <v>27</v>
      </c>
      <c r="T171" s="9">
        <v>27</v>
      </c>
      <c r="U171" s="9">
        <v>195.15</v>
      </c>
      <c r="V171" s="9">
        <v>195.15</v>
      </c>
      <c r="W171" s="9">
        <v>195.15</v>
      </c>
      <c r="X171" s="9">
        <v>27</v>
      </c>
      <c r="Y171" s="9">
        <v>27</v>
      </c>
      <c r="Z171" s="9">
        <v>27</v>
      </c>
      <c r="AA171" s="9">
        <v>27</v>
      </c>
      <c r="AB171" s="9">
        <v>27</v>
      </c>
      <c r="AC171" s="9">
        <v>27</v>
      </c>
      <c r="AD171" s="9">
        <v>27</v>
      </c>
      <c r="AE171" s="9">
        <v>27</v>
      </c>
      <c r="AF171" s="9">
        <v>27</v>
      </c>
      <c r="AG171" s="9">
        <v>27</v>
      </c>
      <c r="AH171" s="9">
        <v>1143.12600267169</v>
      </c>
      <c r="AI171" s="9">
        <v>27</v>
      </c>
      <c r="AJ171" s="9">
        <v>27</v>
      </c>
      <c r="AK171" s="9">
        <v>27</v>
      </c>
      <c r="AL171" s="9">
        <v>27</v>
      </c>
      <c r="AM171" s="9">
        <v>27</v>
      </c>
      <c r="AN171" s="9">
        <v>27</v>
      </c>
      <c r="AO171" s="9">
        <v>27</v>
      </c>
      <c r="AP171" s="9">
        <v>27</v>
      </c>
      <c r="AQ171" s="9">
        <v>27</v>
      </c>
      <c r="AR171" s="9">
        <v>27</v>
      </c>
      <c r="AS171" s="9">
        <v>27</v>
      </c>
      <c r="AT171" s="9">
        <v>27</v>
      </c>
      <c r="AU171" s="9">
        <v>27</v>
      </c>
      <c r="AV171" s="9">
        <v>27</v>
      </c>
      <c r="AW171" s="9">
        <v>1532.6691396983699</v>
      </c>
      <c r="AX171" s="9">
        <v>27</v>
      </c>
      <c r="AY171" s="9">
        <v>27</v>
      </c>
      <c r="AZ171" s="9">
        <v>27</v>
      </c>
      <c r="BA171" s="9">
        <v>27</v>
      </c>
      <c r="BB171" s="9">
        <v>27</v>
      </c>
      <c r="BC171" s="9">
        <v>27</v>
      </c>
      <c r="BD171" s="9">
        <v>27</v>
      </c>
      <c r="BE171" s="9">
        <v>27</v>
      </c>
      <c r="BF171" s="9">
        <v>27</v>
      </c>
      <c r="BG171" s="9">
        <v>27</v>
      </c>
      <c r="BH171" s="9">
        <v>27</v>
      </c>
      <c r="BI171" s="9">
        <v>27</v>
      </c>
      <c r="BJ171" s="9">
        <v>27</v>
      </c>
      <c r="BK171" s="9">
        <v>27</v>
      </c>
      <c r="BL171" s="9">
        <v>27</v>
      </c>
      <c r="BM171" s="9">
        <v>27</v>
      </c>
      <c r="BN171" s="9">
        <v>27</v>
      </c>
      <c r="BO171" s="9">
        <v>27</v>
      </c>
      <c r="BP171" s="9">
        <v>27</v>
      </c>
      <c r="BQ171" s="9">
        <v>27</v>
      </c>
      <c r="BR171" s="9">
        <v>2058.14298851581</v>
      </c>
      <c r="BS171" s="9">
        <v>27</v>
      </c>
      <c r="BT171" s="9">
        <v>27</v>
      </c>
      <c r="BU171" s="9">
        <v>27</v>
      </c>
      <c r="BV171" s="9">
        <v>27</v>
      </c>
      <c r="BW171" s="9">
        <v>27</v>
      </c>
      <c r="BX171" s="9">
        <v>27</v>
      </c>
      <c r="BY171" s="9">
        <v>27</v>
      </c>
      <c r="BZ171" s="9">
        <v>27</v>
      </c>
      <c r="CA171" s="9">
        <v>27</v>
      </c>
      <c r="CB171" s="9">
        <v>27</v>
      </c>
      <c r="CC171" s="9">
        <v>27</v>
      </c>
      <c r="CD171" s="9">
        <v>27</v>
      </c>
      <c r="CE171" s="9">
        <v>27</v>
      </c>
      <c r="CF171" s="9">
        <v>27</v>
      </c>
      <c r="CG171" s="9">
        <v>27</v>
      </c>
      <c r="CH171" s="9">
        <v>27</v>
      </c>
      <c r="CI171" s="9">
        <v>27</v>
      </c>
      <c r="CJ171" s="9">
        <v>27</v>
      </c>
      <c r="CK171" s="9">
        <v>27</v>
      </c>
      <c r="CL171" s="9">
        <v>27</v>
      </c>
      <c r="CM171" s="9">
        <v>10160.1305184382</v>
      </c>
      <c r="CN171" s="9">
        <v>181.69</v>
      </c>
      <c r="CO171" s="9">
        <v>181.69</v>
      </c>
      <c r="CP171" s="9">
        <v>181.69</v>
      </c>
      <c r="CQ171" s="9">
        <v>27</v>
      </c>
      <c r="CR171" s="9">
        <v>27</v>
      </c>
      <c r="CS171" s="9">
        <v>27</v>
      </c>
      <c r="CT171" s="9">
        <v>27</v>
      </c>
      <c r="CU171" s="9">
        <v>27</v>
      </c>
      <c r="CV171" s="9">
        <v>27</v>
      </c>
      <c r="CW171" s="9">
        <v>27</v>
      </c>
      <c r="CX171" s="9">
        <v>27</v>
      </c>
      <c r="CY171" s="9">
        <v>27</v>
      </c>
      <c r="CZ171" s="9">
        <v>27</v>
      </c>
      <c r="DA171" s="9">
        <v>27</v>
      </c>
      <c r="DB171" s="9">
        <v>27</v>
      </c>
      <c r="DC171" s="9">
        <v>27</v>
      </c>
      <c r="DD171" s="9">
        <v>27</v>
      </c>
      <c r="DE171" s="9">
        <v>195.15</v>
      </c>
      <c r="DF171" s="9">
        <v>195.15</v>
      </c>
      <c r="DG171" s="9">
        <v>195.15</v>
      </c>
      <c r="DH171" s="9">
        <v>27</v>
      </c>
      <c r="DI171" s="9">
        <v>27</v>
      </c>
      <c r="DJ171" s="9">
        <v>27</v>
      </c>
      <c r="DK171" s="9">
        <v>27</v>
      </c>
      <c r="DL171" s="9">
        <v>27</v>
      </c>
      <c r="DM171" s="9">
        <v>27</v>
      </c>
      <c r="DN171" s="9">
        <v>27</v>
      </c>
      <c r="DO171" s="9">
        <v>27</v>
      </c>
      <c r="DP171" s="9">
        <v>27</v>
      </c>
      <c r="DQ171" s="9">
        <v>27</v>
      </c>
      <c r="DR171" s="9">
        <v>1143.12600267169</v>
      </c>
      <c r="DS171" s="9">
        <v>27</v>
      </c>
      <c r="DT171" s="9">
        <v>27</v>
      </c>
      <c r="DU171" s="9">
        <v>27</v>
      </c>
      <c r="DV171" s="9">
        <v>27</v>
      </c>
      <c r="DW171" s="9">
        <v>27</v>
      </c>
      <c r="DX171" s="9">
        <v>27</v>
      </c>
      <c r="DY171" s="9">
        <v>27</v>
      </c>
      <c r="DZ171" s="9">
        <v>27</v>
      </c>
      <c r="EA171" s="9">
        <v>27</v>
      </c>
      <c r="EB171" s="9">
        <v>27</v>
      </c>
      <c r="EC171" s="9">
        <v>27</v>
      </c>
      <c r="ED171" s="9">
        <v>27</v>
      </c>
      <c r="EE171" s="9">
        <v>27</v>
      </c>
      <c r="EF171" s="9">
        <v>27</v>
      </c>
      <c r="EG171" s="9">
        <v>1532.6691396983699</v>
      </c>
      <c r="EH171" s="9">
        <v>27</v>
      </c>
      <c r="EI171" s="9">
        <v>27</v>
      </c>
      <c r="EJ171" s="9">
        <v>27</v>
      </c>
      <c r="EK171" s="9">
        <v>27</v>
      </c>
      <c r="EL171" s="9">
        <v>27</v>
      </c>
      <c r="EM171" s="9">
        <v>27</v>
      </c>
      <c r="EN171" s="9">
        <v>27</v>
      </c>
      <c r="EO171" s="9">
        <v>27</v>
      </c>
      <c r="EP171" s="9">
        <v>27</v>
      </c>
      <c r="EQ171" s="9">
        <v>27</v>
      </c>
      <c r="ER171" s="9">
        <v>27</v>
      </c>
      <c r="ES171" s="9">
        <v>27</v>
      </c>
      <c r="ET171" s="9">
        <v>27</v>
      </c>
      <c r="EU171" s="9">
        <v>27</v>
      </c>
      <c r="EV171" s="9">
        <v>27</v>
      </c>
      <c r="EW171" s="9">
        <v>27</v>
      </c>
      <c r="EX171" s="9">
        <v>27</v>
      </c>
      <c r="EY171" s="9">
        <v>27</v>
      </c>
      <c r="EZ171" s="9">
        <v>27</v>
      </c>
      <c r="FA171" s="9">
        <v>27</v>
      </c>
      <c r="FB171" s="9">
        <v>2058.14298851581</v>
      </c>
      <c r="FC171" s="9">
        <v>27</v>
      </c>
      <c r="FD171" s="9">
        <v>27</v>
      </c>
      <c r="FE171" s="9">
        <v>27</v>
      </c>
      <c r="FF171" s="9">
        <v>27</v>
      </c>
      <c r="FG171" s="9">
        <v>27</v>
      </c>
      <c r="FH171" s="9">
        <v>27</v>
      </c>
      <c r="FI171" s="9">
        <v>27</v>
      </c>
      <c r="FJ171" s="9">
        <v>27</v>
      </c>
      <c r="FK171" s="9">
        <v>27</v>
      </c>
      <c r="FL171" s="9">
        <v>27</v>
      </c>
      <c r="FM171" s="9">
        <v>27</v>
      </c>
      <c r="FN171" s="9">
        <v>27</v>
      </c>
      <c r="FO171" s="9">
        <v>27</v>
      </c>
      <c r="FP171" s="9">
        <v>27</v>
      </c>
      <c r="FQ171" s="9">
        <v>27</v>
      </c>
      <c r="FR171" s="9">
        <v>27</v>
      </c>
      <c r="FS171" s="9">
        <v>27</v>
      </c>
      <c r="FT171" s="9">
        <v>27</v>
      </c>
      <c r="FU171" s="9">
        <v>27</v>
      </c>
      <c r="FV171" s="9">
        <v>27</v>
      </c>
      <c r="FW171" s="9">
        <v>10160.1305184382</v>
      </c>
      <c r="FX171" s="9">
        <v>181.69</v>
      </c>
      <c r="FY171" s="9">
        <v>181.69</v>
      </c>
      <c r="FZ171" s="9">
        <v>181.69</v>
      </c>
      <c r="GA171" s="9">
        <v>27</v>
      </c>
      <c r="GB171" s="9">
        <v>27</v>
      </c>
      <c r="GC171" s="9">
        <v>27</v>
      </c>
      <c r="GD171" s="9">
        <v>27</v>
      </c>
      <c r="GE171" s="9">
        <v>27</v>
      </c>
      <c r="GF171" s="9">
        <v>27</v>
      </c>
      <c r="GG171" s="9">
        <v>27</v>
      </c>
      <c r="GH171" s="9">
        <v>27</v>
      </c>
      <c r="GI171" s="9">
        <v>27</v>
      </c>
      <c r="GJ171" s="9">
        <v>27</v>
      </c>
      <c r="GK171" s="9">
        <v>27</v>
      </c>
      <c r="GL171" s="9">
        <v>27</v>
      </c>
      <c r="GM171" s="9">
        <v>27</v>
      </c>
      <c r="GN171" s="9">
        <v>27</v>
      </c>
      <c r="GO171" s="9">
        <v>195.15</v>
      </c>
      <c r="GP171" s="9">
        <v>195.15</v>
      </c>
      <c r="GQ171" s="9">
        <v>195.15</v>
      </c>
      <c r="GR171" s="9">
        <v>27</v>
      </c>
      <c r="GS171" s="9">
        <v>27</v>
      </c>
      <c r="GT171" s="9">
        <v>27</v>
      </c>
    </row>
    <row r="172" spans="1:202" ht="10.199999999999999">
      <c r="A172" s="12">
        <v>28</v>
      </c>
      <c r="B172" s="2" t="s">
        <v>65</v>
      </c>
      <c r="C172" s="9">
        <v>951.83</v>
      </c>
      <c r="D172" s="9">
        <v>154.69</v>
      </c>
      <c r="E172" s="9">
        <v>154.69</v>
      </c>
      <c r="F172" s="9">
        <v>154.69</v>
      </c>
      <c r="G172" s="9">
        <v>0</v>
      </c>
      <c r="H172" s="9">
        <v>0</v>
      </c>
      <c r="I172" s="9">
        <v>0</v>
      </c>
      <c r="J172" s="9">
        <v>0</v>
      </c>
      <c r="K172" s="9">
        <v>0</v>
      </c>
      <c r="L172" s="9">
        <v>0</v>
      </c>
      <c r="M172" s="9">
        <v>0</v>
      </c>
      <c r="N172" s="9">
        <v>0</v>
      </c>
      <c r="O172" s="9">
        <v>0</v>
      </c>
      <c r="P172" s="9">
        <v>0</v>
      </c>
      <c r="Q172" s="9">
        <v>0</v>
      </c>
      <c r="R172" s="9">
        <v>0</v>
      </c>
      <c r="S172" s="9">
        <v>0</v>
      </c>
      <c r="T172" s="9">
        <v>0</v>
      </c>
      <c r="U172" s="9">
        <v>168.15</v>
      </c>
      <c r="V172" s="9">
        <v>168.15</v>
      </c>
      <c r="W172" s="9">
        <v>168.15</v>
      </c>
      <c r="X172" s="9">
        <v>0</v>
      </c>
      <c r="Y172" s="9">
        <v>0</v>
      </c>
      <c r="Z172" s="9">
        <v>0</v>
      </c>
      <c r="AA172" s="9">
        <v>0</v>
      </c>
      <c r="AB172" s="9">
        <v>0</v>
      </c>
      <c r="AC172" s="9">
        <v>0</v>
      </c>
      <c r="AD172" s="9">
        <v>0</v>
      </c>
      <c r="AE172" s="9">
        <v>0</v>
      </c>
      <c r="AF172" s="9">
        <v>0</v>
      </c>
      <c r="AG172" s="9">
        <v>0</v>
      </c>
      <c r="AH172" s="9">
        <v>0</v>
      </c>
      <c r="AI172" s="9">
        <v>0</v>
      </c>
      <c r="AJ172" s="9">
        <v>0</v>
      </c>
      <c r="AK172" s="9">
        <v>0</v>
      </c>
      <c r="AL172" s="9">
        <v>0</v>
      </c>
      <c r="AM172" s="9">
        <v>0</v>
      </c>
      <c r="AN172" s="9">
        <v>0</v>
      </c>
      <c r="AO172" s="9">
        <v>0</v>
      </c>
      <c r="AP172" s="9">
        <v>0</v>
      </c>
      <c r="AQ172" s="9">
        <v>0</v>
      </c>
      <c r="AR172" s="9">
        <v>0</v>
      </c>
      <c r="AS172" s="9">
        <v>855.34586068164697</v>
      </c>
      <c r="AT172" s="9">
        <v>0</v>
      </c>
      <c r="AU172" s="9">
        <v>0</v>
      </c>
      <c r="AV172" s="9">
        <v>0</v>
      </c>
      <c r="AW172" s="9">
        <v>0</v>
      </c>
      <c r="AX172" s="9">
        <v>0</v>
      </c>
      <c r="AY172" s="9">
        <v>0</v>
      </c>
      <c r="AZ172" s="9">
        <v>0</v>
      </c>
      <c r="BA172" s="9">
        <v>0</v>
      </c>
      <c r="BB172" s="9">
        <v>0</v>
      </c>
      <c r="BC172" s="9">
        <v>0</v>
      </c>
      <c r="BD172" s="9">
        <v>0</v>
      </c>
      <c r="BE172" s="9">
        <v>0</v>
      </c>
      <c r="BF172" s="9">
        <v>0</v>
      </c>
      <c r="BG172" s="9">
        <v>0</v>
      </c>
      <c r="BH172" s="9">
        <v>0</v>
      </c>
      <c r="BI172" s="9">
        <v>0</v>
      </c>
      <c r="BJ172" s="9">
        <v>0</v>
      </c>
      <c r="BK172" s="9">
        <v>0</v>
      </c>
      <c r="BL172" s="9">
        <v>0</v>
      </c>
      <c r="BM172" s="9">
        <v>0</v>
      </c>
      <c r="BN172" s="9">
        <v>0</v>
      </c>
      <c r="BO172" s="9">
        <v>1277.66561365912</v>
      </c>
      <c r="BP172" s="9">
        <v>0</v>
      </c>
      <c r="BQ172" s="9">
        <v>0</v>
      </c>
      <c r="BR172" s="9">
        <v>0</v>
      </c>
      <c r="BS172" s="9">
        <v>0</v>
      </c>
      <c r="BT172" s="9">
        <v>0</v>
      </c>
      <c r="BU172" s="9">
        <v>0</v>
      </c>
      <c r="BV172" s="9">
        <v>0</v>
      </c>
      <c r="BW172" s="9">
        <v>0</v>
      </c>
      <c r="BX172" s="9">
        <v>0</v>
      </c>
      <c r="BY172" s="9">
        <v>0</v>
      </c>
      <c r="BZ172" s="9">
        <v>0</v>
      </c>
      <c r="CA172" s="9">
        <v>0</v>
      </c>
      <c r="CB172" s="9">
        <v>0</v>
      </c>
      <c r="CC172" s="9">
        <v>0</v>
      </c>
      <c r="CD172" s="9">
        <v>0</v>
      </c>
      <c r="CE172" s="9">
        <v>0</v>
      </c>
      <c r="CF172" s="9">
        <v>0</v>
      </c>
      <c r="CG172" s="9">
        <v>5729.4143887138898</v>
      </c>
      <c r="CH172" s="9">
        <v>154.69</v>
      </c>
      <c r="CI172" s="9">
        <v>154.69</v>
      </c>
      <c r="CJ172" s="9">
        <v>154.69</v>
      </c>
      <c r="CK172" s="9">
        <v>0</v>
      </c>
      <c r="CL172" s="9">
        <v>0</v>
      </c>
      <c r="CM172" s="9">
        <v>0</v>
      </c>
      <c r="CN172" s="9">
        <v>0</v>
      </c>
      <c r="CO172" s="9">
        <v>0</v>
      </c>
      <c r="CP172" s="9">
        <v>0</v>
      </c>
      <c r="CQ172" s="9">
        <v>0</v>
      </c>
      <c r="CR172" s="9">
        <v>0</v>
      </c>
      <c r="CS172" s="9">
        <v>0</v>
      </c>
      <c r="CT172" s="9">
        <v>0</v>
      </c>
      <c r="CU172" s="9">
        <v>0</v>
      </c>
      <c r="CV172" s="9">
        <v>0</v>
      </c>
      <c r="CW172" s="9">
        <v>0</v>
      </c>
      <c r="CX172" s="9">
        <v>0</v>
      </c>
      <c r="CY172" s="9">
        <v>168.15</v>
      </c>
      <c r="CZ172" s="9">
        <v>168.15</v>
      </c>
      <c r="DA172" s="9">
        <v>168.15</v>
      </c>
      <c r="DB172" s="9">
        <v>0</v>
      </c>
      <c r="DC172" s="9">
        <v>0</v>
      </c>
      <c r="DD172" s="9">
        <v>0</v>
      </c>
      <c r="DE172" s="9">
        <v>0</v>
      </c>
      <c r="DF172" s="9">
        <v>0</v>
      </c>
      <c r="DG172" s="9">
        <v>0</v>
      </c>
      <c r="DH172" s="9">
        <v>0</v>
      </c>
      <c r="DI172" s="9">
        <v>0</v>
      </c>
      <c r="DJ172" s="9">
        <v>0</v>
      </c>
      <c r="DK172" s="9">
        <v>0</v>
      </c>
      <c r="DL172" s="9">
        <v>0</v>
      </c>
      <c r="DM172" s="9">
        <v>0</v>
      </c>
      <c r="DN172" s="9">
        <v>0</v>
      </c>
      <c r="DO172" s="9">
        <v>0</v>
      </c>
      <c r="DP172" s="9">
        <v>0</v>
      </c>
      <c r="DQ172" s="9">
        <v>0</v>
      </c>
      <c r="DR172" s="9">
        <v>0</v>
      </c>
      <c r="DS172" s="9">
        <v>0</v>
      </c>
      <c r="DT172" s="9">
        <v>0</v>
      </c>
      <c r="DU172" s="9">
        <v>0</v>
      </c>
      <c r="DV172" s="9">
        <v>0</v>
      </c>
      <c r="DW172" s="9">
        <v>855.34586068164697</v>
      </c>
      <c r="DX172" s="9">
        <v>0</v>
      </c>
      <c r="DY172" s="9">
        <v>0</v>
      </c>
      <c r="DZ172" s="9">
        <v>0</v>
      </c>
      <c r="EA172" s="9">
        <v>0</v>
      </c>
      <c r="EB172" s="9">
        <v>0</v>
      </c>
      <c r="EC172" s="9">
        <v>0</v>
      </c>
      <c r="ED172" s="9">
        <v>0</v>
      </c>
      <c r="EE172" s="9">
        <v>0</v>
      </c>
      <c r="EF172" s="9">
        <v>0</v>
      </c>
      <c r="EG172" s="9">
        <v>0</v>
      </c>
      <c r="EH172" s="9">
        <v>0</v>
      </c>
      <c r="EI172" s="9">
        <v>0</v>
      </c>
      <c r="EJ172" s="9">
        <v>0</v>
      </c>
      <c r="EK172" s="9">
        <v>0</v>
      </c>
      <c r="EL172" s="9">
        <v>0</v>
      </c>
      <c r="EM172" s="9">
        <v>0</v>
      </c>
      <c r="EN172" s="9">
        <v>0</v>
      </c>
      <c r="EO172" s="9">
        <v>0</v>
      </c>
      <c r="EP172" s="9">
        <v>0</v>
      </c>
      <c r="EQ172" s="9">
        <v>0</v>
      </c>
      <c r="ER172" s="9">
        <v>0</v>
      </c>
      <c r="ES172" s="9">
        <v>1277.66561365912</v>
      </c>
      <c r="ET172" s="9">
        <v>0</v>
      </c>
      <c r="EU172" s="9">
        <v>0</v>
      </c>
      <c r="EV172" s="9">
        <v>0</v>
      </c>
      <c r="EW172" s="9">
        <v>0</v>
      </c>
      <c r="EX172" s="9">
        <v>0</v>
      </c>
      <c r="EY172" s="9">
        <v>0</v>
      </c>
      <c r="EZ172" s="9">
        <v>0</v>
      </c>
      <c r="FA172" s="9">
        <v>0</v>
      </c>
      <c r="FB172" s="9">
        <v>0</v>
      </c>
      <c r="FC172" s="9">
        <v>0</v>
      </c>
      <c r="FD172" s="9">
        <v>0</v>
      </c>
      <c r="FE172" s="9">
        <v>0</v>
      </c>
      <c r="FF172" s="9">
        <v>0</v>
      </c>
      <c r="FG172" s="9">
        <v>0</v>
      </c>
      <c r="FH172" s="9">
        <v>0</v>
      </c>
      <c r="FI172" s="9">
        <v>0</v>
      </c>
      <c r="FJ172" s="9">
        <v>0</v>
      </c>
      <c r="FK172" s="9">
        <v>5729.4143887138898</v>
      </c>
      <c r="FL172" s="9">
        <v>154.69</v>
      </c>
      <c r="FM172" s="9">
        <v>154.69</v>
      </c>
      <c r="FN172" s="9">
        <v>154.69</v>
      </c>
      <c r="FO172" s="9">
        <v>0</v>
      </c>
      <c r="FP172" s="9">
        <v>0</v>
      </c>
      <c r="FQ172" s="9">
        <v>0</v>
      </c>
      <c r="FR172" s="9">
        <v>0</v>
      </c>
      <c r="FS172" s="9">
        <v>0</v>
      </c>
      <c r="FT172" s="9">
        <v>0</v>
      </c>
      <c r="FU172" s="9">
        <v>0</v>
      </c>
      <c r="FV172" s="9">
        <v>0</v>
      </c>
      <c r="FW172" s="9">
        <v>0</v>
      </c>
      <c r="FX172" s="9">
        <v>0</v>
      </c>
      <c r="FY172" s="9">
        <v>0</v>
      </c>
      <c r="FZ172" s="9">
        <v>0</v>
      </c>
      <c r="GA172" s="9">
        <v>0</v>
      </c>
      <c r="GB172" s="9">
        <v>0</v>
      </c>
      <c r="GC172" s="9">
        <v>168.15</v>
      </c>
      <c r="GD172" s="9">
        <v>168.15</v>
      </c>
      <c r="GE172" s="9">
        <v>168.15</v>
      </c>
      <c r="GF172" s="9">
        <v>0</v>
      </c>
      <c r="GG172" s="9">
        <v>0</v>
      </c>
      <c r="GH172" s="9">
        <v>0</v>
      </c>
      <c r="GI172" s="9">
        <v>0</v>
      </c>
      <c r="GJ172" s="9">
        <v>0</v>
      </c>
      <c r="GK172" s="9">
        <v>0</v>
      </c>
      <c r="GL172" s="9">
        <v>0</v>
      </c>
      <c r="GM172" s="9">
        <v>0</v>
      </c>
      <c r="GN172" s="9">
        <v>0</v>
      </c>
      <c r="GO172" s="9">
        <v>0</v>
      </c>
      <c r="GP172" s="9">
        <v>0</v>
      </c>
      <c r="GQ172" s="9">
        <v>0</v>
      </c>
      <c r="GR172" s="9">
        <v>0</v>
      </c>
      <c r="GS172" s="9">
        <v>0</v>
      </c>
      <c r="GT172" s="9">
        <v>0</v>
      </c>
    </row>
    <row r="173" spans="1:202" ht="10.199999999999999">
      <c r="A173" s="12">
        <v>29</v>
      </c>
      <c r="B173" s="2" t="s">
        <v>66</v>
      </c>
      <c r="C173" s="9">
        <v>951.83</v>
      </c>
      <c r="D173" s="9">
        <v>154.69</v>
      </c>
      <c r="E173" s="9">
        <v>154.69</v>
      </c>
      <c r="F173" s="9">
        <v>154.69</v>
      </c>
      <c r="G173" s="9">
        <v>0</v>
      </c>
      <c r="H173" s="9">
        <v>0</v>
      </c>
      <c r="I173" s="9">
        <v>0</v>
      </c>
      <c r="J173" s="9">
        <v>0</v>
      </c>
      <c r="K173" s="9">
        <v>0</v>
      </c>
      <c r="L173" s="9">
        <v>0</v>
      </c>
      <c r="M173" s="9">
        <v>0</v>
      </c>
      <c r="N173" s="9">
        <v>0</v>
      </c>
      <c r="O173" s="9">
        <v>0</v>
      </c>
      <c r="P173" s="9">
        <v>0</v>
      </c>
      <c r="Q173" s="9">
        <v>0</v>
      </c>
      <c r="R173" s="9">
        <v>0</v>
      </c>
      <c r="S173" s="9">
        <v>0</v>
      </c>
      <c r="T173" s="9">
        <v>0</v>
      </c>
      <c r="U173" s="9">
        <v>168.15</v>
      </c>
      <c r="V173" s="9">
        <v>168.15</v>
      </c>
      <c r="W173" s="9">
        <v>168.15</v>
      </c>
      <c r="X173" s="9">
        <v>0</v>
      </c>
      <c r="Y173" s="9">
        <v>0</v>
      </c>
      <c r="Z173" s="9">
        <v>0</v>
      </c>
      <c r="AA173" s="9">
        <v>0</v>
      </c>
      <c r="AB173" s="9">
        <v>0</v>
      </c>
      <c r="AC173" s="9">
        <v>0</v>
      </c>
      <c r="AD173" s="9">
        <v>0</v>
      </c>
      <c r="AE173" s="9">
        <v>0</v>
      </c>
      <c r="AF173" s="9">
        <v>0</v>
      </c>
      <c r="AG173" s="9">
        <v>0</v>
      </c>
      <c r="AH173" s="9">
        <v>1116.12600267169</v>
      </c>
      <c r="AI173" s="9">
        <v>0</v>
      </c>
      <c r="AJ173" s="9">
        <v>0</v>
      </c>
      <c r="AK173" s="9">
        <v>0</v>
      </c>
      <c r="AL173" s="9">
        <v>0</v>
      </c>
      <c r="AM173" s="9">
        <v>0</v>
      </c>
      <c r="AN173" s="9">
        <v>0</v>
      </c>
      <c r="AO173" s="9">
        <v>0</v>
      </c>
      <c r="AP173" s="9">
        <v>0</v>
      </c>
      <c r="AQ173" s="9">
        <v>0</v>
      </c>
      <c r="AR173" s="9">
        <v>0</v>
      </c>
      <c r="AS173" s="9">
        <v>0</v>
      </c>
      <c r="AT173" s="9">
        <v>0</v>
      </c>
      <c r="AU173" s="9">
        <v>0</v>
      </c>
      <c r="AV173" s="9">
        <v>0</v>
      </c>
      <c r="AW173" s="9">
        <v>1506.6691396983699</v>
      </c>
      <c r="AX173" s="9">
        <v>0</v>
      </c>
      <c r="AY173" s="9">
        <v>0</v>
      </c>
      <c r="AZ173" s="9">
        <v>0</v>
      </c>
      <c r="BA173" s="9">
        <v>0</v>
      </c>
      <c r="BB173" s="9">
        <v>0</v>
      </c>
      <c r="BC173" s="9">
        <v>0</v>
      </c>
      <c r="BD173" s="9">
        <v>0</v>
      </c>
      <c r="BE173" s="9">
        <v>0</v>
      </c>
      <c r="BF173" s="9">
        <v>0</v>
      </c>
      <c r="BG173" s="9">
        <v>0</v>
      </c>
      <c r="BH173" s="9">
        <v>0</v>
      </c>
      <c r="BI173" s="9">
        <v>0</v>
      </c>
      <c r="BJ173" s="9">
        <v>0</v>
      </c>
      <c r="BK173" s="9">
        <v>0</v>
      </c>
      <c r="BL173" s="9">
        <v>0</v>
      </c>
      <c r="BM173" s="9">
        <v>0</v>
      </c>
      <c r="BN173" s="9">
        <v>0</v>
      </c>
      <c r="BO173" s="9">
        <v>0</v>
      </c>
      <c r="BP173" s="9">
        <v>0</v>
      </c>
      <c r="BQ173" s="9">
        <v>0</v>
      </c>
      <c r="BR173" s="9">
        <v>2031.14298851581</v>
      </c>
      <c r="BS173" s="9">
        <v>0</v>
      </c>
      <c r="BT173" s="9">
        <v>0</v>
      </c>
      <c r="BU173" s="9">
        <v>0</v>
      </c>
      <c r="BV173" s="9">
        <v>0</v>
      </c>
      <c r="BW173" s="9">
        <v>0</v>
      </c>
      <c r="BX173" s="9">
        <v>0</v>
      </c>
      <c r="BY173" s="9">
        <v>0</v>
      </c>
      <c r="BZ173" s="9">
        <v>0</v>
      </c>
      <c r="CA173" s="9">
        <v>0</v>
      </c>
      <c r="CB173" s="9">
        <v>0</v>
      </c>
      <c r="CC173" s="9">
        <v>0</v>
      </c>
      <c r="CD173" s="9">
        <v>0</v>
      </c>
      <c r="CE173" s="9">
        <v>0</v>
      </c>
      <c r="CF173" s="9">
        <v>0</v>
      </c>
      <c r="CG173" s="9">
        <v>0</v>
      </c>
      <c r="CH173" s="9">
        <v>0</v>
      </c>
      <c r="CI173" s="9">
        <v>0</v>
      </c>
      <c r="CJ173" s="9">
        <v>0</v>
      </c>
      <c r="CK173" s="9">
        <v>0</v>
      </c>
      <c r="CL173" s="9">
        <v>0</v>
      </c>
      <c r="CM173" s="9">
        <v>8528.1305184381908</v>
      </c>
      <c r="CN173" s="9">
        <v>154.69</v>
      </c>
      <c r="CO173" s="9">
        <v>154.69</v>
      </c>
      <c r="CP173" s="9">
        <v>154.69</v>
      </c>
      <c r="CQ173" s="9">
        <v>0</v>
      </c>
      <c r="CR173" s="9">
        <v>0</v>
      </c>
      <c r="CS173" s="9">
        <v>0</v>
      </c>
      <c r="CT173" s="9">
        <v>0</v>
      </c>
      <c r="CU173" s="9">
        <v>0</v>
      </c>
      <c r="CV173" s="9">
        <v>0</v>
      </c>
      <c r="CW173" s="9">
        <v>0</v>
      </c>
      <c r="CX173" s="9">
        <v>0</v>
      </c>
      <c r="CY173" s="9">
        <v>0</v>
      </c>
      <c r="CZ173" s="9">
        <v>0</v>
      </c>
      <c r="DA173" s="9">
        <v>0</v>
      </c>
      <c r="DB173" s="9">
        <v>0</v>
      </c>
      <c r="DC173" s="9">
        <v>0</v>
      </c>
      <c r="DD173" s="9">
        <v>0</v>
      </c>
      <c r="DE173" s="9">
        <v>168.15</v>
      </c>
      <c r="DF173" s="9">
        <v>168.15</v>
      </c>
      <c r="DG173" s="9">
        <v>168.15</v>
      </c>
      <c r="DH173" s="9">
        <v>0</v>
      </c>
      <c r="DI173" s="9">
        <v>0</v>
      </c>
      <c r="DJ173" s="9">
        <v>0</v>
      </c>
      <c r="DK173" s="9">
        <v>0</v>
      </c>
      <c r="DL173" s="9">
        <v>0</v>
      </c>
      <c r="DM173" s="9">
        <v>0</v>
      </c>
      <c r="DN173" s="9">
        <v>0</v>
      </c>
      <c r="DO173" s="9">
        <v>0</v>
      </c>
      <c r="DP173" s="9">
        <v>0</v>
      </c>
      <c r="DQ173" s="9">
        <v>0</v>
      </c>
      <c r="DR173" s="9">
        <v>1116.12600267169</v>
      </c>
      <c r="DS173" s="9">
        <v>0</v>
      </c>
      <c r="DT173" s="9">
        <v>0</v>
      </c>
      <c r="DU173" s="9">
        <v>0</v>
      </c>
      <c r="DV173" s="9">
        <v>0</v>
      </c>
      <c r="DW173" s="9">
        <v>0</v>
      </c>
      <c r="DX173" s="9">
        <v>0</v>
      </c>
      <c r="DY173" s="9">
        <v>0</v>
      </c>
      <c r="DZ173" s="9">
        <v>0</v>
      </c>
      <c r="EA173" s="9">
        <v>0</v>
      </c>
      <c r="EB173" s="9">
        <v>0</v>
      </c>
      <c r="EC173" s="9">
        <v>0</v>
      </c>
      <c r="ED173" s="9">
        <v>0</v>
      </c>
      <c r="EE173" s="9">
        <v>0</v>
      </c>
      <c r="EF173" s="9">
        <v>0</v>
      </c>
      <c r="EG173" s="9">
        <v>1506.6691396983699</v>
      </c>
      <c r="EH173" s="9">
        <v>0</v>
      </c>
      <c r="EI173" s="9">
        <v>0</v>
      </c>
      <c r="EJ173" s="9">
        <v>0</v>
      </c>
      <c r="EK173" s="9">
        <v>0</v>
      </c>
      <c r="EL173" s="9">
        <v>0</v>
      </c>
      <c r="EM173" s="9">
        <v>0</v>
      </c>
      <c r="EN173" s="9">
        <v>0</v>
      </c>
      <c r="EO173" s="9">
        <v>0</v>
      </c>
      <c r="EP173" s="9">
        <v>0</v>
      </c>
      <c r="EQ173" s="9">
        <v>0</v>
      </c>
      <c r="ER173" s="9">
        <v>0</v>
      </c>
      <c r="ES173" s="9">
        <v>0</v>
      </c>
      <c r="ET173" s="9">
        <v>0</v>
      </c>
      <c r="EU173" s="9">
        <v>0</v>
      </c>
      <c r="EV173" s="9">
        <v>0</v>
      </c>
      <c r="EW173" s="9">
        <v>0</v>
      </c>
      <c r="EX173" s="9">
        <v>0</v>
      </c>
      <c r="EY173" s="9">
        <v>0</v>
      </c>
      <c r="EZ173" s="9">
        <v>0</v>
      </c>
      <c r="FA173" s="9">
        <v>0</v>
      </c>
      <c r="FB173" s="9">
        <v>2031.14298851581</v>
      </c>
      <c r="FC173" s="9">
        <v>0</v>
      </c>
      <c r="FD173" s="9">
        <v>0</v>
      </c>
      <c r="FE173" s="9">
        <v>0</v>
      </c>
      <c r="FF173" s="9">
        <v>0</v>
      </c>
      <c r="FG173" s="9">
        <v>0</v>
      </c>
      <c r="FH173" s="9">
        <v>0</v>
      </c>
      <c r="FI173" s="9">
        <v>0</v>
      </c>
      <c r="FJ173" s="9">
        <v>0</v>
      </c>
      <c r="FK173" s="9">
        <v>0</v>
      </c>
      <c r="FL173" s="9">
        <v>0</v>
      </c>
      <c r="FM173" s="9">
        <v>0</v>
      </c>
      <c r="FN173" s="9">
        <v>0</v>
      </c>
      <c r="FO173" s="9">
        <v>0</v>
      </c>
      <c r="FP173" s="9">
        <v>0</v>
      </c>
      <c r="FQ173" s="9">
        <v>0</v>
      </c>
      <c r="FR173" s="9">
        <v>0</v>
      </c>
      <c r="FS173" s="9">
        <v>0</v>
      </c>
      <c r="FT173" s="9">
        <v>0</v>
      </c>
      <c r="FU173" s="9">
        <v>0</v>
      </c>
      <c r="FV173" s="9">
        <v>0</v>
      </c>
      <c r="FW173" s="9">
        <v>8528.1305184381908</v>
      </c>
      <c r="FX173" s="9">
        <v>154.69</v>
      </c>
      <c r="FY173" s="9">
        <v>154.69</v>
      </c>
      <c r="FZ173" s="9">
        <v>154.69</v>
      </c>
      <c r="GA173" s="9">
        <v>0</v>
      </c>
      <c r="GB173" s="9">
        <v>0</v>
      </c>
      <c r="GC173" s="9">
        <v>0</v>
      </c>
      <c r="GD173" s="9">
        <v>0</v>
      </c>
      <c r="GE173" s="9">
        <v>0</v>
      </c>
      <c r="GF173" s="9">
        <v>0</v>
      </c>
      <c r="GG173" s="9">
        <v>0</v>
      </c>
      <c r="GH173" s="9">
        <v>0</v>
      </c>
      <c r="GI173" s="9">
        <v>0</v>
      </c>
      <c r="GJ173" s="9">
        <v>0</v>
      </c>
      <c r="GK173" s="9">
        <v>0</v>
      </c>
      <c r="GL173" s="9">
        <v>0</v>
      </c>
      <c r="GM173" s="9">
        <v>0</v>
      </c>
      <c r="GN173" s="9">
        <v>0</v>
      </c>
      <c r="GO173" s="9">
        <v>168.15</v>
      </c>
      <c r="GP173" s="9">
        <v>168.15</v>
      </c>
      <c r="GQ173" s="9">
        <v>168.15</v>
      </c>
      <c r="GR173" s="9">
        <v>0</v>
      </c>
      <c r="GS173" s="9">
        <v>0</v>
      </c>
      <c r="GT173" s="9">
        <v>0</v>
      </c>
    </row>
    <row r="174" spans="1:202" ht="10.199999999999999">
      <c r="A174" s="12">
        <v>30</v>
      </c>
      <c r="B174" s="2" t="s">
        <v>67</v>
      </c>
      <c r="C174" s="9">
        <v>951.83</v>
      </c>
      <c r="D174" s="9">
        <v>154.69</v>
      </c>
      <c r="E174" s="9">
        <v>154.69</v>
      </c>
      <c r="F174" s="9">
        <v>154.69</v>
      </c>
      <c r="G174" s="9">
        <v>0</v>
      </c>
      <c r="H174" s="9">
        <v>0</v>
      </c>
      <c r="I174" s="9">
        <v>0</v>
      </c>
      <c r="J174" s="9">
        <v>0</v>
      </c>
      <c r="K174" s="9">
        <v>0</v>
      </c>
      <c r="L174" s="9">
        <v>0</v>
      </c>
      <c r="M174" s="9">
        <v>0</v>
      </c>
      <c r="N174" s="9">
        <v>0</v>
      </c>
      <c r="O174" s="9">
        <v>0</v>
      </c>
      <c r="P174" s="9">
        <v>0</v>
      </c>
      <c r="Q174" s="9">
        <v>0</v>
      </c>
      <c r="R174" s="9">
        <v>0</v>
      </c>
      <c r="S174" s="9">
        <v>0</v>
      </c>
      <c r="T174" s="9">
        <v>0</v>
      </c>
      <c r="U174" s="9">
        <v>168.15</v>
      </c>
      <c r="V174" s="9">
        <v>168.15</v>
      </c>
      <c r="W174" s="9">
        <v>168.15</v>
      </c>
      <c r="X174" s="9">
        <v>0</v>
      </c>
      <c r="Y174" s="9">
        <v>0</v>
      </c>
      <c r="Z174" s="9">
        <v>0</v>
      </c>
      <c r="AA174" s="9">
        <v>0</v>
      </c>
      <c r="AB174" s="9">
        <v>0</v>
      </c>
      <c r="AC174" s="9">
        <v>0</v>
      </c>
      <c r="AD174" s="9">
        <v>0</v>
      </c>
      <c r="AE174" s="9">
        <v>0</v>
      </c>
      <c r="AF174" s="9">
        <v>0</v>
      </c>
      <c r="AG174" s="9">
        <v>0</v>
      </c>
      <c r="AH174" s="9">
        <v>0</v>
      </c>
      <c r="AI174" s="9">
        <v>0</v>
      </c>
      <c r="AJ174" s="9">
        <v>0</v>
      </c>
      <c r="AK174" s="9">
        <v>0</v>
      </c>
      <c r="AL174" s="9">
        <v>0</v>
      </c>
      <c r="AM174" s="9">
        <v>0</v>
      </c>
      <c r="AN174" s="9">
        <v>0</v>
      </c>
      <c r="AO174" s="9">
        <v>0</v>
      </c>
      <c r="AP174" s="9">
        <v>0</v>
      </c>
      <c r="AQ174" s="9">
        <v>0</v>
      </c>
      <c r="AR174" s="9">
        <v>0</v>
      </c>
      <c r="AS174" s="9">
        <v>855.34586068164697</v>
      </c>
      <c r="AT174" s="9">
        <v>0</v>
      </c>
      <c r="AU174" s="9">
        <v>0</v>
      </c>
      <c r="AV174" s="9">
        <v>0</v>
      </c>
      <c r="AW174" s="9">
        <v>0</v>
      </c>
      <c r="AX174" s="9">
        <v>0</v>
      </c>
      <c r="AY174" s="9">
        <v>0</v>
      </c>
      <c r="AZ174" s="9">
        <v>0</v>
      </c>
      <c r="BA174" s="9">
        <v>0</v>
      </c>
      <c r="BB174" s="9">
        <v>0</v>
      </c>
      <c r="BC174" s="9">
        <v>0</v>
      </c>
      <c r="BD174" s="9">
        <v>0</v>
      </c>
      <c r="BE174" s="9">
        <v>0</v>
      </c>
      <c r="BF174" s="9">
        <v>0</v>
      </c>
      <c r="BG174" s="9">
        <v>0</v>
      </c>
      <c r="BH174" s="9">
        <v>0</v>
      </c>
      <c r="BI174" s="9">
        <v>0</v>
      </c>
      <c r="BJ174" s="9">
        <v>0</v>
      </c>
      <c r="BK174" s="9">
        <v>0</v>
      </c>
      <c r="BL174" s="9">
        <v>0</v>
      </c>
      <c r="BM174" s="9">
        <v>0</v>
      </c>
      <c r="BN174" s="9">
        <v>0</v>
      </c>
      <c r="BO174" s="9">
        <v>1277.66561365912</v>
      </c>
      <c r="BP174" s="9">
        <v>0</v>
      </c>
      <c r="BQ174" s="9">
        <v>0</v>
      </c>
      <c r="BR174" s="9">
        <v>0</v>
      </c>
      <c r="BS174" s="9">
        <v>0</v>
      </c>
      <c r="BT174" s="9">
        <v>0</v>
      </c>
      <c r="BU174" s="9">
        <v>0</v>
      </c>
      <c r="BV174" s="9">
        <v>0</v>
      </c>
      <c r="BW174" s="9">
        <v>0</v>
      </c>
      <c r="BX174" s="9">
        <v>0</v>
      </c>
      <c r="BY174" s="9">
        <v>0</v>
      </c>
      <c r="BZ174" s="9">
        <v>0</v>
      </c>
      <c r="CA174" s="9">
        <v>0</v>
      </c>
      <c r="CB174" s="9">
        <v>0</v>
      </c>
      <c r="CC174" s="9">
        <v>0</v>
      </c>
      <c r="CD174" s="9">
        <v>0</v>
      </c>
      <c r="CE174" s="9">
        <v>0</v>
      </c>
      <c r="CF174" s="9">
        <v>0</v>
      </c>
      <c r="CG174" s="9">
        <v>5729.4143887138898</v>
      </c>
      <c r="CH174" s="9">
        <v>154.69</v>
      </c>
      <c r="CI174" s="9">
        <v>154.69</v>
      </c>
      <c r="CJ174" s="9">
        <v>154.69</v>
      </c>
      <c r="CK174" s="9">
        <v>0</v>
      </c>
      <c r="CL174" s="9">
        <v>0</v>
      </c>
      <c r="CM174" s="9">
        <v>0</v>
      </c>
      <c r="CN174" s="9">
        <v>0</v>
      </c>
      <c r="CO174" s="9">
        <v>0</v>
      </c>
      <c r="CP174" s="9">
        <v>0</v>
      </c>
      <c r="CQ174" s="9">
        <v>0</v>
      </c>
      <c r="CR174" s="9">
        <v>0</v>
      </c>
      <c r="CS174" s="9">
        <v>0</v>
      </c>
      <c r="CT174" s="9">
        <v>0</v>
      </c>
      <c r="CU174" s="9">
        <v>0</v>
      </c>
      <c r="CV174" s="9">
        <v>0</v>
      </c>
      <c r="CW174" s="9">
        <v>0</v>
      </c>
      <c r="CX174" s="9">
        <v>0</v>
      </c>
      <c r="CY174" s="9">
        <v>168.15</v>
      </c>
      <c r="CZ174" s="9">
        <v>168.15</v>
      </c>
      <c r="DA174" s="9">
        <v>168.15</v>
      </c>
      <c r="DB174" s="9">
        <v>0</v>
      </c>
      <c r="DC174" s="9">
        <v>0</v>
      </c>
      <c r="DD174" s="9">
        <v>0</v>
      </c>
      <c r="DE174" s="9">
        <v>0</v>
      </c>
      <c r="DF174" s="9">
        <v>0</v>
      </c>
      <c r="DG174" s="9">
        <v>0</v>
      </c>
      <c r="DH174" s="9">
        <v>0</v>
      </c>
      <c r="DI174" s="9">
        <v>0</v>
      </c>
      <c r="DJ174" s="9">
        <v>0</v>
      </c>
      <c r="DK174" s="9">
        <v>0</v>
      </c>
      <c r="DL174" s="9">
        <v>0</v>
      </c>
      <c r="DM174" s="9">
        <v>0</v>
      </c>
      <c r="DN174" s="9">
        <v>0</v>
      </c>
      <c r="DO174" s="9">
        <v>0</v>
      </c>
      <c r="DP174" s="9">
        <v>0</v>
      </c>
      <c r="DQ174" s="9">
        <v>0</v>
      </c>
      <c r="DR174" s="9">
        <v>0</v>
      </c>
      <c r="DS174" s="9">
        <v>0</v>
      </c>
      <c r="DT174" s="9">
        <v>0</v>
      </c>
      <c r="DU174" s="9">
        <v>0</v>
      </c>
      <c r="DV174" s="9">
        <v>0</v>
      </c>
      <c r="DW174" s="9">
        <v>855.34586068164697</v>
      </c>
      <c r="DX174" s="9">
        <v>0</v>
      </c>
      <c r="DY174" s="9">
        <v>0</v>
      </c>
      <c r="DZ174" s="9">
        <v>0</v>
      </c>
      <c r="EA174" s="9">
        <v>0</v>
      </c>
      <c r="EB174" s="9">
        <v>0</v>
      </c>
      <c r="EC174" s="9">
        <v>0</v>
      </c>
      <c r="ED174" s="9">
        <v>0</v>
      </c>
      <c r="EE174" s="9">
        <v>0</v>
      </c>
      <c r="EF174" s="9">
        <v>0</v>
      </c>
      <c r="EG174" s="9">
        <v>0</v>
      </c>
      <c r="EH174" s="9">
        <v>0</v>
      </c>
      <c r="EI174" s="9">
        <v>0</v>
      </c>
      <c r="EJ174" s="9">
        <v>0</v>
      </c>
      <c r="EK174" s="9">
        <v>0</v>
      </c>
      <c r="EL174" s="9">
        <v>0</v>
      </c>
      <c r="EM174" s="9">
        <v>0</v>
      </c>
      <c r="EN174" s="9">
        <v>0</v>
      </c>
      <c r="EO174" s="9">
        <v>0</v>
      </c>
      <c r="EP174" s="9">
        <v>0</v>
      </c>
      <c r="EQ174" s="9">
        <v>0</v>
      </c>
      <c r="ER174" s="9">
        <v>0</v>
      </c>
      <c r="ES174" s="9">
        <v>1277.66561365912</v>
      </c>
      <c r="ET174" s="9">
        <v>0</v>
      </c>
      <c r="EU174" s="9">
        <v>0</v>
      </c>
      <c r="EV174" s="9">
        <v>0</v>
      </c>
      <c r="EW174" s="9">
        <v>0</v>
      </c>
      <c r="EX174" s="9">
        <v>0</v>
      </c>
      <c r="EY174" s="9">
        <v>0</v>
      </c>
      <c r="EZ174" s="9">
        <v>0</v>
      </c>
      <c r="FA174" s="9">
        <v>0</v>
      </c>
      <c r="FB174" s="9">
        <v>0</v>
      </c>
      <c r="FC174" s="9">
        <v>0</v>
      </c>
      <c r="FD174" s="9">
        <v>0</v>
      </c>
      <c r="FE174" s="9">
        <v>0</v>
      </c>
      <c r="FF174" s="9">
        <v>0</v>
      </c>
      <c r="FG174" s="9">
        <v>0</v>
      </c>
      <c r="FH174" s="9">
        <v>0</v>
      </c>
      <c r="FI174" s="9">
        <v>0</v>
      </c>
      <c r="FJ174" s="9">
        <v>0</v>
      </c>
      <c r="FK174" s="9">
        <v>5729.4143887138898</v>
      </c>
      <c r="FL174" s="9">
        <v>154.69</v>
      </c>
      <c r="FM174" s="9">
        <v>154.69</v>
      </c>
      <c r="FN174" s="9">
        <v>154.69</v>
      </c>
      <c r="FO174" s="9">
        <v>0</v>
      </c>
      <c r="FP174" s="9">
        <v>0</v>
      </c>
      <c r="FQ174" s="9">
        <v>0</v>
      </c>
      <c r="FR174" s="9">
        <v>0</v>
      </c>
      <c r="FS174" s="9">
        <v>0</v>
      </c>
      <c r="FT174" s="9">
        <v>0</v>
      </c>
      <c r="FU174" s="9">
        <v>0</v>
      </c>
      <c r="FV174" s="9">
        <v>0</v>
      </c>
      <c r="FW174" s="9">
        <v>0</v>
      </c>
      <c r="FX174" s="9">
        <v>0</v>
      </c>
      <c r="FY174" s="9">
        <v>0</v>
      </c>
      <c r="FZ174" s="9">
        <v>0</v>
      </c>
      <c r="GA174" s="9">
        <v>0</v>
      </c>
      <c r="GB174" s="9">
        <v>0</v>
      </c>
      <c r="GC174" s="9">
        <v>168.15</v>
      </c>
      <c r="GD174" s="9">
        <v>168.15</v>
      </c>
      <c r="GE174" s="9">
        <v>168.15</v>
      </c>
      <c r="GF174" s="9">
        <v>0</v>
      </c>
      <c r="GG174" s="9">
        <v>0</v>
      </c>
      <c r="GH174" s="9">
        <v>0</v>
      </c>
      <c r="GI174" s="9">
        <v>0</v>
      </c>
      <c r="GJ174" s="9">
        <v>0</v>
      </c>
      <c r="GK174" s="9">
        <v>0</v>
      </c>
      <c r="GL174" s="9">
        <v>0</v>
      </c>
      <c r="GM174" s="9">
        <v>0</v>
      </c>
      <c r="GN174" s="9">
        <v>0</v>
      </c>
      <c r="GO174" s="9">
        <v>0</v>
      </c>
      <c r="GP174" s="9">
        <v>0</v>
      </c>
      <c r="GQ174" s="9">
        <v>0</v>
      </c>
      <c r="GR174" s="9">
        <v>0</v>
      </c>
      <c r="GS174" s="9">
        <v>0</v>
      </c>
      <c r="GT174" s="9">
        <v>0</v>
      </c>
    </row>
    <row r="175" spans="1:202" ht="10.199999999999999">
      <c r="A175" s="12">
        <v>31</v>
      </c>
      <c r="B175" s="2" t="s">
        <v>68</v>
      </c>
      <c r="C175" s="9">
        <v>978.83</v>
      </c>
      <c r="D175" s="9">
        <v>181.69</v>
      </c>
      <c r="E175" s="9">
        <v>181.69</v>
      </c>
      <c r="F175" s="9">
        <v>181.69</v>
      </c>
      <c r="G175" s="9">
        <v>27</v>
      </c>
      <c r="H175" s="9">
        <v>27</v>
      </c>
      <c r="I175" s="9">
        <v>27</v>
      </c>
      <c r="J175" s="9">
        <v>27</v>
      </c>
      <c r="K175" s="9">
        <v>27</v>
      </c>
      <c r="L175" s="9">
        <v>27</v>
      </c>
      <c r="M175" s="9">
        <v>27</v>
      </c>
      <c r="N175" s="9">
        <v>27</v>
      </c>
      <c r="O175" s="9">
        <v>27</v>
      </c>
      <c r="P175" s="9">
        <v>27</v>
      </c>
      <c r="Q175" s="9">
        <v>27</v>
      </c>
      <c r="R175" s="9">
        <v>27</v>
      </c>
      <c r="S175" s="9">
        <v>27</v>
      </c>
      <c r="T175" s="9">
        <v>27</v>
      </c>
      <c r="U175" s="9">
        <v>195.15</v>
      </c>
      <c r="V175" s="9">
        <v>195.15</v>
      </c>
      <c r="W175" s="9">
        <v>195.15</v>
      </c>
      <c r="X175" s="9">
        <v>27</v>
      </c>
      <c r="Y175" s="9">
        <v>27</v>
      </c>
      <c r="Z175" s="9">
        <v>27</v>
      </c>
      <c r="AA175" s="9">
        <v>826.57690607357097</v>
      </c>
      <c r="AB175" s="9">
        <v>27</v>
      </c>
      <c r="AC175" s="9">
        <v>27</v>
      </c>
      <c r="AD175" s="9">
        <v>27</v>
      </c>
      <c r="AE175" s="9">
        <v>27</v>
      </c>
      <c r="AF175" s="9">
        <v>27</v>
      </c>
      <c r="AG175" s="9">
        <v>27</v>
      </c>
      <c r="AH175" s="9">
        <v>27</v>
      </c>
      <c r="AI175" s="9">
        <v>27</v>
      </c>
      <c r="AJ175" s="9">
        <v>27</v>
      </c>
      <c r="AK175" s="9">
        <v>27</v>
      </c>
      <c r="AL175" s="9">
        <v>27</v>
      </c>
      <c r="AM175" s="9">
        <v>27</v>
      </c>
      <c r="AN175" s="9">
        <v>27</v>
      </c>
      <c r="AO175" s="9">
        <v>27</v>
      </c>
      <c r="AP175" s="9">
        <v>27</v>
      </c>
      <c r="AQ175" s="9">
        <v>1411.69227777418</v>
      </c>
      <c r="AR175" s="9">
        <v>27</v>
      </c>
      <c r="AS175" s="9">
        <v>27</v>
      </c>
      <c r="AT175" s="9">
        <v>27</v>
      </c>
      <c r="AU175" s="9">
        <v>27</v>
      </c>
      <c r="AV175" s="9">
        <v>27</v>
      </c>
      <c r="AW175" s="9">
        <v>27</v>
      </c>
      <c r="AX175" s="9">
        <v>27</v>
      </c>
      <c r="AY175" s="9">
        <v>27</v>
      </c>
      <c r="AZ175" s="9">
        <v>27</v>
      </c>
      <c r="BA175" s="9">
        <v>27</v>
      </c>
      <c r="BB175" s="9">
        <v>27</v>
      </c>
      <c r="BC175" s="9">
        <v>27</v>
      </c>
      <c r="BD175" s="9">
        <v>27</v>
      </c>
      <c r="BE175" s="9">
        <v>27</v>
      </c>
      <c r="BF175" s="9">
        <v>27</v>
      </c>
      <c r="BG175" s="9">
        <v>27</v>
      </c>
      <c r="BH175" s="9">
        <v>27</v>
      </c>
      <c r="BI175" s="9">
        <v>8885.7882850001697</v>
      </c>
      <c r="BJ175" s="9">
        <v>181.69</v>
      </c>
      <c r="BK175" s="9">
        <v>181.69</v>
      </c>
      <c r="BL175" s="9">
        <v>181.69</v>
      </c>
      <c r="BM175" s="9">
        <v>27</v>
      </c>
      <c r="BN175" s="9">
        <v>27</v>
      </c>
      <c r="BO175" s="9">
        <v>27</v>
      </c>
      <c r="BP175" s="9">
        <v>27</v>
      </c>
      <c r="BQ175" s="9">
        <v>27</v>
      </c>
      <c r="BR175" s="9">
        <v>27</v>
      </c>
      <c r="BS175" s="9">
        <v>27</v>
      </c>
      <c r="BT175" s="9">
        <v>27</v>
      </c>
      <c r="BU175" s="9">
        <v>27</v>
      </c>
      <c r="BV175" s="9">
        <v>27</v>
      </c>
      <c r="BW175" s="9">
        <v>27</v>
      </c>
      <c r="BX175" s="9">
        <v>27</v>
      </c>
      <c r="BY175" s="9">
        <v>27</v>
      </c>
      <c r="BZ175" s="9">
        <v>27</v>
      </c>
      <c r="CA175" s="9">
        <v>195.15</v>
      </c>
      <c r="CB175" s="9">
        <v>195.15</v>
      </c>
      <c r="CC175" s="9">
        <v>195.15</v>
      </c>
      <c r="CD175" s="9">
        <v>27</v>
      </c>
      <c r="CE175" s="9">
        <v>27</v>
      </c>
      <c r="CF175" s="9">
        <v>27</v>
      </c>
      <c r="CG175" s="9">
        <v>826.57690607357097</v>
      </c>
      <c r="CH175" s="9">
        <v>27</v>
      </c>
      <c r="CI175" s="9">
        <v>27</v>
      </c>
      <c r="CJ175" s="9">
        <v>27</v>
      </c>
      <c r="CK175" s="9">
        <v>27</v>
      </c>
      <c r="CL175" s="9">
        <v>27</v>
      </c>
      <c r="CM175" s="9">
        <v>27</v>
      </c>
      <c r="CN175" s="9">
        <v>27</v>
      </c>
      <c r="CO175" s="9">
        <v>27</v>
      </c>
      <c r="CP175" s="9">
        <v>27</v>
      </c>
      <c r="CQ175" s="9">
        <v>27</v>
      </c>
      <c r="CR175" s="9">
        <v>27</v>
      </c>
      <c r="CS175" s="9">
        <v>27</v>
      </c>
      <c r="CT175" s="9">
        <v>27</v>
      </c>
      <c r="CU175" s="9">
        <v>27</v>
      </c>
      <c r="CV175" s="9">
        <v>27</v>
      </c>
      <c r="CW175" s="9">
        <v>1411.69227777418</v>
      </c>
      <c r="CX175" s="9">
        <v>27</v>
      </c>
      <c r="CY175" s="9">
        <v>27</v>
      </c>
      <c r="CZ175" s="9">
        <v>27</v>
      </c>
      <c r="DA175" s="9">
        <v>27</v>
      </c>
      <c r="DB175" s="9">
        <v>27</v>
      </c>
      <c r="DC175" s="9">
        <v>27</v>
      </c>
      <c r="DD175" s="9">
        <v>27</v>
      </c>
      <c r="DE175" s="9">
        <v>27</v>
      </c>
      <c r="DF175" s="9">
        <v>27</v>
      </c>
      <c r="DG175" s="9">
        <v>27</v>
      </c>
      <c r="DH175" s="9">
        <v>27</v>
      </c>
      <c r="DI175" s="9">
        <v>27</v>
      </c>
      <c r="DJ175" s="9">
        <v>27</v>
      </c>
      <c r="DK175" s="9">
        <v>27</v>
      </c>
      <c r="DL175" s="9">
        <v>27</v>
      </c>
      <c r="DM175" s="9">
        <v>27</v>
      </c>
      <c r="DN175" s="9">
        <v>27</v>
      </c>
      <c r="DO175" s="9">
        <v>8885.7882850001697</v>
      </c>
      <c r="DP175" s="9">
        <v>181.69</v>
      </c>
      <c r="DQ175" s="9">
        <v>181.69</v>
      </c>
      <c r="DR175" s="9">
        <v>181.69</v>
      </c>
      <c r="DS175" s="9">
        <v>27</v>
      </c>
      <c r="DT175" s="9">
        <v>27</v>
      </c>
      <c r="DU175" s="9">
        <v>27</v>
      </c>
      <c r="DV175" s="9">
        <v>27</v>
      </c>
      <c r="DW175" s="9">
        <v>27</v>
      </c>
      <c r="DX175" s="9">
        <v>27</v>
      </c>
      <c r="DY175" s="9">
        <v>27</v>
      </c>
      <c r="DZ175" s="9">
        <v>27</v>
      </c>
      <c r="EA175" s="9">
        <v>27</v>
      </c>
      <c r="EB175" s="9">
        <v>27</v>
      </c>
      <c r="EC175" s="9">
        <v>27</v>
      </c>
      <c r="ED175" s="9">
        <v>27</v>
      </c>
      <c r="EE175" s="9">
        <v>27</v>
      </c>
      <c r="EF175" s="9">
        <v>27</v>
      </c>
      <c r="EG175" s="9">
        <v>195.15</v>
      </c>
      <c r="EH175" s="9">
        <v>195.15</v>
      </c>
      <c r="EI175" s="9">
        <v>195.15</v>
      </c>
      <c r="EJ175" s="9">
        <v>27</v>
      </c>
      <c r="EK175" s="9">
        <v>27</v>
      </c>
      <c r="EL175" s="9">
        <v>27</v>
      </c>
      <c r="EM175" s="9">
        <v>826.57690607357097</v>
      </c>
      <c r="EN175" s="9">
        <v>27</v>
      </c>
      <c r="EO175" s="9">
        <v>27</v>
      </c>
      <c r="EP175" s="9">
        <v>27</v>
      </c>
      <c r="EQ175" s="9">
        <v>27</v>
      </c>
      <c r="ER175" s="9">
        <v>27</v>
      </c>
      <c r="ES175" s="9">
        <v>27</v>
      </c>
      <c r="ET175" s="9">
        <v>27</v>
      </c>
      <c r="EU175" s="9">
        <v>27</v>
      </c>
      <c r="EV175" s="9">
        <v>27</v>
      </c>
      <c r="EW175" s="9">
        <v>27</v>
      </c>
      <c r="EX175" s="9">
        <v>27</v>
      </c>
      <c r="EY175" s="9">
        <v>27</v>
      </c>
      <c r="EZ175" s="9">
        <v>27</v>
      </c>
      <c r="FA175" s="9">
        <v>27</v>
      </c>
      <c r="FB175" s="9">
        <v>27</v>
      </c>
      <c r="FC175" s="9">
        <v>1411.69227777418</v>
      </c>
      <c r="FD175" s="9">
        <v>27</v>
      </c>
      <c r="FE175" s="9">
        <v>27</v>
      </c>
      <c r="FF175" s="9">
        <v>27</v>
      </c>
      <c r="FG175" s="9">
        <v>27</v>
      </c>
      <c r="FH175" s="9">
        <v>27</v>
      </c>
      <c r="FI175" s="9">
        <v>27</v>
      </c>
      <c r="FJ175" s="9">
        <v>27</v>
      </c>
      <c r="FK175" s="9">
        <v>27</v>
      </c>
      <c r="FL175" s="9">
        <v>27</v>
      </c>
      <c r="FM175" s="9">
        <v>27</v>
      </c>
      <c r="FN175" s="9">
        <v>27</v>
      </c>
      <c r="FO175" s="9">
        <v>27</v>
      </c>
      <c r="FP175" s="9">
        <v>27</v>
      </c>
      <c r="FQ175" s="9">
        <v>27</v>
      </c>
      <c r="FR175" s="9">
        <v>27</v>
      </c>
      <c r="FS175" s="9">
        <v>27</v>
      </c>
      <c r="FT175" s="9">
        <v>27</v>
      </c>
      <c r="FU175" s="9">
        <v>8885.7882850001697</v>
      </c>
      <c r="FV175" s="9">
        <v>181.69</v>
      </c>
      <c r="FW175" s="9">
        <v>181.69</v>
      </c>
      <c r="FX175" s="9">
        <v>181.69</v>
      </c>
      <c r="FY175" s="9">
        <v>27</v>
      </c>
      <c r="FZ175" s="9">
        <v>27</v>
      </c>
      <c r="GA175" s="9">
        <v>27</v>
      </c>
      <c r="GB175" s="9">
        <v>27</v>
      </c>
      <c r="GC175" s="9">
        <v>27</v>
      </c>
      <c r="GD175" s="9">
        <v>27</v>
      </c>
      <c r="GE175" s="9">
        <v>27</v>
      </c>
      <c r="GF175" s="9">
        <v>27</v>
      </c>
      <c r="GG175" s="9">
        <v>27</v>
      </c>
      <c r="GH175" s="9">
        <v>27</v>
      </c>
      <c r="GI175" s="9">
        <v>27</v>
      </c>
      <c r="GJ175" s="9">
        <v>27</v>
      </c>
      <c r="GK175" s="9">
        <v>27</v>
      </c>
      <c r="GL175" s="9">
        <v>27</v>
      </c>
      <c r="GM175" s="9">
        <v>195.15</v>
      </c>
      <c r="GN175" s="9">
        <v>195.15</v>
      </c>
      <c r="GO175" s="9">
        <v>195.15</v>
      </c>
      <c r="GP175" s="9">
        <v>27</v>
      </c>
      <c r="GQ175" s="9">
        <v>27</v>
      </c>
      <c r="GR175" s="9">
        <v>27</v>
      </c>
      <c r="GS175" s="9">
        <v>826.57690607357097</v>
      </c>
      <c r="GT175" s="9">
        <v>27</v>
      </c>
    </row>
    <row r="176" spans="1:202" ht="10.199999999999999">
      <c r="A176" s="12">
        <v>32</v>
      </c>
      <c r="B176" s="2" t="s">
        <v>69</v>
      </c>
      <c r="C176" s="9">
        <v>951.83</v>
      </c>
      <c r="D176" s="9">
        <v>154.69</v>
      </c>
      <c r="E176" s="9">
        <v>154.69</v>
      </c>
      <c r="F176" s="9">
        <v>154.69</v>
      </c>
      <c r="G176" s="9">
        <v>0</v>
      </c>
      <c r="H176" s="9">
        <v>0</v>
      </c>
      <c r="I176" s="9">
        <v>0</v>
      </c>
      <c r="J176" s="9">
        <v>0</v>
      </c>
      <c r="K176" s="9">
        <v>0</v>
      </c>
      <c r="L176" s="9">
        <v>0</v>
      </c>
      <c r="M176" s="9">
        <v>0</v>
      </c>
      <c r="N176" s="9">
        <v>0</v>
      </c>
      <c r="O176" s="9">
        <v>0</v>
      </c>
      <c r="P176" s="9">
        <v>0</v>
      </c>
      <c r="Q176" s="9">
        <v>0</v>
      </c>
      <c r="R176" s="9">
        <v>0</v>
      </c>
      <c r="S176" s="9">
        <v>0</v>
      </c>
      <c r="T176" s="9">
        <v>0</v>
      </c>
      <c r="U176" s="9">
        <v>168.15</v>
      </c>
      <c r="V176" s="9">
        <v>168.15</v>
      </c>
      <c r="W176" s="9">
        <v>168.15</v>
      </c>
      <c r="X176" s="9">
        <v>0</v>
      </c>
      <c r="Y176" s="9">
        <v>0</v>
      </c>
      <c r="Z176" s="9">
        <v>0</v>
      </c>
      <c r="AA176" s="9">
        <v>0</v>
      </c>
      <c r="AB176" s="9">
        <v>0</v>
      </c>
      <c r="AC176" s="9">
        <v>0</v>
      </c>
      <c r="AD176" s="9">
        <v>0</v>
      </c>
      <c r="AE176" s="9">
        <v>0</v>
      </c>
      <c r="AF176" s="9">
        <v>0</v>
      </c>
      <c r="AG176" s="9">
        <v>0</v>
      </c>
      <c r="AH176" s="9">
        <v>0</v>
      </c>
      <c r="AI176" s="9">
        <v>0</v>
      </c>
      <c r="AJ176" s="9">
        <v>0</v>
      </c>
      <c r="AK176" s="9">
        <v>0</v>
      </c>
      <c r="AL176" s="9">
        <v>0</v>
      </c>
      <c r="AM176" s="9">
        <v>0</v>
      </c>
      <c r="AN176" s="9">
        <v>0</v>
      </c>
      <c r="AO176" s="9">
        <v>0</v>
      </c>
      <c r="AP176" s="9">
        <v>0</v>
      </c>
      <c r="AQ176" s="9">
        <v>0</v>
      </c>
      <c r="AR176" s="9">
        <v>0</v>
      </c>
      <c r="AS176" s="9">
        <v>0</v>
      </c>
      <c r="AT176" s="9">
        <v>0</v>
      </c>
      <c r="AU176" s="9">
        <v>0</v>
      </c>
      <c r="AV176" s="9">
        <v>0</v>
      </c>
      <c r="AW176" s="9">
        <v>0</v>
      </c>
      <c r="AX176" s="9">
        <v>0</v>
      </c>
      <c r="AY176" s="9">
        <v>0</v>
      </c>
      <c r="AZ176" s="9">
        <v>0</v>
      </c>
      <c r="BA176" s="9">
        <v>0</v>
      </c>
      <c r="BB176" s="9">
        <v>0</v>
      </c>
      <c r="BC176" s="9">
        <v>950.07108399434401</v>
      </c>
      <c r="BD176" s="9">
        <v>0</v>
      </c>
      <c r="BE176" s="9">
        <v>0</v>
      </c>
      <c r="BF176" s="9">
        <v>0</v>
      </c>
      <c r="BG176" s="9">
        <v>0</v>
      </c>
      <c r="BH176" s="9">
        <v>0</v>
      </c>
      <c r="BI176" s="9">
        <v>0</v>
      </c>
      <c r="BJ176" s="9">
        <v>0</v>
      </c>
      <c r="BK176" s="9">
        <v>0</v>
      </c>
      <c r="BL176" s="9">
        <v>0</v>
      </c>
      <c r="BM176" s="9">
        <v>0</v>
      </c>
      <c r="BN176" s="9">
        <v>0</v>
      </c>
      <c r="BO176" s="9">
        <v>0</v>
      </c>
      <c r="BP176" s="9">
        <v>0</v>
      </c>
      <c r="BQ176" s="9">
        <v>0</v>
      </c>
      <c r="BR176" s="9">
        <v>0</v>
      </c>
      <c r="BS176" s="9">
        <v>0</v>
      </c>
      <c r="BT176" s="9">
        <v>0</v>
      </c>
      <c r="BU176" s="9">
        <v>0</v>
      </c>
      <c r="BV176" s="9">
        <v>5096.48535279104</v>
      </c>
      <c r="BW176" s="9">
        <v>154.69</v>
      </c>
      <c r="BX176" s="9">
        <v>154.69</v>
      </c>
      <c r="BY176" s="9">
        <v>154.69</v>
      </c>
      <c r="BZ176" s="9">
        <v>0</v>
      </c>
      <c r="CA176" s="9">
        <v>0</v>
      </c>
      <c r="CB176" s="9">
        <v>0</v>
      </c>
      <c r="CC176" s="9">
        <v>0</v>
      </c>
      <c r="CD176" s="9">
        <v>0</v>
      </c>
      <c r="CE176" s="9">
        <v>0</v>
      </c>
      <c r="CF176" s="9">
        <v>0</v>
      </c>
      <c r="CG176" s="9">
        <v>0</v>
      </c>
      <c r="CH176" s="9">
        <v>0</v>
      </c>
      <c r="CI176" s="9">
        <v>0</v>
      </c>
      <c r="CJ176" s="9">
        <v>0</v>
      </c>
      <c r="CK176" s="9">
        <v>0</v>
      </c>
      <c r="CL176" s="9">
        <v>0</v>
      </c>
      <c r="CM176" s="9">
        <v>0</v>
      </c>
      <c r="CN176" s="9">
        <v>168.15</v>
      </c>
      <c r="CO176" s="9">
        <v>168.15</v>
      </c>
      <c r="CP176" s="9">
        <v>168.15</v>
      </c>
      <c r="CQ176" s="9">
        <v>0</v>
      </c>
      <c r="CR176" s="9">
        <v>0</v>
      </c>
      <c r="CS176" s="9">
        <v>0</v>
      </c>
      <c r="CT176" s="9">
        <v>0</v>
      </c>
      <c r="CU176" s="9">
        <v>0</v>
      </c>
      <c r="CV176" s="9">
        <v>0</v>
      </c>
      <c r="CW176" s="9">
        <v>0</v>
      </c>
      <c r="CX176" s="9">
        <v>0</v>
      </c>
      <c r="CY176" s="9">
        <v>0</v>
      </c>
      <c r="CZ176" s="9">
        <v>0</v>
      </c>
      <c r="DA176" s="9">
        <v>0</v>
      </c>
      <c r="DB176" s="9">
        <v>0</v>
      </c>
      <c r="DC176" s="9">
        <v>0</v>
      </c>
      <c r="DD176" s="9">
        <v>0</v>
      </c>
      <c r="DE176" s="9">
        <v>0</v>
      </c>
      <c r="DF176" s="9">
        <v>0</v>
      </c>
      <c r="DG176" s="9">
        <v>0</v>
      </c>
      <c r="DH176" s="9">
        <v>0</v>
      </c>
      <c r="DI176" s="9">
        <v>0</v>
      </c>
      <c r="DJ176" s="9">
        <v>0</v>
      </c>
      <c r="DK176" s="9">
        <v>0</v>
      </c>
      <c r="DL176" s="9">
        <v>0</v>
      </c>
      <c r="DM176" s="9">
        <v>0</v>
      </c>
      <c r="DN176" s="9">
        <v>0</v>
      </c>
      <c r="DO176" s="9">
        <v>0</v>
      </c>
      <c r="DP176" s="9">
        <v>0</v>
      </c>
      <c r="DQ176" s="9">
        <v>0</v>
      </c>
      <c r="DR176" s="9">
        <v>0</v>
      </c>
      <c r="DS176" s="9">
        <v>0</v>
      </c>
      <c r="DT176" s="9">
        <v>0</v>
      </c>
      <c r="DU176" s="9">
        <v>0</v>
      </c>
      <c r="DV176" s="9">
        <v>950.07108399434401</v>
      </c>
      <c r="DW176" s="9">
        <v>0</v>
      </c>
      <c r="DX176" s="9">
        <v>0</v>
      </c>
      <c r="DY176" s="9">
        <v>0</v>
      </c>
      <c r="DZ176" s="9">
        <v>0</v>
      </c>
      <c r="EA176" s="9">
        <v>0</v>
      </c>
      <c r="EB176" s="9">
        <v>0</v>
      </c>
      <c r="EC176" s="9">
        <v>0</v>
      </c>
      <c r="ED176" s="9">
        <v>0</v>
      </c>
      <c r="EE176" s="9">
        <v>0</v>
      </c>
      <c r="EF176" s="9">
        <v>0</v>
      </c>
      <c r="EG176" s="9">
        <v>0</v>
      </c>
      <c r="EH176" s="9">
        <v>0</v>
      </c>
      <c r="EI176" s="9">
        <v>0</v>
      </c>
      <c r="EJ176" s="9">
        <v>0</v>
      </c>
      <c r="EK176" s="9">
        <v>0</v>
      </c>
      <c r="EL176" s="9">
        <v>0</v>
      </c>
      <c r="EM176" s="9">
        <v>0</v>
      </c>
      <c r="EN176" s="9">
        <v>0</v>
      </c>
      <c r="EO176" s="9">
        <v>5096.48535279104</v>
      </c>
      <c r="EP176" s="9">
        <v>154.69</v>
      </c>
      <c r="EQ176" s="9">
        <v>154.69</v>
      </c>
      <c r="ER176" s="9">
        <v>154.69</v>
      </c>
      <c r="ES176" s="9">
        <v>0</v>
      </c>
      <c r="ET176" s="9">
        <v>0</v>
      </c>
      <c r="EU176" s="9">
        <v>0</v>
      </c>
      <c r="EV176" s="9">
        <v>0</v>
      </c>
      <c r="EW176" s="9">
        <v>0</v>
      </c>
      <c r="EX176" s="9">
        <v>0</v>
      </c>
      <c r="EY176" s="9">
        <v>0</v>
      </c>
      <c r="EZ176" s="9">
        <v>0</v>
      </c>
      <c r="FA176" s="9">
        <v>0</v>
      </c>
      <c r="FB176" s="9">
        <v>0</v>
      </c>
      <c r="FC176" s="9">
        <v>0</v>
      </c>
      <c r="FD176" s="9">
        <v>0</v>
      </c>
      <c r="FE176" s="9">
        <v>0</v>
      </c>
      <c r="FF176" s="9">
        <v>0</v>
      </c>
      <c r="FG176" s="9">
        <v>168.15</v>
      </c>
      <c r="FH176" s="9">
        <v>168.15</v>
      </c>
      <c r="FI176" s="9">
        <v>168.15</v>
      </c>
      <c r="FJ176" s="9">
        <v>0</v>
      </c>
      <c r="FK176" s="9">
        <v>0</v>
      </c>
      <c r="FL176" s="9">
        <v>0</v>
      </c>
      <c r="FM176" s="9">
        <v>0</v>
      </c>
      <c r="FN176" s="9">
        <v>0</v>
      </c>
      <c r="FO176" s="9">
        <v>0</v>
      </c>
      <c r="FP176" s="9">
        <v>0</v>
      </c>
      <c r="FQ176" s="9">
        <v>0</v>
      </c>
      <c r="FR176" s="9">
        <v>0</v>
      </c>
      <c r="FS176" s="9">
        <v>0</v>
      </c>
      <c r="FT176" s="9">
        <v>0</v>
      </c>
      <c r="FU176" s="9">
        <v>0</v>
      </c>
      <c r="FV176" s="9">
        <v>0</v>
      </c>
      <c r="FW176" s="9">
        <v>0</v>
      </c>
      <c r="FX176" s="9">
        <v>0</v>
      </c>
      <c r="FY176" s="9">
        <v>0</v>
      </c>
      <c r="FZ176" s="9">
        <v>0</v>
      </c>
      <c r="GA176" s="9">
        <v>0</v>
      </c>
      <c r="GB176" s="9">
        <v>0</v>
      </c>
      <c r="GC176" s="9">
        <v>0</v>
      </c>
      <c r="GD176" s="9">
        <v>0</v>
      </c>
      <c r="GE176" s="9">
        <v>0</v>
      </c>
      <c r="GF176" s="9">
        <v>0</v>
      </c>
      <c r="GG176" s="9">
        <v>0</v>
      </c>
      <c r="GH176" s="9">
        <v>0</v>
      </c>
      <c r="GI176" s="9">
        <v>0</v>
      </c>
      <c r="GJ176" s="9">
        <v>0</v>
      </c>
      <c r="GK176" s="9">
        <v>0</v>
      </c>
      <c r="GL176" s="9">
        <v>0</v>
      </c>
      <c r="GM176" s="9">
        <v>0</v>
      </c>
      <c r="GN176" s="9">
        <v>0</v>
      </c>
      <c r="GO176" s="9">
        <v>950.07108399434401</v>
      </c>
      <c r="GP176" s="9">
        <v>0</v>
      </c>
      <c r="GQ176" s="9">
        <v>0</v>
      </c>
      <c r="GR176" s="9">
        <v>0</v>
      </c>
      <c r="GS176" s="9">
        <v>0</v>
      </c>
      <c r="GT176" s="9">
        <v>0</v>
      </c>
    </row>
    <row r="177" spans="1:202" ht="10.199999999999999">
      <c r="A177" s="12">
        <v>33</v>
      </c>
      <c r="B177" s="2" t="s">
        <v>70</v>
      </c>
      <c r="C177" s="9">
        <v>951.83</v>
      </c>
      <c r="D177" s="9">
        <v>154.69</v>
      </c>
      <c r="E177" s="9">
        <v>154.69</v>
      </c>
      <c r="F177" s="9">
        <v>154.69</v>
      </c>
      <c r="G177" s="9">
        <v>0</v>
      </c>
      <c r="H177" s="9">
        <v>0</v>
      </c>
      <c r="I177" s="9">
        <v>0</v>
      </c>
      <c r="J177" s="9">
        <v>0</v>
      </c>
      <c r="K177" s="9">
        <v>0</v>
      </c>
      <c r="L177" s="9">
        <v>0</v>
      </c>
      <c r="M177" s="9">
        <v>0</v>
      </c>
      <c r="N177" s="9">
        <v>0</v>
      </c>
      <c r="O177" s="9">
        <v>0</v>
      </c>
      <c r="P177" s="9">
        <v>0</v>
      </c>
      <c r="Q177" s="9">
        <v>0</v>
      </c>
      <c r="R177" s="9">
        <v>0</v>
      </c>
      <c r="S177" s="9">
        <v>0</v>
      </c>
      <c r="T177" s="9">
        <v>0</v>
      </c>
      <c r="U177" s="9">
        <v>168.15</v>
      </c>
      <c r="V177" s="9">
        <v>168.15</v>
      </c>
      <c r="W177" s="9">
        <v>168.15</v>
      </c>
      <c r="X177" s="9">
        <v>0</v>
      </c>
      <c r="Y177" s="9">
        <v>0</v>
      </c>
      <c r="Z177" s="9">
        <v>0</v>
      </c>
      <c r="AA177" s="9">
        <v>799.57690607357097</v>
      </c>
      <c r="AB177" s="9">
        <v>0</v>
      </c>
      <c r="AC177" s="9">
        <v>0</v>
      </c>
      <c r="AD177" s="9">
        <v>0</v>
      </c>
      <c r="AE177" s="9">
        <v>0</v>
      </c>
      <c r="AF177" s="9">
        <v>0</v>
      </c>
      <c r="AG177" s="9">
        <v>0</v>
      </c>
      <c r="AH177" s="9">
        <v>0</v>
      </c>
      <c r="AI177" s="9">
        <v>0</v>
      </c>
      <c r="AJ177" s="9">
        <v>0</v>
      </c>
      <c r="AK177" s="9">
        <v>0</v>
      </c>
      <c r="AL177" s="9">
        <v>0</v>
      </c>
      <c r="AM177" s="9">
        <v>0</v>
      </c>
      <c r="AN177" s="9">
        <v>0</v>
      </c>
      <c r="AO177" s="9">
        <v>0</v>
      </c>
      <c r="AP177" s="9">
        <v>0</v>
      </c>
      <c r="AQ177" s="9">
        <v>1385.69227777418</v>
      </c>
      <c r="AR177" s="9">
        <v>0</v>
      </c>
      <c r="AS177" s="9">
        <v>0</v>
      </c>
      <c r="AT177" s="9">
        <v>0</v>
      </c>
      <c r="AU177" s="9">
        <v>0</v>
      </c>
      <c r="AV177" s="9">
        <v>0</v>
      </c>
      <c r="AW177" s="9">
        <v>0</v>
      </c>
      <c r="AX177" s="9">
        <v>0</v>
      </c>
      <c r="AY177" s="9">
        <v>0</v>
      </c>
      <c r="AZ177" s="9">
        <v>0</v>
      </c>
      <c r="BA177" s="9">
        <v>0</v>
      </c>
      <c r="BB177" s="9">
        <v>0</v>
      </c>
      <c r="BC177" s="9">
        <v>0</v>
      </c>
      <c r="BD177" s="9">
        <v>0</v>
      </c>
      <c r="BE177" s="9">
        <v>0</v>
      </c>
      <c r="BF177" s="9">
        <v>0</v>
      </c>
      <c r="BG177" s="9">
        <v>0</v>
      </c>
      <c r="BH177" s="9">
        <v>0</v>
      </c>
      <c r="BI177" s="9">
        <v>7254.7882850001697</v>
      </c>
      <c r="BJ177" s="9">
        <v>154.69</v>
      </c>
      <c r="BK177" s="9">
        <v>154.69</v>
      </c>
      <c r="BL177" s="9">
        <v>154.69</v>
      </c>
      <c r="BM177" s="9">
        <v>0</v>
      </c>
      <c r="BN177" s="9">
        <v>0</v>
      </c>
      <c r="BO177" s="9">
        <v>0</v>
      </c>
      <c r="BP177" s="9">
        <v>0</v>
      </c>
      <c r="BQ177" s="9">
        <v>0</v>
      </c>
      <c r="BR177" s="9">
        <v>0</v>
      </c>
      <c r="BS177" s="9">
        <v>0</v>
      </c>
      <c r="BT177" s="9">
        <v>0</v>
      </c>
      <c r="BU177" s="9">
        <v>0</v>
      </c>
      <c r="BV177" s="9">
        <v>0</v>
      </c>
      <c r="BW177" s="9">
        <v>0</v>
      </c>
      <c r="BX177" s="9">
        <v>0</v>
      </c>
      <c r="BY177" s="9">
        <v>0</v>
      </c>
      <c r="BZ177" s="9">
        <v>0</v>
      </c>
      <c r="CA177" s="9">
        <v>168.15</v>
      </c>
      <c r="CB177" s="9">
        <v>168.15</v>
      </c>
      <c r="CC177" s="9">
        <v>168.15</v>
      </c>
      <c r="CD177" s="9">
        <v>0</v>
      </c>
      <c r="CE177" s="9">
        <v>0</v>
      </c>
      <c r="CF177" s="9">
        <v>0</v>
      </c>
      <c r="CG177" s="9">
        <v>799.57690607357097</v>
      </c>
      <c r="CH177" s="9">
        <v>0</v>
      </c>
      <c r="CI177" s="9">
        <v>0</v>
      </c>
      <c r="CJ177" s="9">
        <v>0</v>
      </c>
      <c r="CK177" s="9">
        <v>0</v>
      </c>
      <c r="CL177" s="9">
        <v>0</v>
      </c>
      <c r="CM177" s="9">
        <v>0</v>
      </c>
      <c r="CN177" s="9">
        <v>0</v>
      </c>
      <c r="CO177" s="9">
        <v>0</v>
      </c>
      <c r="CP177" s="9">
        <v>0</v>
      </c>
      <c r="CQ177" s="9">
        <v>0</v>
      </c>
      <c r="CR177" s="9">
        <v>0</v>
      </c>
      <c r="CS177" s="9">
        <v>0</v>
      </c>
      <c r="CT177" s="9">
        <v>0</v>
      </c>
      <c r="CU177" s="9">
        <v>0</v>
      </c>
      <c r="CV177" s="9">
        <v>0</v>
      </c>
      <c r="CW177" s="9">
        <v>1385.69227777418</v>
      </c>
      <c r="CX177" s="9">
        <v>0</v>
      </c>
      <c r="CY177" s="9">
        <v>0</v>
      </c>
      <c r="CZ177" s="9">
        <v>0</v>
      </c>
      <c r="DA177" s="9">
        <v>0</v>
      </c>
      <c r="DB177" s="9">
        <v>0</v>
      </c>
      <c r="DC177" s="9">
        <v>0</v>
      </c>
      <c r="DD177" s="9">
        <v>0</v>
      </c>
      <c r="DE177" s="9">
        <v>0</v>
      </c>
      <c r="DF177" s="9">
        <v>0</v>
      </c>
      <c r="DG177" s="9">
        <v>0</v>
      </c>
      <c r="DH177" s="9">
        <v>0</v>
      </c>
      <c r="DI177" s="9">
        <v>0</v>
      </c>
      <c r="DJ177" s="9">
        <v>0</v>
      </c>
      <c r="DK177" s="9">
        <v>0</v>
      </c>
      <c r="DL177" s="9">
        <v>0</v>
      </c>
      <c r="DM177" s="9">
        <v>0</v>
      </c>
      <c r="DN177" s="9">
        <v>0</v>
      </c>
      <c r="DO177" s="9">
        <v>7254.7882850001697</v>
      </c>
      <c r="DP177" s="9">
        <v>154.69</v>
      </c>
      <c r="DQ177" s="9">
        <v>154.69</v>
      </c>
      <c r="DR177" s="9">
        <v>154.69</v>
      </c>
      <c r="DS177" s="9">
        <v>0</v>
      </c>
      <c r="DT177" s="9">
        <v>0</v>
      </c>
      <c r="DU177" s="9">
        <v>0</v>
      </c>
      <c r="DV177" s="9">
        <v>0</v>
      </c>
      <c r="DW177" s="9">
        <v>0</v>
      </c>
      <c r="DX177" s="9">
        <v>0</v>
      </c>
      <c r="DY177" s="9">
        <v>0</v>
      </c>
      <c r="DZ177" s="9">
        <v>0</v>
      </c>
      <c r="EA177" s="9">
        <v>0</v>
      </c>
      <c r="EB177" s="9">
        <v>0</v>
      </c>
      <c r="EC177" s="9">
        <v>0</v>
      </c>
      <c r="ED177" s="9">
        <v>0</v>
      </c>
      <c r="EE177" s="9">
        <v>0</v>
      </c>
      <c r="EF177" s="9">
        <v>0</v>
      </c>
      <c r="EG177" s="9">
        <v>168.15</v>
      </c>
      <c r="EH177" s="9">
        <v>168.15</v>
      </c>
      <c r="EI177" s="9">
        <v>168.15</v>
      </c>
      <c r="EJ177" s="9">
        <v>0</v>
      </c>
      <c r="EK177" s="9">
        <v>0</v>
      </c>
      <c r="EL177" s="9">
        <v>0</v>
      </c>
      <c r="EM177" s="9">
        <v>799.57690607357097</v>
      </c>
      <c r="EN177" s="9">
        <v>0</v>
      </c>
      <c r="EO177" s="9">
        <v>0</v>
      </c>
      <c r="EP177" s="9">
        <v>0</v>
      </c>
      <c r="EQ177" s="9">
        <v>0</v>
      </c>
      <c r="ER177" s="9">
        <v>0</v>
      </c>
      <c r="ES177" s="9">
        <v>0</v>
      </c>
      <c r="ET177" s="9">
        <v>0</v>
      </c>
      <c r="EU177" s="9">
        <v>0</v>
      </c>
      <c r="EV177" s="9">
        <v>0</v>
      </c>
      <c r="EW177" s="9">
        <v>0</v>
      </c>
      <c r="EX177" s="9">
        <v>0</v>
      </c>
      <c r="EY177" s="9">
        <v>0</v>
      </c>
      <c r="EZ177" s="9">
        <v>0</v>
      </c>
      <c r="FA177" s="9">
        <v>0</v>
      </c>
      <c r="FB177" s="9">
        <v>0</v>
      </c>
      <c r="FC177" s="9">
        <v>1385.69227777418</v>
      </c>
      <c r="FD177" s="9">
        <v>0</v>
      </c>
      <c r="FE177" s="9">
        <v>0</v>
      </c>
      <c r="FF177" s="9">
        <v>0</v>
      </c>
      <c r="FG177" s="9">
        <v>0</v>
      </c>
      <c r="FH177" s="9">
        <v>0</v>
      </c>
      <c r="FI177" s="9">
        <v>0</v>
      </c>
      <c r="FJ177" s="9">
        <v>0</v>
      </c>
      <c r="FK177" s="9">
        <v>0</v>
      </c>
      <c r="FL177" s="9">
        <v>0</v>
      </c>
      <c r="FM177" s="9">
        <v>0</v>
      </c>
      <c r="FN177" s="9">
        <v>0</v>
      </c>
      <c r="FO177" s="9">
        <v>0</v>
      </c>
      <c r="FP177" s="9">
        <v>0</v>
      </c>
      <c r="FQ177" s="9">
        <v>0</v>
      </c>
      <c r="FR177" s="9">
        <v>0</v>
      </c>
      <c r="FS177" s="9">
        <v>0</v>
      </c>
      <c r="FT177" s="9">
        <v>0</v>
      </c>
      <c r="FU177" s="9">
        <v>7254.7882850001697</v>
      </c>
      <c r="FV177" s="9">
        <v>154.69</v>
      </c>
      <c r="FW177" s="9">
        <v>154.69</v>
      </c>
      <c r="FX177" s="9">
        <v>154.69</v>
      </c>
      <c r="FY177" s="9">
        <v>0</v>
      </c>
      <c r="FZ177" s="9">
        <v>0</v>
      </c>
      <c r="GA177" s="9">
        <v>0</v>
      </c>
      <c r="GB177" s="9">
        <v>0</v>
      </c>
      <c r="GC177" s="9">
        <v>0</v>
      </c>
      <c r="GD177" s="9">
        <v>0</v>
      </c>
      <c r="GE177" s="9">
        <v>0</v>
      </c>
      <c r="GF177" s="9">
        <v>0</v>
      </c>
      <c r="GG177" s="9">
        <v>0</v>
      </c>
      <c r="GH177" s="9">
        <v>0</v>
      </c>
      <c r="GI177" s="9">
        <v>0</v>
      </c>
      <c r="GJ177" s="9">
        <v>0</v>
      </c>
      <c r="GK177" s="9">
        <v>0</v>
      </c>
      <c r="GL177" s="9">
        <v>0</v>
      </c>
      <c r="GM177" s="9">
        <v>168.15</v>
      </c>
      <c r="GN177" s="9">
        <v>168.15</v>
      </c>
      <c r="GO177" s="9">
        <v>168.15</v>
      </c>
      <c r="GP177" s="9">
        <v>0</v>
      </c>
      <c r="GQ177" s="9">
        <v>0</v>
      </c>
      <c r="GR177" s="9">
        <v>0</v>
      </c>
      <c r="GS177" s="9">
        <v>799.57690607357097</v>
      </c>
      <c r="GT177" s="9">
        <v>0</v>
      </c>
    </row>
    <row r="178" spans="1:202" ht="10.199999999999999">
      <c r="A178" s="12">
        <v>34</v>
      </c>
      <c r="B178" s="2" t="s">
        <v>71</v>
      </c>
      <c r="C178" s="9">
        <f t="shared" ref="C178:AH178" si="21">C177*0.1</f>
        <v>95.183000000000007</v>
      </c>
      <c r="D178" s="9">
        <f t="shared" si="21"/>
        <v>15.469000000000001</v>
      </c>
      <c r="E178" s="9">
        <f t="shared" si="21"/>
        <v>15.469000000000001</v>
      </c>
      <c r="F178" s="9">
        <f t="shared" si="21"/>
        <v>15.469000000000001</v>
      </c>
      <c r="G178" s="9">
        <f t="shared" si="21"/>
        <v>0</v>
      </c>
      <c r="H178" s="9">
        <f t="shared" si="21"/>
        <v>0</v>
      </c>
      <c r="I178" s="9">
        <f t="shared" si="21"/>
        <v>0</v>
      </c>
      <c r="J178" s="9">
        <f t="shared" si="21"/>
        <v>0</v>
      </c>
      <c r="K178" s="9">
        <f t="shared" si="21"/>
        <v>0</v>
      </c>
      <c r="L178" s="9">
        <f t="shared" si="21"/>
        <v>0</v>
      </c>
      <c r="M178" s="9">
        <f t="shared" si="21"/>
        <v>0</v>
      </c>
      <c r="N178" s="9">
        <f t="shared" si="21"/>
        <v>0</v>
      </c>
      <c r="O178" s="9">
        <f t="shared" si="21"/>
        <v>0</v>
      </c>
      <c r="P178" s="9">
        <f t="shared" si="21"/>
        <v>0</v>
      </c>
      <c r="Q178" s="9">
        <f t="shared" si="21"/>
        <v>0</v>
      </c>
      <c r="R178" s="9">
        <f t="shared" si="21"/>
        <v>0</v>
      </c>
      <c r="S178" s="9">
        <f t="shared" si="21"/>
        <v>0</v>
      </c>
      <c r="T178" s="9">
        <f t="shared" si="21"/>
        <v>0</v>
      </c>
      <c r="U178" s="9">
        <f t="shared" si="21"/>
        <v>16.815000000000001</v>
      </c>
      <c r="V178" s="9">
        <f t="shared" si="21"/>
        <v>16.815000000000001</v>
      </c>
      <c r="W178" s="9">
        <f t="shared" si="21"/>
        <v>16.815000000000001</v>
      </c>
      <c r="X178" s="9">
        <f t="shared" si="21"/>
        <v>0</v>
      </c>
      <c r="Y178" s="9">
        <f t="shared" si="21"/>
        <v>0</v>
      </c>
      <c r="Z178" s="9">
        <f t="shared" si="21"/>
        <v>0</v>
      </c>
      <c r="AA178" s="9">
        <f t="shared" si="21"/>
        <v>79.957690607357108</v>
      </c>
      <c r="AB178" s="9">
        <f t="shared" si="21"/>
        <v>0</v>
      </c>
      <c r="AC178" s="9">
        <f t="shared" si="21"/>
        <v>0</v>
      </c>
      <c r="AD178" s="9">
        <f t="shared" si="21"/>
        <v>0</v>
      </c>
      <c r="AE178" s="9">
        <f t="shared" si="21"/>
        <v>0</v>
      </c>
      <c r="AF178" s="9">
        <f t="shared" si="21"/>
        <v>0</v>
      </c>
      <c r="AG178" s="9">
        <f t="shared" si="21"/>
        <v>0</v>
      </c>
      <c r="AH178" s="9">
        <f t="shared" si="21"/>
        <v>0</v>
      </c>
      <c r="AI178" s="9">
        <f t="shared" ref="AI178:BN178" si="22">AI177*0.1</f>
        <v>0</v>
      </c>
      <c r="AJ178" s="9">
        <f t="shared" si="22"/>
        <v>0</v>
      </c>
      <c r="AK178" s="9">
        <f t="shared" si="22"/>
        <v>0</v>
      </c>
      <c r="AL178" s="9">
        <f t="shared" si="22"/>
        <v>0</v>
      </c>
      <c r="AM178" s="9">
        <f t="shared" si="22"/>
        <v>0</v>
      </c>
      <c r="AN178" s="9">
        <f t="shared" si="22"/>
        <v>0</v>
      </c>
      <c r="AO178" s="9">
        <f t="shared" si="22"/>
        <v>0</v>
      </c>
      <c r="AP178" s="9">
        <f t="shared" si="22"/>
        <v>0</v>
      </c>
      <c r="AQ178" s="9">
        <f t="shared" si="22"/>
        <v>138.56922777741801</v>
      </c>
      <c r="AR178" s="9">
        <f t="shared" si="22"/>
        <v>0</v>
      </c>
      <c r="AS178" s="9">
        <f t="shared" si="22"/>
        <v>0</v>
      </c>
      <c r="AT178" s="9">
        <f t="shared" si="22"/>
        <v>0</v>
      </c>
      <c r="AU178" s="9">
        <f t="shared" si="22"/>
        <v>0</v>
      </c>
      <c r="AV178" s="9">
        <f t="shared" si="22"/>
        <v>0</v>
      </c>
      <c r="AW178" s="9">
        <f t="shared" si="22"/>
        <v>0</v>
      </c>
      <c r="AX178" s="9">
        <f t="shared" si="22"/>
        <v>0</v>
      </c>
      <c r="AY178" s="9">
        <f t="shared" si="22"/>
        <v>0</v>
      </c>
      <c r="AZ178" s="9">
        <f t="shared" si="22"/>
        <v>0</v>
      </c>
      <c r="BA178" s="9">
        <f t="shared" si="22"/>
        <v>0</v>
      </c>
      <c r="BB178" s="9">
        <f t="shared" si="22"/>
        <v>0</v>
      </c>
      <c r="BC178" s="9">
        <f t="shared" si="22"/>
        <v>0</v>
      </c>
      <c r="BD178" s="9">
        <f t="shared" si="22"/>
        <v>0</v>
      </c>
      <c r="BE178" s="9">
        <f t="shared" si="22"/>
        <v>0</v>
      </c>
      <c r="BF178" s="9">
        <f t="shared" si="22"/>
        <v>0</v>
      </c>
      <c r="BG178" s="9">
        <f t="shared" si="22"/>
        <v>0</v>
      </c>
      <c r="BH178" s="9">
        <f t="shared" si="22"/>
        <v>0</v>
      </c>
      <c r="BI178" s="9">
        <f t="shared" si="22"/>
        <v>725.47882850001702</v>
      </c>
      <c r="BJ178" s="9">
        <f t="shared" si="22"/>
        <v>15.469000000000001</v>
      </c>
      <c r="BK178" s="9">
        <f t="shared" si="22"/>
        <v>15.469000000000001</v>
      </c>
      <c r="BL178" s="9">
        <f t="shared" si="22"/>
        <v>15.469000000000001</v>
      </c>
      <c r="BM178" s="9">
        <f t="shared" si="22"/>
        <v>0</v>
      </c>
      <c r="BN178" s="9">
        <f t="shared" si="22"/>
        <v>0</v>
      </c>
      <c r="BO178" s="9">
        <f t="shared" ref="BO178:CT178" si="23">BO177*0.1</f>
        <v>0</v>
      </c>
      <c r="BP178" s="9">
        <f t="shared" si="23"/>
        <v>0</v>
      </c>
      <c r="BQ178" s="9">
        <f t="shared" si="23"/>
        <v>0</v>
      </c>
      <c r="BR178" s="9">
        <f t="shared" si="23"/>
        <v>0</v>
      </c>
      <c r="BS178" s="9">
        <f t="shared" si="23"/>
        <v>0</v>
      </c>
      <c r="BT178" s="9">
        <f t="shared" si="23"/>
        <v>0</v>
      </c>
      <c r="BU178" s="9">
        <f t="shared" si="23"/>
        <v>0</v>
      </c>
      <c r="BV178" s="9">
        <f t="shared" si="23"/>
        <v>0</v>
      </c>
      <c r="BW178" s="9">
        <f t="shared" si="23"/>
        <v>0</v>
      </c>
      <c r="BX178" s="9">
        <f t="shared" si="23"/>
        <v>0</v>
      </c>
      <c r="BY178" s="9">
        <f t="shared" si="23"/>
        <v>0</v>
      </c>
      <c r="BZ178" s="9">
        <f t="shared" si="23"/>
        <v>0</v>
      </c>
      <c r="CA178" s="9">
        <f t="shared" si="23"/>
        <v>16.815000000000001</v>
      </c>
      <c r="CB178" s="9">
        <f t="shared" si="23"/>
        <v>16.815000000000001</v>
      </c>
      <c r="CC178" s="9">
        <f t="shared" si="23"/>
        <v>16.815000000000001</v>
      </c>
      <c r="CD178" s="9">
        <f t="shared" si="23"/>
        <v>0</v>
      </c>
      <c r="CE178" s="9">
        <f t="shared" si="23"/>
        <v>0</v>
      </c>
      <c r="CF178" s="9">
        <f t="shared" si="23"/>
        <v>0</v>
      </c>
      <c r="CG178" s="9">
        <f t="shared" si="23"/>
        <v>79.957690607357108</v>
      </c>
      <c r="CH178" s="9">
        <f t="shared" si="23"/>
        <v>0</v>
      </c>
      <c r="CI178" s="9">
        <f t="shared" si="23"/>
        <v>0</v>
      </c>
      <c r="CJ178" s="9">
        <f t="shared" si="23"/>
        <v>0</v>
      </c>
      <c r="CK178" s="9">
        <f t="shared" si="23"/>
        <v>0</v>
      </c>
      <c r="CL178" s="9">
        <f t="shared" si="23"/>
        <v>0</v>
      </c>
      <c r="CM178" s="9">
        <f t="shared" si="23"/>
        <v>0</v>
      </c>
      <c r="CN178" s="9">
        <f t="shared" si="23"/>
        <v>0</v>
      </c>
      <c r="CO178" s="9">
        <f t="shared" si="23"/>
        <v>0</v>
      </c>
      <c r="CP178" s="9">
        <f t="shared" si="23"/>
        <v>0</v>
      </c>
      <c r="CQ178" s="9">
        <f t="shared" si="23"/>
        <v>0</v>
      </c>
      <c r="CR178" s="9">
        <f t="shared" si="23"/>
        <v>0</v>
      </c>
      <c r="CS178" s="9">
        <f t="shared" si="23"/>
        <v>0</v>
      </c>
      <c r="CT178" s="9">
        <f t="shared" si="23"/>
        <v>0</v>
      </c>
      <c r="CU178" s="9">
        <f t="shared" ref="CU178:DZ178" si="24">CU177*0.1</f>
        <v>0</v>
      </c>
      <c r="CV178" s="9">
        <f t="shared" si="24"/>
        <v>0</v>
      </c>
      <c r="CW178" s="9">
        <f t="shared" si="24"/>
        <v>138.56922777741801</v>
      </c>
      <c r="CX178" s="9">
        <f t="shared" si="24"/>
        <v>0</v>
      </c>
      <c r="CY178" s="9">
        <f t="shared" si="24"/>
        <v>0</v>
      </c>
      <c r="CZ178" s="9">
        <f t="shared" si="24"/>
        <v>0</v>
      </c>
      <c r="DA178" s="9">
        <f t="shared" si="24"/>
        <v>0</v>
      </c>
      <c r="DB178" s="9">
        <f t="shared" si="24"/>
        <v>0</v>
      </c>
      <c r="DC178" s="9">
        <f t="shared" si="24"/>
        <v>0</v>
      </c>
      <c r="DD178" s="9">
        <f t="shared" si="24"/>
        <v>0</v>
      </c>
      <c r="DE178" s="9">
        <f t="shared" si="24"/>
        <v>0</v>
      </c>
      <c r="DF178" s="9">
        <f t="shared" si="24"/>
        <v>0</v>
      </c>
      <c r="DG178" s="9">
        <f t="shared" si="24"/>
        <v>0</v>
      </c>
      <c r="DH178" s="9">
        <f t="shared" si="24"/>
        <v>0</v>
      </c>
      <c r="DI178" s="9">
        <f t="shared" si="24"/>
        <v>0</v>
      </c>
      <c r="DJ178" s="9">
        <f t="shared" si="24"/>
        <v>0</v>
      </c>
      <c r="DK178" s="9">
        <f t="shared" si="24"/>
        <v>0</v>
      </c>
      <c r="DL178" s="9">
        <f t="shared" si="24"/>
        <v>0</v>
      </c>
      <c r="DM178" s="9">
        <f t="shared" si="24"/>
        <v>0</v>
      </c>
      <c r="DN178" s="9">
        <f t="shared" si="24"/>
        <v>0</v>
      </c>
      <c r="DO178" s="9">
        <f t="shared" si="24"/>
        <v>725.47882850001702</v>
      </c>
      <c r="DP178" s="9">
        <f t="shared" si="24"/>
        <v>15.469000000000001</v>
      </c>
      <c r="DQ178" s="9">
        <f t="shared" si="24"/>
        <v>15.469000000000001</v>
      </c>
      <c r="DR178" s="9">
        <f t="shared" si="24"/>
        <v>15.469000000000001</v>
      </c>
      <c r="DS178" s="9">
        <f t="shared" si="24"/>
        <v>0</v>
      </c>
      <c r="DT178" s="9">
        <f t="shared" si="24"/>
        <v>0</v>
      </c>
      <c r="DU178" s="9">
        <f t="shared" si="24"/>
        <v>0</v>
      </c>
      <c r="DV178" s="9">
        <f t="shared" si="24"/>
        <v>0</v>
      </c>
      <c r="DW178" s="9">
        <f t="shared" si="24"/>
        <v>0</v>
      </c>
      <c r="DX178" s="9">
        <f t="shared" si="24"/>
        <v>0</v>
      </c>
      <c r="DY178" s="9">
        <f t="shared" si="24"/>
        <v>0</v>
      </c>
      <c r="DZ178" s="9">
        <f t="shared" si="24"/>
        <v>0</v>
      </c>
      <c r="EA178" s="9">
        <f t="shared" ref="EA178:FF178" si="25">EA177*0.1</f>
        <v>0</v>
      </c>
      <c r="EB178" s="9">
        <f t="shared" si="25"/>
        <v>0</v>
      </c>
      <c r="EC178" s="9">
        <f t="shared" si="25"/>
        <v>0</v>
      </c>
      <c r="ED178" s="9">
        <f t="shared" si="25"/>
        <v>0</v>
      </c>
      <c r="EE178" s="9">
        <f t="shared" si="25"/>
        <v>0</v>
      </c>
      <c r="EF178" s="9">
        <f t="shared" si="25"/>
        <v>0</v>
      </c>
      <c r="EG178" s="9">
        <f t="shared" si="25"/>
        <v>16.815000000000001</v>
      </c>
      <c r="EH178" s="9">
        <f t="shared" si="25"/>
        <v>16.815000000000001</v>
      </c>
      <c r="EI178" s="9">
        <f t="shared" si="25"/>
        <v>16.815000000000001</v>
      </c>
      <c r="EJ178" s="9">
        <f t="shared" si="25"/>
        <v>0</v>
      </c>
      <c r="EK178" s="9">
        <f t="shared" si="25"/>
        <v>0</v>
      </c>
      <c r="EL178" s="9">
        <f t="shared" si="25"/>
        <v>0</v>
      </c>
      <c r="EM178" s="9">
        <f t="shared" si="25"/>
        <v>79.957690607357108</v>
      </c>
      <c r="EN178" s="9">
        <f t="shared" si="25"/>
        <v>0</v>
      </c>
      <c r="EO178" s="9">
        <f t="shared" si="25"/>
        <v>0</v>
      </c>
      <c r="EP178" s="9">
        <f t="shared" si="25"/>
        <v>0</v>
      </c>
      <c r="EQ178" s="9">
        <f t="shared" si="25"/>
        <v>0</v>
      </c>
      <c r="ER178" s="9">
        <f t="shared" si="25"/>
        <v>0</v>
      </c>
      <c r="ES178" s="9">
        <f t="shared" si="25"/>
        <v>0</v>
      </c>
      <c r="ET178" s="9">
        <f t="shared" si="25"/>
        <v>0</v>
      </c>
      <c r="EU178" s="9">
        <f t="shared" si="25"/>
        <v>0</v>
      </c>
      <c r="EV178" s="9">
        <f t="shared" si="25"/>
        <v>0</v>
      </c>
      <c r="EW178" s="9">
        <f t="shared" si="25"/>
        <v>0</v>
      </c>
      <c r="EX178" s="9">
        <f t="shared" si="25"/>
        <v>0</v>
      </c>
      <c r="EY178" s="9">
        <f t="shared" si="25"/>
        <v>0</v>
      </c>
      <c r="EZ178" s="9">
        <f t="shared" si="25"/>
        <v>0</v>
      </c>
      <c r="FA178" s="9">
        <f t="shared" si="25"/>
        <v>0</v>
      </c>
      <c r="FB178" s="9">
        <f t="shared" si="25"/>
        <v>0</v>
      </c>
      <c r="FC178" s="9">
        <f t="shared" si="25"/>
        <v>138.56922777741801</v>
      </c>
      <c r="FD178" s="9">
        <f t="shared" si="25"/>
        <v>0</v>
      </c>
      <c r="FE178" s="9">
        <f t="shared" si="25"/>
        <v>0</v>
      </c>
      <c r="FF178" s="9">
        <f t="shared" si="25"/>
        <v>0</v>
      </c>
      <c r="FG178" s="9">
        <f t="shared" ref="FG178:GL178" si="26">FG177*0.1</f>
        <v>0</v>
      </c>
      <c r="FH178" s="9">
        <f t="shared" si="26"/>
        <v>0</v>
      </c>
      <c r="FI178" s="9">
        <f t="shared" si="26"/>
        <v>0</v>
      </c>
      <c r="FJ178" s="9">
        <f t="shared" si="26"/>
        <v>0</v>
      </c>
      <c r="FK178" s="9">
        <f t="shared" si="26"/>
        <v>0</v>
      </c>
      <c r="FL178" s="9">
        <f t="shared" si="26"/>
        <v>0</v>
      </c>
      <c r="FM178" s="9">
        <f t="shared" si="26"/>
        <v>0</v>
      </c>
      <c r="FN178" s="9">
        <f t="shared" si="26"/>
        <v>0</v>
      </c>
      <c r="FO178" s="9">
        <f t="shared" si="26"/>
        <v>0</v>
      </c>
      <c r="FP178" s="9">
        <f t="shared" si="26"/>
        <v>0</v>
      </c>
      <c r="FQ178" s="9">
        <f t="shared" si="26"/>
        <v>0</v>
      </c>
      <c r="FR178" s="9">
        <f t="shared" si="26"/>
        <v>0</v>
      </c>
      <c r="FS178" s="9">
        <f t="shared" si="26"/>
        <v>0</v>
      </c>
      <c r="FT178" s="9">
        <f t="shared" si="26"/>
        <v>0</v>
      </c>
      <c r="FU178" s="9">
        <f t="shared" si="26"/>
        <v>725.47882850001702</v>
      </c>
      <c r="FV178" s="9">
        <f t="shared" si="26"/>
        <v>15.469000000000001</v>
      </c>
      <c r="FW178" s="9">
        <f t="shared" si="26"/>
        <v>15.469000000000001</v>
      </c>
      <c r="FX178" s="9">
        <f t="shared" si="26"/>
        <v>15.469000000000001</v>
      </c>
      <c r="FY178" s="9">
        <f t="shared" si="26"/>
        <v>0</v>
      </c>
      <c r="FZ178" s="9">
        <f t="shared" si="26"/>
        <v>0</v>
      </c>
      <c r="GA178" s="9">
        <f t="shared" si="26"/>
        <v>0</v>
      </c>
      <c r="GB178" s="9">
        <f t="shared" si="26"/>
        <v>0</v>
      </c>
      <c r="GC178" s="9">
        <f t="shared" si="26"/>
        <v>0</v>
      </c>
      <c r="GD178" s="9">
        <f t="shared" si="26"/>
        <v>0</v>
      </c>
      <c r="GE178" s="9">
        <f t="shared" si="26"/>
        <v>0</v>
      </c>
      <c r="GF178" s="9">
        <f t="shared" si="26"/>
        <v>0</v>
      </c>
      <c r="GG178" s="9">
        <f t="shared" si="26"/>
        <v>0</v>
      </c>
      <c r="GH178" s="9">
        <f t="shared" si="26"/>
        <v>0</v>
      </c>
      <c r="GI178" s="9">
        <f t="shared" si="26"/>
        <v>0</v>
      </c>
      <c r="GJ178" s="9">
        <f t="shared" si="26"/>
        <v>0</v>
      </c>
      <c r="GK178" s="9">
        <f t="shared" si="26"/>
        <v>0</v>
      </c>
      <c r="GL178" s="9">
        <f t="shared" si="26"/>
        <v>0</v>
      </c>
      <c r="GM178" s="9">
        <f t="shared" ref="GM178:GT178" si="27">GM177*0.1</f>
        <v>16.815000000000001</v>
      </c>
      <c r="GN178" s="9">
        <f t="shared" si="27"/>
        <v>16.815000000000001</v>
      </c>
      <c r="GO178" s="9">
        <f t="shared" si="27"/>
        <v>16.815000000000001</v>
      </c>
      <c r="GP178" s="9">
        <f t="shared" si="27"/>
        <v>0</v>
      </c>
      <c r="GQ178" s="9">
        <f t="shared" si="27"/>
        <v>0</v>
      </c>
      <c r="GR178" s="9">
        <f t="shared" si="27"/>
        <v>0</v>
      </c>
      <c r="GS178" s="9">
        <f t="shared" si="27"/>
        <v>79.957690607357108</v>
      </c>
      <c r="GT178" s="9">
        <f t="shared" si="27"/>
        <v>0</v>
      </c>
    </row>
    <row r="179" spans="1:202" ht="10.199999999999999">
      <c r="A179" s="12">
        <v>35</v>
      </c>
      <c r="B179" s="2" t="s">
        <v>72</v>
      </c>
      <c r="C179" s="9">
        <v>951.83</v>
      </c>
      <c r="D179" s="9">
        <v>154.69</v>
      </c>
      <c r="E179" s="9">
        <v>154.69</v>
      </c>
      <c r="F179" s="9">
        <v>154.69</v>
      </c>
      <c r="G179" s="9">
        <v>0</v>
      </c>
      <c r="H179" s="9">
        <v>0</v>
      </c>
      <c r="I179" s="9">
        <v>0</v>
      </c>
      <c r="J179" s="9">
        <v>0</v>
      </c>
      <c r="K179" s="9">
        <v>0</v>
      </c>
      <c r="L179" s="9">
        <v>0</v>
      </c>
      <c r="M179" s="9">
        <v>0</v>
      </c>
      <c r="N179" s="9">
        <v>0</v>
      </c>
      <c r="O179" s="9">
        <v>0</v>
      </c>
      <c r="P179" s="9">
        <v>0</v>
      </c>
      <c r="Q179" s="9">
        <v>0</v>
      </c>
      <c r="R179" s="9">
        <v>0</v>
      </c>
      <c r="S179" s="9">
        <v>0</v>
      </c>
      <c r="T179" s="9">
        <v>0</v>
      </c>
      <c r="U179" s="9">
        <v>168.15</v>
      </c>
      <c r="V179" s="9">
        <v>168.15</v>
      </c>
      <c r="W179" s="9">
        <v>168.15</v>
      </c>
      <c r="X179" s="9">
        <v>0</v>
      </c>
      <c r="Y179" s="9">
        <v>0</v>
      </c>
      <c r="Z179" s="9">
        <v>0</v>
      </c>
      <c r="AA179" s="9">
        <v>0</v>
      </c>
      <c r="AB179" s="9">
        <v>0</v>
      </c>
      <c r="AC179" s="9">
        <v>0</v>
      </c>
      <c r="AD179" s="9">
        <v>0</v>
      </c>
      <c r="AE179" s="9">
        <v>0</v>
      </c>
      <c r="AF179" s="9">
        <v>0</v>
      </c>
      <c r="AG179" s="9">
        <v>0</v>
      </c>
      <c r="AH179" s="9">
        <v>0</v>
      </c>
      <c r="AI179" s="9">
        <v>0</v>
      </c>
      <c r="AJ179" s="9">
        <v>0</v>
      </c>
      <c r="AK179" s="9">
        <v>0</v>
      </c>
      <c r="AL179" s="9">
        <v>0</v>
      </c>
      <c r="AM179" s="9">
        <v>0</v>
      </c>
      <c r="AN179" s="9">
        <v>0</v>
      </c>
      <c r="AO179" s="9">
        <v>0</v>
      </c>
      <c r="AP179" s="9">
        <v>0</v>
      </c>
      <c r="AQ179" s="9">
        <v>0</v>
      </c>
      <c r="AR179" s="9">
        <v>0</v>
      </c>
      <c r="AS179" s="9">
        <v>0</v>
      </c>
      <c r="AT179" s="9">
        <v>0</v>
      </c>
      <c r="AU179" s="9">
        <v>0</v>
      </c>
      <c r="AV179" s="9">
        <v>0</v>
      </c>
      <c r="AW179" s="9">
        <v>0</v>
      </c>
      <c r="AX179" s="9">
        <v>0</v>
      </c>
      <c r="AY179" s="9">
        <v>0</v>
      </c>
      <c r="AZ179" s="9">
        <v>0</v>
      </c>
      <c r="BA179" s="9">
        <v>0</v>
      </c>
      <c r="BB179" s="9">
        <v>0</v>
      </c>
      <c r="BC179" s="9">
        <v>950.07108399434401</v>
      </c>
      <c r="BD179" s="9">
        <v>0</v>
      </c>
      <c r="BE179" s="9">
        <v>0</v>
      </c>
      <c r="BF179" s="9">
        <v>0</v>
      </c>
      <c r="BG179" s="9">
        <v>0</v>
      </c>
      <c r="BH179" s="9">
        <v>0</v>
      </c>
      <c r="BI179" s="9">
        <v>0</v>
      </c>
      <c r="BJ179" s="9">
        <v>0</v>
      </c>
      <c r="BK179" s="9">
        <v>0</v>
      </c>
      <c r="BL179" s="9">
        <v>0</v>
      </c>
      <c r="BM179" s="9">
        <v>0</v>
      </c>
      <c r="BN179" s="9">
        <v>0</v>
      </c>
      <c r="BO179" s="9">
        <v>0</v>
      </c>
      <c r="BP179" s="9">
        <v>0</v>
      </c>
      <c r="BQ179" s="9">
        <v>0</v>
      </c>
      <c r="BR179" s="9">
        <v>0</v>
      </c>
      <c r="BS179" s="9">
        <v>0</v>
      </c>
      <c r="BT179" s="9">
        <v>0</v>
      </c>
      <c r="BU179" s="9">
        <v>0</v>
      </c>
      <c r="BV179" s="9">
        <v>5096.48535279104</v>
      </c>
      <c r="BW179" s="9">
        <v>154.69</v>
      </c>
      <c r="BX179" s="9">
        <v>154.69</v>
      </c>
      <c r="BY179" s="9">
        <v>154.69</v>
      </c>
      <c r="BZ179" s="9">
        <v>0</v>
      </c>
      <c r="CA179" s="9">
        <v>0</v>
      </c>
      <c r="CB179" s="9">
        <v>0</v>
      </c>
      <c r="CC179" s="9">
        <v>0</v>
      </c>
      <c r="CD179" s="9">
        <v>0</v>
      </c>
      <c r="CE179" s="9">
        <v>0</v>
      </c>
      <c r="CF179" s="9">
        <v>0</v>
      </c>
      <c r="CG179" s="9">
        <v>0</v>
      </c>
      <c r="CH179" s="9">
        <v>0</v>
      </c>
      <c r="CI179" s="9">
        <v>0</v>
      </c>
      <c r="CJ179" s="9">
        <v>0</v>
      </c>
      <c r="CK179" s="9">
        <v>0</v>
      </c>
      <c r="CL179" s="9">
        <v>0</v>
      </c>
      <c r="CM179" s="9">
        <v>0</v>
      </c>
      <c r="CN179" s="9">
        <v>168.15</v>
      </c>
      <c r="CO179" s="9">
        <v>168.15</v>
      </c>
      <c r="CP179" s="9">
        <v>168.15</v>
      </c>
      <c r="CQ179" s="9">
        <v>0</v>
      </c>
      <c r="CR179" s="9">
        <v>0</v>
      </c>
      <c r="CS179" s="9">
        <v>0</v>
      </c>
      <c r="CT179" s="9">
        <v>0</v>
      </c>
      <c r="CU179" s="9">
        <v>0</v>
      </c>
      <c r="CV179" s="9">
        <v>0</v>
      </c>
      <c r="CW179" s="9">
        <v>0</v>
      </c>
      <c r="CX179" s="9">
        <v>0</v>
      </c>
      <c r="CY179" s="9">
        <v>0</v>
      </c>
      <c r="CZ179" s="9">
        <v>0</v>
      </c>
      <c r="DA179" s="9">
        <v>0</v>
      </c>
      <c r="DB179" s="9">
        <v>0</v>
      </c>
      <c r="DC179" s="9">
        <v>0</v>
      </c>
      <c r="DD179" s="9">
        <v>0</v>
      </c>
      <c r="DE179" s="9">
        <v>0</v>
      </c>
      <c r="DF179" s="9">
        <v>0</v>
      </c>
      <c r="DG179" s="9">
        <v>0</v>
      </c>
      <c r="DH179" s="9">
        <v>0</v>
      </c>
      <c r="DI179" s="9">
        <v>0</v>
      </c>
      <c r="DJ179" s="9">
        <v>0</v>
      </c>
      <c r="DK179" s="9">
        <v>0</v>
      </c>
      <c r="DL179" s="9">
        <v>0</v>
      </c>
      <c r="DM179" s="9">
        <v>0</v>
      </c>
      <c r="DN179" s="9">
        <v>0</v>
      </c>
      <c r="DO179" s="9">
        <v>0</v>
      </c>
      <c r="DP179" s="9">
        <v>0</v>
      </c>
      <c r="DQ179" s="9">
        <v>0</v>
      </c>
      <c r="DR179" s="9">
        <v>0</v>
      </c>
      <c r="DS179" s="9">
        <v>0</v>
      </c>
      <c r="DT179" s="9">
        <v>0</v>
      </c>
      <c r="DU179" s="9">
        <v>0</v>
      </c>
      <c r="DV179" s="9">
        <v>950.07108399434401</v>
      </c>
      <c r="DW179" s="9">
        <v>0</v>
      </c>
      <c r="DX179" s="9">
        <v>0</v>
      </c>
      <c r="DY179" s="9">
        <v>0</v>
      </c>
      <c r="DZ179" s="9">
        <v>0</v>
      </c>
      <c r="EA179" s="9">
        <v>0</v>
      </c>
      <c r="EB179" s="9">
        <v>0</v>
      </c>
      <c r="EC179" s="9">
        <v>0</v>
      </c>
      <c r="ED179" s="9">
        <v>0</v>
      </c>
      <c r="EE179" s="9">
        <v>0</v>
      </c>
      <c r="EF179" s="9">
        <v>0</v>
      </c>
      <c r="EG179" s="9">
        <v>0</v>
      </c>
      <c r="EH179" s="9">
        <v>0</v>
      </c>
      <c r="EI179" s="9">
        <v>0</v>
      </c>
      <c r="EJ179" s="9">
        <v>0</v>
      </c>
      <c r="EK179" s="9">
        <v>0</v>
      </c>
      <c r="EL179" s="9">
        <v>0</v>
      </c>
      <c r="EM179" s="9">
        <v>0</v>
      </c>
      <c r="EN179" s="9">
        <v>0</v>
      </c>
      <c r="EO179" s="9">
        <v>5096.48535279104</v>
      </c>
      <c r="EP179" s="9">
        <v>154.69</v>
      </c>
      <c r="EQ179" s="9">
        <v>154.69</v>
      </c>
      <c r="ER179" s="9">
        <v>154.69</v>
      </c>
      <c r="ES179" s="9">
        <v>0</v>
      </c>
      <c r="ET179" s="9">
        <v>0</v>
      </c>
      <c r="EU179" s="9">
        <v>0</v>
      </c>
      <c r="EV179" s="9">
        <v>0</v>
      </c>
      <c r="EW179" s="9">
        <v>0</v>
      </c>
      <c r="EX179" s="9">
        <v>0</v>
      </c>
      <c r="EY179" s="9">
        <v>0</v>
      </c>
      <c r="EZ179" s="9">
        <v>0</v>
      </c>
      <c r="FA179" s="9">
        <v>0</v>
      </c>
      <c r="FB179" s="9">
        <v>0</v>
      </c>
      <c r="FC179" s="9">
        <v>0</v>
      </c>
      <c r="FD179" s="9">
        <v>0</v>
      </c>
      <c r="FE179" s="9">
        <v>0</v>
      </c>
      <c r="FF179" s="9">
        <v>0</v>
      </c>
      <c r="FG179" s="9">
        <v>168.15</v>
      </c>
      <c r="FH179" s="9">
        <v>168.15</v>
      </c>
      <c r="FI179" s="9">
        <v>168.15</v>
      </c>
      <c r="FJ179" s="9">
        <v>0</v>
      </c>
      <c r="FK179" s="9">
        <v>0</v>
      </c>
      <c r="FL179" s="9">
        <v>0</v>
      </c>
      <c r="FM179" s="9">
        <v>0</v>
      </c>
      <c r="FN179" s="9">
        <v>0</v>
      </c>
      <c r="FO179" s="9">
        <v>0</v>
      </c>
      <c r="FP179" s="9">
        <v>0</v>
      </c>
      <c r="FQ179" s="9">
        <v>0</v>
      </c>
      <c r="FR179" s="9">
        <v>0</v>
      </c>
      <c r="FS179" s="9">
        <v>0</v>
      </c>
      <c r="FT179" s="9">
        <v>0</v>
      </c>
      <c r="FU179" s="9">
        <v>0</v>
      </c>
      <c r="FV179" s="9">
        <v>0</v>
      </c>
      <c r="FW179" s="9">
        <v>0</v>
      </c>
      <c r="FX179" s="9">
        <v>0</v>
      </c>
      <c r="FY179" s="9">
        <v>0</v>
      </c>
      <c r="FZ179" s="9">
        <v>0</v>
      </c>
      <c r="GA179" s="9">
        <v>0</v>
      </c>
      <c r="GB179" s="9">
        <v>0</v>
      </c>
      <c r="GC179" s="9">
        <v>0</v>
      </c>
      <c r="GD179" s="9">
        <v>0</v>
      </c>
      <c r="GE179" s="9">
        <v>0</v>
      </c>
      <c r="GF179" s="9">
        <v>0</v>
      </c>
      <c r="GG179" s="9">
        <v>0</v>
      </c>
      <c r="GH179" s="9">
        <v>0</v>
      </c>
      <c r="GI179" s="9">
        <v>0</v>
      </c>
      <c r="GJ179" s="9">
        <v>0</v>
      </c>
      <c r="GK179" s="9">
        <v>0</v>
      </c>
      <c r="GL179" s="9">
        <v>0</v>
      </c>
      <c r="GM179" s="9">
        <v>0</v>
      </c>
      <c r="GN179" s="9">
        <v>0</v>
      </c>
      <c r="GO179" s="9">
        <v>950.07108399434401</v>
      </c>
      <c r="GP179" s="9">
        <v>0</v>
      </c>
      <c r="GQ179" s="9">
        <v>0</v>
      </c>
      <c r="GR179" s="9">
        <v>0</v>
      </c>
      <c r="GS179" s="9">
        <v>0</v>
      </c>
      <c r="GT179" s="9">
        <v>0</v>
      </c>
    </row>
    <row r="180" spans="1:202" ht="10.199999999999999">
      <c r="A180" s="12">
        <v>36</v>
      </c>
      <c r="B180" s="2" t="s">
        <v>73</v>
      </c>
      <c r="C180" s="9">
        <v>978.83</v>
      </c>
      <c r="D180" s="9">
        <v>181.69</v>
      </c>
      <c r="E180" s="9">
        <v>181.69</v>
      </c>
      <c r="F180" s="9">
        <v>181.69</v>
      </c>
      <c r="G180" s="9">
        <v>27</v>
      </c>
      <c r="H180" s="9">
        <v>27</v>
      </c>
      <c r="I180" s="9">
        <v>27</v>
      </c>
      <c r="J180" s="9">
        <v>27</v>
      </c>
      <c r="K180" s="9">
        <v>27</v>
      </c>
      <c r="L180" s="9">
        <v>27</v>
      </c>
      <c r="M180" s="9">
        <v>27</v>
      </c>
      <c r="N180" s="9">
        <v>27</v>
      </c>
      <c r="O180" s="9">
        <v>27</v>
      </c>
      <c r="P180" s="9">
        <v>27</v>
      </c>
      <c r="Q180" s="9">
        <v>27</v>
      </c>
      <c r="R180" s="9">
        <v>27</v>
      </c>
      <c r="S180" s="9">
        <v>27</v>
      </c>
      <c r="T180" s="9">
        <v>27</v>
      </c>
      <c r="U180" s="9">
        <v>195.15</v>
      </c>
      <c r="V180" s="9">
        <v>195.15</v>
      </c>
      <c r="W180" s="9">
        <v>195.15</v>
      </c>
      <c r="X180" s="9">
        <v>27</v>
      </c>
      <c r="Y180" s="9">
        <v>27</v>
      </c>
      <c r="Z180" s="9">
        <v>27</v>
      </c>
      <c r="AA180" s="9">
        <v>826.57690607357097</v>
      </c>
      <c r="AB180" s="9">
        <v>27</v>
      </c>
      <c r="AC180" s="9">
        <v>27</v>
      </c>
      <c r="AD180" s="9">
        <v>27</v>
      </c>
      <c r="AE180" s="9">
        <v>27</v>
      </c>
      <c r="AF180" s="9">
        <v>27</v>
      </c>
      <c r="AG180" s="9">
        <v>27</v>
      </c>
      <c r="AH180" s="9">
        <v>27</v>
      </c>
      <c r="AI180" s="9">
        <v>27</v>
      </c>
      <c r="AJ180" s="9">
        <v>27</v>
      </c>
      <c r="AK180" s="9">
        <v>27</v>
      </c>
      <c r="AL180" s="9">
        <v>27</v>
      </c>
      <c r="AM180" s="9">
        <v>27</v>
      </c>
      <c r="AN180" s="9">
        <v>27</v>
      </c>
      <c r="AO180" s="9">
        <v>27</v>
      </c>
      <c r="AP180" s="9">
        <v>27</v>
      </c>
      <c r="AQ180" s="9">
        <v>1411.69227777418</v>
      </c>
      <c r="AR180" s="9">
        <v>27</v>
      </c>
      <c r="AS180" s="9">
        <v>27</v>
      </c>
      <c r="AT180" s="9">
        <v>27</v>
      </c>
      <c r="AU180" s="9">
        <v>27</v>
      </c>
      <c r="AV180" s="9">
        <v>27</v>
      </c>
      <c r="AW180" s="9">
        <v>27</v>
      </c>
      <c r="AX180" s="9">
        <v>27</v>
      </c>
      <c r="AY180" s="9">
        <v>27</v>
      </c>
      <c r="AZ180" s="9">
        <v>27</v>
      </c>
      <c r="BA180" s="9">
        <v>27</v>
      </c>
      <c r="BB180" s="9">
        <v>27</v>
      </c>
      <c r="BC180" s="9">
        <v>27</v>
      </c>
      <c r="BD180" s="9">
        <v>27</v>
      </c>
      <c r="BE180" s="9">
        <v>27</v>
      </c>
      <c r="BF180" s="9">
        <v>27</v>
      </c>
      <c r="BG180" s="9">
        <v>27</v>
      </c>
      <c r="BH180" s="9">
        <v>27</v>
      </c>
      <c r="BI180" s="9">
        <v>8885.7882850001697</v>
      </c>
      <c r="BJ180" s="9">
        <v>181.69</v>
      </c>
      <c r="BK180" s="9">
        <v>181.69</v>
      </c>
      <c r="BL180" s="9">
        <v>181.69</v>
      </c>
      <c r="BM180" s="9">
        <v>27</v>
      </c>
      <c r="BN180" s="9">
        <v>27</v>
      </c>
      <c r="BO180" s="9">
        <v>27</v>
      </c>
      <c r="BP180" s="9">
        <v>27</v>
      </c>
      <c r="BQ180" s="9">
        <v>27</v>
      </c>
      <c r="BR180" s="9">
        <v>27</v>
      </c>
      <c r="BS180" s="9">
        <v>27</v>
      </c>
      <c r="BT180" s="9">
        <v>27</v>
      </c>
      <c r="BU180" s="9">
        <v>27</v>
      </c>
      <c r="BV180" s="9">
        <v>27</v>
      </c>
      <c r="BW180" s="9">
        <v>27</v>
      </c>
      <c r="BX180" s="9">
        <v>27</v>
      </c>
      <c r="BY180" s="9">
        <v>27</v>
      </c>
      <c r="BZ180" s="9">
        <v>27</v>
      </c>
      <c r="CA180" s="9">
        <v>195.15</v>
      </c>
      <c r="CB180" s="9">
        <v>195.15</v>
      </c>
      <c r="CC180" s="9">
        <v>195.15</v>
      </c>
      <c r="CD180" s="9">
        <v>27</v>
      </c>
      <c r="CE180" s="9">
        <v>27</v>
      </c>
      <c r="CF180" s="9">
        <v>27</v>
      </c>
      <c r="CG180" s="9">
        <v>826.57690607357097</v>
      </c>
      <c r="CH180" s="9">
        <v>27</v>
      </c>
      <c r="CI180" s="9">
        <v>27</v>
      </c>
      <c r="CJ180" s="9">
        <v>27</v>
      </c>
      <c r="CK180" s="9">
        <v>27</v>
      </c>
      <c r="CL180" s="9">
        <v>27</v>
      </c>
      <c r="CM180" s="9">
        <v>27</v>
      </c>
      <c r="CN180" s="9">
        <v>27</v>
      </c>
      <c r="CO180" s="9">
        <v>27</v>
      </c>
      <c r="CP180" s="9">
        <v>27</v>
      </c>
      <c r="CQ180" s="9">
        <v>27</v>
      </c>
      <c r="CR180" s="9">
        <v>27</v>
      </c>
      <c r="CS180" s="9">
        <v>27</v>
      </c>
      <c r="CT180" s="9">
        <v>27</v>
      </c>
      <c r="CU180" s="9">
        <v>27</v>
      </c>
      <c r="CV180" s="9">
        <v>27</v>
      </c>
      <c r="CW180" s="9">
        <v>1411.69227777418</v>
      </c>
      <c r="CX180" s="9">
        <v>27</v>
      </c>
      <c r="CY180" s="9">
        <v>27</v>
      </c>
      <c r="CZ180" s="9">
        <v>27</v>
      </c>
      <c r="DA180" s="9">
        <v>27</v>
      </c>
      <c r="DB180" s="9">
        <v>27</v>
      </c>
      <c r="DC180" s="9">
        <v>27</v>
      </c>
      <c r="DD180" s="9">
        <v>27</v>
      </c>
      <c r="DE180" s="9">
        <v>27</v>
      </c>
      <c r="DF180" s="9">
        <v>27</v>
      </c>
      <c r="DG180" s="9">
        <v>27</v>
      </c>
      <c r="DH180" s="9">
        <v>27</v>
      </c>
      <c r="DI180" s="9">
        <v>27</v>
      </c>
      <c r="DJ180" s="9">
        <v>27</v>
      </c>
      <c r="DK180" s="9">
        <v>27</v>
      </c>
      <c r="DL180" s="9">
        <v>27</v>
      </c>
      <c r="DM180" s="9">
        <v>27</v>
      </c>
      <c r="DN180" s="9">
        <v>27</v>
      </c>
      <c r="DO180" s="9">
        <v>8885.7882850001697</v>
      </c>
      <c r="DP180" s="9">
        <v>181.69</v>
      </c>
      <c r="DQ180" s="9">
        <v>181.69</v>
      </c>
      <c r="DR180" s="9">
        <v>181.69</v>
      </c>
      <c r="DS180" s="9">
        <v>27</v>
      </c>
      <c r="DT180" s="9">
        <v>27</v>
      </c>
      <c r="DU180" s="9">
        <v>27</v>
      </c>
      <c r="DV180" s="9">
        <v>27</v>
      </c>
      <c r="DW180" s="9">
        <v>27</v>
      </c>
      <c r="DX180" s="9">
        <v>27</v>
      </c>
      <c r="DY180" s="9">
        <v>27</v>
      </c>
      <c r="DZ180" s="9">
        <v>27</v>
      </c>
      <c r="EA180" s="9">
        <v>27</v>
      </c>
      <c r="EB180" s="9">
        <v>27</v>
      </c>
      <c r="EC180" s="9">
        <v>27</v>
      </c>
      <c r="ED180" s="9">
        <v>27</v>
      </c>
      <c r="EE180" s="9">
        <v>27</v>
      </c>
      <c r="EF180" s="9">
        <v>27</v>
      </c>
      <c r="EG180" s="9">
        <v>195.15</v>
      </c>
      <c r="EH180" s="9">
        <v>195.15</v>
      </c>
      <c r="EI180" s="9">
        <v>195.15</v>
      </c>
      <c r="EJ180" s="9">
        <v>27</v>
      </c>
      <c r="EK180" s="9">
        <v>27</v>
      </c>
      <c r="EL180" s="9">
        <v>27</v>
      </c>
      <c r="EM180" s="9">
        <v>826.57690607357097</v>
      </c>
      <c r="EN180" s="9">
        <v>27</v>
      </c>
      <c r="EO180" s="9">
        <v>27</v>
      </c>
      <c r="EP180" s="9">
        <v>27</v>
      </c>
      <c r="EQ180" s="9">
        <v>27</v>
      </c>
      <c r="ER180" s="9">
        <v>27</v>
      </c>
      <c r="ES180" s="9">
        <v>27</v>
      </c>
      <c r="ET180" s="9">
        <v>27</v>
      </c>
      <c r="EU180" s="9">
        <v>27</v>
      </c>
      <c r="EV180" s="9">
        <v>27</v>
      </c>
      <c r="EW180" s="9">
        <v>27</v>
      </c>
      <c r="EX180" s="9">
        <v>27</v>
      </c>
      <c r="EY180" s="9">
        <v>27</v>
      </c>
      <c r="EZ180" s="9">
        <v>27</v>
      </c>
      <c r="FA180" s="9">
        <v>27</v>
      </c>
      <c r="FB180" s="9">
        <v>27</v>
      </c>
      <c r="FC180" s="9">
        <v>1411.69227777418</v>
      </c>
      <c r="FD180" s="9">
        <v>27</v>
      </c>
      <c r="FE180" s="9">
        <v>27</v>
      </c>
      <c r="FF180" s="9">
        <v>27</v>
      </c>
      <c r="FG180" s="9">
        <v>27</v>
      </c>
      <c r="FH180" s="9">
        <v>27</v>
      </c>
      <c r="FI180" s="9">
        <v>27</v>
      </c>
      <c r="FJ180" s="9">
        <v>27</v>
      </c>
      <c r="FK180" s="9">
        <v>27</v>
      </c>
      <c r="FL180" s="9">
        <v>27</v>
      </c>
      <c r="FM180" s="9">
        <v>27</v>
      </c>
      <c r="FN180" s="9">
        <v>27</v>
      </c>
      <c r="FO180" s="9">
        <v>27</v>
      </c>
      <c r="FP180" s="9">
        <v>27</v>
      </c>
      <c r="FQ180" s="9">
        <v>27</v>
      </c>
      <c r="FR180" s="9">
        <v>27</v>
      </c>
      <c r="FS180" s="9">
        <v>27</v>
      </c>
      <c r="FT180" s="9">
        <v>27</v>
      </c>
      <c r="FU180" s="9">
        <v>8885.7882850001697</v>
      </c>
      <c r="FV180" s="9">
        <v>181.69</v>
      </c>
      <c r="FW180" s="9">
        <v>181.69</v>
      </c>
      <c r="FX180" s="9">
        <v>181.69</v>
      </c>
      <c r="FY180" s="9">
        <v>27</v>
      </c>
      <c r="FZ180" s="9">
        <v>27</v>
      </c>
      <c r="GA180" s="9">
        <v>27</v>
      </c>
      <c r="GB180" s="9">
        <v>27</v>
      </c>
      <c r="GC180" s="9">
        <v>27</v>
      </c>
      <c r="GD180" s="9">
        <v>27</v>
      </c>
      <c r="GE180" s="9">
        <v>27</v>
      </c>
      <c r="GF180" s="9">
        <v>27</v>
      </c>
      <c r="GG180" s="9">
        <v>27</v>
      </c>
      <c r="GH180" s="9">
        <v>27</v>
      </c>
      <c r="GI180" s="9">
        <v>27</v>
      </c>
      <c r="GJ180" s="9">
        <v>27</v>
      </c>
      <c r="GK180" s="9">
        <v>27</v>
      </c>
      <c r="GL180" s="9">
        <v>27</v>
      </c>
      <c r="GM180" s="9">
        <v>195.15</v>
      </c>
      <c r="GN180" s="9">
        <v>195.15</v>
      </c>
      <c r="GO180" s="9">
        <v>195.15</v>
      </c>
      <c r="GP180" s="9">
        <v>27</v>
      </c>
      <c r="GQ180" s="9">
        <v>27</v>
      </c>
      <c r="GR180" s="9">
        <v>27</v>
      </c>
      <c r="GS180" s="9">
        <v>826.57690607357097</v>
      </c>
      <c r="GT180" s="9">
        <v>27</v>
      </c>
    </row>
    <row r="181" spans="1:202" ht="10.199999999999999">
      <c r="A181" s="12">
        <v>37</v>
      </c>
      <c r="B181" s="2" t="s">
        <v>74</v>
      </c>
      <c r="C181" s="9">
        <v>951.83</v>
      </c>
      <c r="D181" s="9">
        <v>154.69</v>
      </c>
      <c r="E181" s="9">
        <v>154.69</v>
      </c>
      <c r="F181" s="9">
        <v>154.69</v>
      </c>
      <c r="G181" s="9">
        <v>0</v>
      </c>
      <c r="H181" s="9">
        <v>0</v>
      </c>
      <c r="I181" s="9">
        <v>0</v>
      </c>
      <c r="J181" s="9">
        <v>0</v>
      </c>
      <c r="K181" s="9">
        <v>0</v>
      </c>
      <c r="L181" s="9">
        <v>0</v>
      </c>
      <c r="M181" s="9">
        <v>0</v>
      </c>
      <c r="N181" s="9">
        <v>0</v>
      </c>
      <c r="O181" s="9">
        <v>0</v>
      </c>
      <c r="P181" s="9">
        <v>0</v>
      </c>
      <c r="Q181" s="9">
        <v>0</v>
      </c>
      <c r="R181" s="9">
        <v>0</v>
      </c>
      <c r="S181" s="9">
        <v>0</v>
      </c>
      <c r="T181" s="9">
        <v>0</v>
      </c>
      <c r="U181" s="9">
        <v>168.15</v>
      </c>
      <c r="V181" s="9">
        <v>168.15</v>
      </c>
      <c r="W181" s="9">
        <v>168.15</v>
      </c>
      <c r="X181" s="9">
        <v>0</v>
      </c>
      <c r="Y181" s="9">
        <v>0</v>
      </c>
      <c r="Z181" s="9">
        <v>0</v>
      </c>
      <c r="AA181" s="9">
        <v>0</v>
      </c>
      <c r="AB181" s="9">
        <v>0</v>
      </c>
      <c r="AC181" s="9">
        <v>0</v>
      </c>
      <c r="AD181" s="9">
        <v>0</v>
      </c>
      <c r="AE181" s="9">
        <v>0</v>
      </c>
      <c r="AF181" s="9">
        <v>0</v>
      </c>
      <c r="AG181" s="9">
        <v>0</v>
      </c>
      <c r="AH181" s="9">
        <v>0</v>
      </c>
      <c r="AI181" s="9">
        <v>0</v>
      </c>
      <c r="AJ181" s="9">
        <v>0</v>
      </c>
      <c r="AK181" s="9">
        <v>0</v>
      </c>
      <c r="AL181" s="9">
        <v>0</v>
      </c>
      <c r="AM181" s="9">
        <v>0</v>
      </c>
      <c r="AN181" s="9">
        <v>0</v>
      </c>
      <c r="AO181" s="9">
        <v>0</v>
      </c>
      <c r="AP181" s="9">
        <v>0</v>
      </c>
      <c r="AQ181" s="9">
        <v>0</v>
      </c>
      <c r="AR181" s="9">
        <v>0</v>
      </c>
      <c r="AS181" s="9">
        <v>0</v>
      </c>
      <c r="AT181" s="9">
        <v>0</v>
      </c>
      <c r="AU181" s="9">
        <v>0</v>
      </c>
      <c r="AV181" s="9">
        <v>0</v>
      </c>
      <c r="AW181" s="9">
        <v>0</v>
      </c>
      <c r="AX181" s="9">
        <v>0</v>
      </c>
      <c r="AY181" s="9">
        <v>0</v>
      </c>
      <c r="AZ181" s="9">
        <v>0</v>
      </c>
      <c r="BA181" s="9">
        <v>0</v>
      </c>
      <c r="BB181" s="9">
        <v>0</v>
      </c>
      <c r="BC181" s="9">
        <v>950.07108399434401</v>
      </c>
      <c r="BD181" s="9">
        <v>0</v>
      </c>
      <c r="BE181" s="9">
        <v>0</v>
      </c>
      <c r="BF181" s="9">
        <v>0</v>
      </c>
      <c r="BG181" s="9">
        <v>0</v>
      </c>
      <c r="BH181" s="9">
        <v>0</v>
      </c>
      <c r="BI181" s="9">
        <v>0</v>
      </c>
      <c r="BJ181" s="9">
        <v>0</v>
      </c>
      <c r="BK181" s="9">
        <v>0</v>
      </c>
      <c r="BL181" s="9">
        <v>0</v>
      </c>
      <c r="BM181" s="9">
        <v>0</v>
      </c>
      <c r="BN181" s="9">
        <v>0</v>
      </c>
      <c r="BO181" s="9">
        <v>0</v>
      </c>
      <c r="BP181" s="9">
        <v>0</v>
      </c>
      <c r="BQ181" s="9">
        <v>0</v>
      </c>
      <c r="BR181" s="9">
        <v>0</v>
      </c>
      <c r="BS181" s="9">
        <v>0</v>
      </c>
      <c r="BT181" s="9">
        <v>0</v>
      </c>
      <c r="BU181" s="9">
        <v>0</v>
      </c>
      <c r="BV181" s="9">
        <v>5096.48535279104</v>
      </c>
      <c r="BW181" s="9">
        <v>154.69</v>
      </c>
      <c r="BX181" s="9">
        <v>154.69</v>
      </c>
      <c r="BY181" s="9">
        <v>154.69</v>
      </c>
      <c r="BZ181" s="9">
        <v>0</v>
      </c>
      <c r="CA181" s="9">
        <v>0</v>
      </c>
      <c r="CB181" s="9">
        <v>0</v>
      </c>
      <c r="CC181" s="9">
        <v>0</v>
      </c>
      <c r="CD181" s="9">
        <v>0</v>
      </c>
      <c r="CE181" s="9">
        <v>0</v>
      </c>
      <c r="CF181" s="9">
        <v>0</v>
      </c>
      <c r="CG181" s="9">
        <v>0</v>
      </c>
      <c r="CH181" s="9">
        <v>0</v>
      </c>
      <c r="CI181" s="9">
        <v>0</v>
      </c>
      <c r="CJ181" s="9">
        <v>0</v>
      </c>
      <c r="CK181" s="9">
        <v>0</v>
      </c>
      <c r="CL181" s="9">
        <v>0</v>
      </c>
      <c r="CM181" s="9">
        <v>0</v>
      </c>
      <c r="CN181" s="9">
        <v>168.15</v>
      </c>
      <c r="CO181" s="9">
        <v>168.15</v>
      </c>
      <c r="CP181" s="9">
        <v>168.15</v>
      </c>
      <c r="CQ181" s="9">
        <v>0</v>
      </c>
      <c r="CR181" s="9">
        <v>0</v>
      </c>
      <c r="CS181" s="9">
        <v>0</v>
      </c>
      <c r="CT181" s="9">
        <v>0</v>
      </c>
      <c r="CU181" s="9">
        <v>0</v>
      </c>
      <c r="CV181" s="9">
        <v>0</v>
      </c>
      <c r="CW181" s="9">
        <v>0</v>
      </c>
      <c r="CX181" s="9">
        <v>0</v>
      </c>
      <c r="CY181" s="9">
        <v>0</v>
      </c>
      <c r="CZ181" s="9">
        <v>0</v>
      </c>
      <c r="DA181" s="9">
        <v>0</v>
      </c>
      <c r="DB181" s="9">
        <v>0</v>
      </c>
      <c r="DC181" s="9">
        <v>0</v>
      </c>
      <c r="DD181" s="9">
        <v>0</v>
      </c>
      <c r="DE181" s="9">
        <v>0</v>
      </c>
      <c r="DF181" s="9">
        <v>0</v>
      </c>
      <c r="DG181" s="9">
        <v>0</v>
      </c>
      <c r="DH181" s="9">
        <v>0</v>
      </c>
      <c r="DI181" s="9">
        <v>0</v>
      </c>
      <c r="DJ181" s="9">
        <v>0</v>
      </c>
      <c r="DK181" s="9">
        <v>0</v>
      </c>
      <c r="DL181" s="9">
        <v>0</v>
      </c>
      <c r="DM181" s="9">
        <v>0</v>
      </c>
      <c r="DN181" s="9">
        <v>0</v>
      </c>
      <c r="DO181" s="9">
        <v>0</v>
      </c>
      <c r="DP181" s="9">
        <v>0</v>
      </c>
      <c r="DQ181" s="9">
        <v>0</v>
      </c>
      <c r="DR181" s="9">
        <v>0</v>
      </c>
      <c r="DS181" s="9">
        <v>0</v>
      </c>
      <c r="DT181" s="9">
        <v>0</v>
      </c>
      <c r="DU181" s="9">
        <v>0</v>
      </c>
      <c r="DV181" s="9">
        <v>950.07108399434401</v>
      </c>
      <c r="DW181" s="9">
        <v>0</v>
      </c>
      <c r="DX181" s="9">
        <v>0</v>
      </c>
      <c r="DY181" s="9">
        <v>0</v>
      </c>
      <c r="DZ181" s="9">
        <v>0</v>
      </c>
      <c r="EA181" s="9">
        <v>0</v>
      </c>
      <c r="EB181" s="9">
        <v>0</v>
      </c>
      <c r="EC181" s="9">
        <v>0</v>
      </c>
      <c r="ED181" s="9">
        <v>0</v>
      </c>
      <c r="EE181" s="9">
        <v>0</v>
      </c>
      <c r="EF181" s="9">
        <v>0</v>
      </c>
      <c r="EG181" s="9">
        <v>0</v>
      </c>
      <c r="EH181" s="9">
        <v>0</v>
      </c>
      <c r="EI181" s="9">
        <v>0</v>
      </c>
      <c r="EJ181" s="9">
        <v>0</v>
      </c>
      <c r="EK181" s="9">
        <v>0</v>
      </c>
      <c r="EL181" s="9">
        <v>0</v>
      </c>
      <c r="EM181" s="9">
        <v>0</v>
      </c>
      <c r="EN181" s="9">
        <v>0</v>
      </c>
      <c r="EO181" s="9">
        <v>5096.48535279104</v>
      </c>
      <c r="EP181" s="9">
        <v>154.69</v>
      </c>
      <c r="EQ181" s="9">
        <v>154.69</v>
      </c>
      <c r="ER181" s="9">
        <v>154.69</v>
      </c>
      <c r="ES181" s="9">
        <v>0</v>
      </c>
      <c r="ET181" s="9">
        <v>0</v>
      </c>
      <c r="EU181" s="9">
        <v>0</v>
      </c>
      <c r="EV181" s="9">
        <v>0</v>
      </c>
      <c r="EW181" s="9">
        <v>0</v>
      </c>
      <c r="EX181" s="9">
        <v>0</v>
      </c>
      <c r="EY181" s="9">
        <v>0</v>
      </c>
      <c r="EZ181" s="9">
        <v>0</v>
      </c>
      <c r="FA181" s="9">
        <v>0</v>
      </c>
      <c r="FB181" s="9">
        <v>0</v>
      </c>
      <c r="FC181" s="9">
        <v>0</v>
      </c>
      <c r="FD181" s="9">
        <v>0</v>
      </c>
      <c r="FE181" s="9">
        <v>0</v>
      </c>
      <c r="FF181" s="9">
        <v>0</v>
      </c>
      <c r="FG181" s="9">
        <v>168.15</v>
      </c>
      <c r="FH181" s="9">
        <v>168.15</v>
      </c>
      <c r="FI181" s="9">
        <v>168.15</v>
      </c>
      <c r="FJ181" s="9">
        <v>0</v>
      </c>
      <c r="FK181" s="9">
        <v>0</v>
      </c>
      <c r="FL181" s="9">
        <v>0</v>
      </c>
      <c r="FM181" s="9">
        <v>0</v>
      </c>
      <c r="FN181" s="9">
        <v>0</v>
      </c>
      <c r="FO181" s="9">
        <v>0</v>
      </c>
      <c r="FP181" s="9">
        <v>0</v>
      </c>
      <c r="FQ181" s="9">
        <v>0</v>
      </c>
      <c r="FR181" s="9">
        <v>0</v>
      </c>
      <c r="FS181" s="9">
        <v>0</v>
      </c>
      <c r="FT181" s="9">
        <v>0</v>
      </c>
      <c r="FU181" s="9">
        <v>0</v>
      </c>
      <c r="FV181" s="9">
        <v>0</v>
      </c>
      <c r="FW181" s="9">
        <v>0</v>
      </c>
      <c r="FX181" s="9">
        <v>0</v>
      </c>
      <c r="FY181" s="9">
        <v>0</v>
      </c>
      <c r="FZ181" s="9">
        <v>0</v>
      </c>
      <c r="GA181" s="9">
        <v>0</v>
      </c>
      <c r="GB181" s="9">
        <v>0</v>
      </c>
      <c r="GC181" s="9">
        <v>0</v>
      </c>
      <c r="GD181" s="9">
        <v>0</v>
      </c>
      <c r="GE181" s="9">
        <v>0</v>
      </c>
      <c r="GF181" s="9">
        <v>0</v>
      </c>
      <c r="GG181" s="9">
        <v>0</v>
      </c>
      <c r="GH181" s="9">
        <v>0</v>
      </c>
      <c r="GI181" s="9">
        <v>0</v>
      </c>
      <c r="GJ181" s="9">
        <v>0</v>
      </c>
      <c r="GK181" s="9">
        <v>0</v>
      </c>
      <c r="GL181" s="9">
        <v>0</v>
      </c>
      <c r="GM181" s="9">
        <v>0</v>
      </c>
      <c r="GN181" s="9">
        <v>0</v>
      </c>
      <c r="GO181" s="9">
        <v>950.07108399434401</v>
      </c>
      <c r="GP181" s="9">
        <v>0</v>
      </c>
      <c r="GQ181" s="9">
        <v>0</v>
      </c>
      <c r="GR181" s="9">
        <v>0</v>
      </c>
      <c r="GS181" s="9">
        <v>0</v>
      </c>
      <c r="GT181" s="9">
        <v>0</v>
      </c>
    </row>
    <row r="182" spans="1:202" ht="10.199999999999999">
      <c r="A182" s="12">
        <v>38</v>
      </c>
      <c r="B182" s="2" t="s">
        <v>75</v>
      </c>
      <c r="C182" s="9">
        <v>951.83</v>
      </c>
      <c r="D182" s="9">
        <v>154.69</v>
      </c>
      <c r="E182" s="9">
        <v>154.69</v>
      </c>
      <c r="F182" s="9">
        <v>154.69</v>
      </c>
      <c r="G182" s="9">
        <v>0</v>
      </c>
      <c r="H182" s="9">
        <v>0</v>
      </c>
      <c r="I182" s="9">
        <v>0</v>
      </c>
      <c r="J182" s="9">
        <v>0</v>
      </c>
      <c r="K182" s="9">
        <v>0</v>
      </c>
      <c r="L182" s="9">
        <v>0</v>
      </c>
      <c r="M182" s="9">
        <v>0</v>
      </c>
      <c r="N182" s="9">
        <v>0</v>
      </c>
      <c r="O182" s="9">
        <v>0</v>
      </c>
      <c r="P182" s="9">
        <v>0</v>
      </c>
      <c r="Q182" s="9">
        <v>0</v>
      </c>
      <c r="R182" s="9">
        <v>0</v>
      </c>
      <c r="S182" s="9">
        <v>0</v>
      </c>
      <c r="T182" s="9">
        <v>0</v>
      </c>
      <c r="U182" s="9">
        <v>168.15</v>
      </c>
      <c r="V182" s="9">
        <v>168.15</v>
      </c>
      <c r="W182" s="9">
        <v>168.15</v>
      </c>
      <c r="X182" s="9">
        <v>0</v>
      </c>
      <c r="Y182" s="9">
        <v>0</v>
      </c>
      <c r="Z182" s="9">
        <v>0</v>
      </c>
      <c r="AA182" s="9">
        <v>799.57690607357097</v>
      </c>
      <c r="AB182" s="9">
        <v>0</v>
      </c>
      <c r="AC182" s="9">
        <v>0</v>
      </c>
      <c r="AD182" s="9">
        <v>0</v>
      </c>
      <c r="AE182" s="9">
        <v>0</v>
      </c>
      <c r="AF182" s="9">
        <v>0</v>
      </c>
      <c r="AG182" s="9">
        <v>0</v>
      </c>
      <c r="AH182" s="9">
        <v>0</v>
      </c>
      <c r="AI182" s="9">
        <v>0</v>
      </c>
      <c r="AJ182" s="9">
        <v>0</v>
      </c>
      <c r="AK182" s="9">
        <v>0</v>
      </c>
      <c r="AL182" s="9">
        <v>0</v>
      </c>
      <c r="AM182" s="9">
        <v>0</v>
      </c>
      <c r="AN182" s="9">
        <v>0</v>
      </c>
      <c r="AO182" s="9">
        <v>0</v>
      </c>
      <c r="AP182" s="9">
        <v>0</v>
      </c>
      <c r="AQ182" s="9">
        <v>1385.69227777418</v>
      </c>
      <c r="AR182" s="9">
        <v>0</v>
      </c>
      <c r="AS182" s="9">
        <v>0</v>
      </c>
      <c r="AT182" s="9">
        <v>0</v>
      </c>
      <c r="AU182" s="9">
        <v>0</v>
      </c>
      <c r="AV182" s="9">
        <v>0</v>
      </c>
      <c r="AW182" s="9">
        <v>0</v>
      </c>
      <c r="AX182" s="9">
        <v>0</v>
      </c>
      <c r="AY182" s="9">
        <v>0</v>
      </c>
      <c r="AZ182" s="9">
        <v>0</v>
      </c>
      <c r="BA182" s="9">
        <v>0</v>
      </c>
      <c r="BB182" s="9">
        <v>0</v>
      </c>
      <c r="BC182" s="9">
        <v>0</v>
      </c>
      <c r="BD182" s="9">
        <v>0</v>
      </c>
      <c r="BE182" s="9">
        <v>0</v>
      </c>
      <c r="BF182" s="9">
        <v>0</v>
      </c>
      <c r="BG182" s="9">
        <v>0</v>
      </c>
      <c r="BH182" s="9">
        <v>0</v>
      </c>
      <c r="BI182" s="9">
        <v>7254.7882850001697</v>
      </c>
      <c r="BJ182" s="9">
        <v>154.69</v>
      </c>
      <c r="BK182" s="9">
        <v>154.69</v>
      </c>
      <c r="BL182" s="9">
        <v>154.69</v>
      </c>
      <c r="BM182" s="9">
        <v>0</v>
      </c>
      <c r="BN182" s="9">
        <v>0</v>
      </c>
      <c r="BO182" s="9">
        <v>0</v>
      </c>
      <c r="BP182" s="9">
        <v>0</v>
      </c>
      <c r="BQ182" s="9">
        <v>0</v>
      </c>
      <c r="BR182" s="9">
        <v>0</v>
      </c>
      <c r="BS182" s="9">
        <v>0</v>
      </c>
      <c r="BT182" s="9">
        <v>0</v>
      </c>
      <c r="BU182" s="9">
        <v>0</v>
      </c>
      <c r="BV182" s="9">
        <v>0</v>
      </c>
      <c r="BW182" s="9">
        <v>0</v>
      </c>
      <c r="BX182" s="9">
        <v>0</v>
      </c>
      <c r="BY182" s="9">
        <v>0</v>
      </c>
      <c r="BZ182" s="9">
        <v>0</v>
      </c>
      <c r="CA182" s="9">
        <v>168.15</v>
      </c>
      <c r="CB182" s="9">
        <v>168.15</v>
      </c>
      <c r="CC182" s="9">
        <v>168.15</v>
      </c>
      <c r="CD182" s="9">
        <v>0</v>
      </c>
      <c r="CE182" s="9">
        <v>0</v>
      </c>
      <c r="CF182" s="9">
        <v>0</v>
      </c>
      <c r="CG182" s="9">
        <v>799.57690607357097</v>
      </c>
      <c r="CH182" s="9">
        <v>0</v>
      </c>
      <c r="CI182" s="9">
        <v>0</v>
      </c>
      <c r="CJ182" s="9">
        <v>0</v>
      </c>
      <c r="CK182" s="9">
        <v>0</v>
      </c>
      <c r="CL182" s="9">
        <v>0</v>
      </c>
      <c r="CM182" s="9">
        <v>0</v>
      </c>
      <c r="CN182" s="9">
        <v>0</v>
      </c>
      <c r="CO182" s="9">
        <v>0</v>
      </c>
      <c r="CP182" s="9">
        <v>0</v>
      </c>
      <c r="CQ182" s="9">
        <v>0</v>
      </c>
      <c r="CR182" s="9">
        <v>0</v>
      </c>
      <c r="CS182" s="9">
        <v>0</v>
      </c>
      <c r="CT182" s="9">
        <v>0</v>
      </c>
      <c r="CU182" s="9">
        <v>0</v>
      </c>
      <c r="CV182" s="9">
        <v>0</v>
      </c>
      <c r="CW182" s="9">
        <v>1385.69227777418</v>
      </c>
      <c r="CX182" s="9">
        <v>0</v>
      </c>
      <c r="CY182" s="9">
        <v>0</v>
      </c>
      <c r="CZ182" s="9">
        <v>0</v>
      </c>
      <c r="DA182" s="9">
        <v>0</v>
      </c>
      <c r="DB182" s="9">
        <v>0</v>
      </c>
      <c r="DC182" s="9">
        <v>0</v>
      </c>
      <c r="DD182" s="9">
        <v>0</v>
      </c>
      <c r="DE182" s="9">
        <v>0</v>
      </c>
      <c r="DF182" s="9">
        <v>0</v>
      </c>
      <c r="DG182" s="9">
        <v>0</v>
      </c>
      <c r="DH182" s="9">
        <v>0</v>
      </c>
      <c r="DI182" s="9">
        <v>0</v>
      </c>
      <c r="DJ182" s="9">
        <v>0</v>
      </c>
      <c r="DK182" s="9">
        <v>0</v>
      </c>
      <c r="DL182" s="9">
        <v>0</v>
      </c>
      <c r="DM182" s="9">
        <v>0</v>
      </c>
      <c r="DN182" s="9">
        <v>0</v>
      </c>
      <c r="DO182" s="9">
        <v>7254.7882850001697</v>
      </c>
      <c r="DP182" s="9">
        <v>154.69</v>
      </c>
      <c r="DQ182" s="9">
        <v>154.69</v>
      </c>
      <c r="DR182" s="9">
        <v>154.69</v>
      </c>
      <c r="DS182" s="9">
        <v>0</v>
      </c>
      <c r="DT182" s="9">
        <v>0</v>
      </c>
      <c r="DU182" s="9">
        <v>0</v>
      </c>
      <c r="DV182" s="9">
        <v>0</v>
      </c>
      <c r="DW182" s="9">
        <v>0</v>
      </c>
      <c r="DX182" s="9">
        <v>0</v>
      </c>
      <c r="DY182" s="9">
        <v>0</v>
      </c>
      <c r="DZ182" s="9">
        <v>0</v>
      </c>
      <c r="EA182" s="9">
        <v>0</v>
      </c>
      <c r="EB182" s="9">
        <v>0</v>
      </c>
      <c r="EC182" s="9">
        <v>0</v>
      </c>
      <c r="ED182" s="9">
        <v>0</v>
      </c>
      <c r="EE182" s="9">
        <v>0</v>
      </c>
      <c r="EF182" s="9">
        <v>0</v>
      </c>
      <c r="EG182" s="9">
        <v>168.15</v>
      </c>
      <c r="EH182" s="9">
        <v>168.15</v>
      </c>
      <c r="EI182" s="9">
        <v>168.15</v>
      </c>
      <c r="EJ182" s="9">
        <v>0</v>
      </c>
      <c r="EK182" s="9">
        <v>0</v>
      </c>
      <c r="EL182" s="9">
        <v>0</v>
      </c>
      <c r="EM182" s="9">
        <v>799.57690607357097</v>
      </c>
      <c r="EN182" s="9">
        <v>0</v>
      </c>
      <c r="EO182" s="9">
        <v>0</v>
      </c>
      <c r="EP182" s="9">
        <v>0</v>
      </c>
      <c r="EQ182" s="9">
        <v>0</v>
      </c>
      <c r="ER182" s="9">
        <v>0</v>
      </c>
      <c r="ES182" s="9">
        <v>0</v>
      </c>
      <c r="ET182" s="9">
        <v>0</v>
      </c>
      <c r="EU182" s="9">
        <v>0</v>
      </c>
      <c r="EV182" s="9">
        <v>0</v>
      </c>
      <c r="EW182" s="9">
        <v>0</v>
      </c>
      <c r="EX182" s="9">
        <v>0</v>
      </c>
      <c r="EY182" s="9">
        <v>0</v>
      </c>
      <c r="EZ182" s="9">
        <v>0</v>
      </c>
      <c r="FA182" s="9">
        <v>0</v>
      </c>
      <c r="FB182" s="9">
        <v>0</v>
      </c>
      <c r="FC182" s="9">
        <v>1385.69227777418</v>
      </c>
      <c r="FD182" s="9">
        <v>0</v>
      </c>
      <c r="FE182" s="9">
        <v>0</v>
      </c>
      <c r="FF182" s="9">
        <v>0</v>
      </c>
      <c r="FG182" s="9">
        <v>0</v>
      </c>
      <c r="FH182" s="9">
        <v>0</v>
      </c>
      <c r="FI182" s="9">
        <v>0</v>
      </c>
      <c r="FJ182" s="9">
        <v>0</v>
      </c>
      <c r="FK182" s="9">
        <v>0</v>
      </c>
      <c r="FL182" s="9">
        <v>0</v>
      </c>
      <c r="FM182" s="9">
        <v>0</v>
      </c>
      <c r="FN182" s="9">
        <v>0</v>
      </c>
      <c r="FO182" s="9">
        <v>0</v>
      </c>
      <c r="FP182" s="9">
        <v>0</v>
      </c>
      <c r="FQ182" s="9">
        <v>0</v>
      </c>
      <c r="FR182" s="9">
        <v>0</v>
      </c>
      <c r="FS182" s="9">
        <v>0</v>
      </c>
      <c r="FT182" s="9">
        <v>0</v>
      </c>
      <c r="FU182" s="9">
        <v>7254.7882850001697</v>
      </c>
      <c r="FV182" s="9">
        <v>154.69</v>
      </c>
      <c r="FW182" s="9">
        <v>154.69</v>
      </c>
      <c r="FX182" s="9">
        <v>154.69</v>
      </c>
      <c r="FY182" s="9">
        <v>0</v>
      </c>
      <c r="FZ182" s="9">
        <v>0</v>
      </c>
      <c r="GA182" s="9">
        <v>0</v>
      </c>
      <c r="GB182" s="9">
        <v>0</v>
      </c>
      <c r="GC182" s="9">
        <v>0</v>
      </c>
      <c r="GD182" s="9">
        <v>0</v>
      </c>
      <c r="GE182" s="9">
        <v>0</v>
      </c>
      <c r="GF182" s="9">
        <v>0</v>
      </c>
      <c r="GG182" s="9">
        <v>0</v>
      </c>
      <c r="GH182" s="9">
        <v>0</v>
      </c>
      <c r="GI182" s="9">
        <v>0</v>
      </c>
      <c r="GJ182" s="9">
        <v>0</v>
      </c>
      <c r="GK182" s="9">
        <v>0</v>
      </c>
      <c r="GL182" s="9">
        <v>0</v>
      </c>
      <c r="GM182" s="9">
        <v>168.15</v>
      </c>
      <c r="GN182" s="9">
        <v>168.15</v>
      </c>
      <c r="GO182" s="9">
        <v>168.15</v>
      </c>
      <c r="GP182" s="9">
        <v>0</v>
      </c>
      <c r="GQ182" s="9">
        <v>0</v>
      </c>
      <c r="GR182" s="9">
        <v>0</v>
      </c>
      <c r="GS182" s="9">
        <v>799.57690607357097</v>
      </c>
      <c r="GT182" s="9">
        <v>0</v>
      </c>
    </row>
    <row r="183" spans="1:202" ht="10.199999999999999">
      <c r="A183" s="12">
        <v>39</v>
      </c>
      <c r="B183" s="2" t="s">
        <v>76</v>
      </c>
      <c r="C183" s="9">
        <v>951.83</v>
      </c>
      <c r="D183" s="9">
        <v>154.69</v>
      </c>
      <c r="E183" s="9">
        <v>154.69</v>
      </c>
      <c r="F183" s="9">
        <v>154.69</v>
      </c>
      <c r="G183" s="9">
        <v>0</v>
      </c>
      <c r="H183" s="9">
        <v>0</v>
      </c>
      <c r="I183" s="9">
        <v>0</v>
      </c>
      <c r="J183" s="9">
        <v>0</v>
      </c>
      <c r="K183" s="9">
        <v>0</v>
      </c>
      <c r="L183" s="9">
        <v>0</v>
      </c>
      <c r="M183" s="9">
        <v>0</v>
      </c>
      <c r="N183" s="9">
        <v>0</v>
      </c>
      <c r="O183" s="9">
        <v>0</v>
      </c>
      <c r="P183" s="9">
        <v>0</v>
      </c>
      <c r="Q183" s="9">
        <v>0</v>
      </c>
      <c r="R183" s="9">
        <v>0</v>
      </c>
      <c r="S183" s="9">
        <v>0</v>
      </c>
      <c r="T183" s="9">
        <v>0</v>
      </c>
      <c r="U183" s="9">
        <v>168.15</v>
      </c>
      <c r="V183" s="9">
        <v>168.15</v>
      </c>
      <c r="W183" s="9">
        <v>168.15</v>
      </c>
      <c r="X183" s="9">
        <v>0</v>
      </c>
      <c r="Y183" s="9">
        <v>0</v>
      </c>
      <c r="Z183" s="9">
        <v>0</v>
      </c>
      <c r="AA183" s="9">
        <v>0</v>
      </c>
      <c r="AB183" s="9">
        <v>0</v>
      </c>
      <c r="AC183" s="9">
        <v>0</v>
      </c>
      <c r="AD183" s="9">
        <v>0</v>
      </c>
      <c r="AE183" s="9">
        <v>0</v>
      </c>
      <c r="AF183" s="9">
        <v>0</v>
      </c>
      <c r="AG183" s="9">
        <v>0</v>
      </c>
      <c r="AH183" s="9">
        <v>0</v>
      </c>
      <c r="AI183" s="9">
        <v>0</v>
      </c>
      <c r="AJ183" s="9">
        <v>0</v>
      </c>
      <c r="AK183" s="9">
        <v>0</v>
      </c>
      <c r="AL183" s="9">
        <v>0</v>
      </c>
      <c r="AM183" s="9">
        <v>0</v>
      </c>
      <c r="AN183" s="9">
        <v>0</v>
      </c>
      <c r="AO183" s="9">
        <v>0</v>
      </c>
      <c r="AP183" s="9">
        <v>0</v>
      </c>
      <c r="AQ183" s="9">
        <v>0</v>
      </c>
      <c r="AR183" s="9">
        <v>0</v>
      </c>
      <c r="AS183" s="9">
        <v>0</v>
      </c>
      <c r="AT183" s="9">
        <v>0</v>
      </c>
      <c r="AU183" s="9">
        <v>0</v>
      </c>
      <c r="AV183" s="9">
        <v>0</v>
      </c>
      <c r="AW183" s="9">
        <v>0</v>
      </c>
      <c r="AX183" s="9">
        <v>0</v>
      </c>
      <c r="AY183" s="9">
        <v>0</v>
      </c>
      <c r="AZ183" s="9">
        <v>0</v>
      </c>
      <c r="BA183" s="9">
        <v>0</v>
      </c>
      <c r="BB183" s="9">
        <v>0</v>
      </c>
      <c r="BC183" s="9">
        <v>950.07108399434401</v>
      </c>
      <c r="BD183" s="9">
        <v>0</v>
      </c>
      <c r="BE183" s="9">
        <v>0</v>
      </c>
      <c r="BF183" s="9">
        <v>0</v>
      </c>
      <c r="BG183" s="9">
        <v>0</v>
      </c>
      <c r="BH183" s="9">
        <v>0</v>
      </c>
      <c r="BI183" s="9">
        <v>0</v>
      </c>
      <c r="BJ183" s="9">
        <v>0</v>
      </c>
      <c r="BK183" s="9">
        <v>0</v>
      </c>
      <c r="BL183" s="9">
        <v>0</v>
      </c>
      <c r="BM183" s="9">
        <v>0</v>
      </c>
      <c r="BN183" s="9">
        <v>0</v>
      </c>
      <c r="BO183" s="9">
        <v>0</v>
      </c>
      <c r="BP183" s="9">
        <v>0</v>
      </c>
      <c r="BQ183" s="9">
        <v>0</v>
      </c>
      <c r="BR183" s="9">
        <v>0</v>
      </c>
      <c r="BS183" s="9">
        <v>0</v>
      </c>
      <c r="BT183" s="9">
        <v>0</v>
      </c>
      <c r="BU183" s="9">
        <v>0</v>
      </c>
      <c r="BV183" s="9">
        <v>5096.48535279104</v>
      </c>
      <c r="BW183" s="9">
        <v>154.69</v>
      </c>
      <c r="BX183" s="9">
        <v>154.69</v>
      </c>
      <c r="BY183" s="9">
        <v>154.69</v>
      </c>
      <c r="BZ183" s="9">
        <v>0</v>
      </c>
      <c r="CA183" s="9">
        <v>0</v>
      </c>
      <c r="CB183" s="9">
        <v>0</v>
      </c>
      <c r="CC183" s="9">
        <v>0</v>
      </c>
      <c r="CD183" s="9">
        <v>0</v>
      </c>
      <c r="CE183" s="9">
        <v>0</v>
      </c>
      <c r="CF183" s="9">
        <v>0</v>
      </c>
      <c r="CG183" s="9">
        <v>0</v>
      </c>
      <c r="CH183" s="9">
        <v>0</v>
      </c>
      <c r="CI183" s="9">
        <v>0</v>
      </c>
      <c r="CJ183" s="9">
        <v>0</v>
      </c>
      <c r="CK183" s="9">
        <v>0</v>
      </c>
      <c r="CL183" s="9">
        <v>0</v>
      </c>
      <c r="CM183" s="9">
        <v>0</v>
      </c>
      <c r="CN183" s="9">
        <v>168.15</v>
      </c>
      <c r="CO183" s="9">
        <v>168.15</v>
      </c>
      <c r="CP183" s="9">
        <v>168.15</v>
      </c>
      <c r="CQ183" s="9">
        <v>0</v>
      </c>
      <c r="CR183" s="9">
        <v>0</v>
      </c>
      <c r="CS183" s="9">
        <v>0</v>
      </c>
      <c r="CT183" s="9">
        <v>0</v>
      </c>
      <c r="CU183" s="9">
        <v>0</v>
      </c>
      <c r="CV183" s="9">
        <v>0</v>
      </c>
      <c r="CW183" s="9">
        <v>0</v>
      </c>
      <c r="CX183" s="9">
        <v>0</v>
      </c>
      <c r="CY183" s="9">
        <v>0</v>
      </c>
      <c r="CZ183" s="9">
        <v>0</v>
      </c>
      <c r="DA183" s="9">
        <v>0</v>
      </c>
      <c r="DB183" s="9">
        <v>0</v>
      </c>
      <c r="DC183" s="9">
        <v>0</v>
      </c>
      <c r="DD183" s="9">
        <v>0</v>
      </c>
      <c r="DE183" s="9">
        <v>0</v>
      </c>
      <c r="DF183" s="9">
        <v>0</v>
      </c>
      <c r="DG183" s="9">
        <v>0</v>
      </c>
      <c r="DH183" s="9">
        <v>0</v>
      </c>
      <c r="DI183" s="9">
        <v>0</v>
      </c>
      <c r="DJ183" s="9">
        <v>0</v>
      </c>
      <c r="DK183" s="9">
        <v>0</v>
      </c>
      <c r="DL183" s="9">
        <v>0</v>
      </c>
      <c r="DM183" s="9">
        <v>0</v>
      </c>
      <c r="DN183" s="9">
        <v>0</v>
      </c>
      <c r="DO183" s="9">
        <v>0</v>
      </c>
      <c r="DP183" s="9">
        <v>0</v>
      </c>
      <c r="DQ183" s="9">
        <v>0</v>
      </c>
      <c r="DR183" s="9">
        <v>0</v>
      </c>
      <c r="DS183" s="9">
        <v>0</v>
      </c>
      <c r="DT183" s="9">
        <v>0</v>
      </c>
      <c r="DU183" s="9">
        <v>0</v>
      </c>
      <c r="DV183" s="9">
        <v>950.07108399434401</v>
      </c>
      <c r="DW183" s="9">
        <v>0</v>
      </c>
      <c r="DX183" s="9">
        <v>0</v>
      </c>
      <c r="DY183" s="9">
        <v>0</v>
      </c>
      <c r="DZ183" s="9">
        <v>0</v>
      </c>
      <c r="EA183" s="9">
        <v>0</v>
      </c>
      <c r="EB183" s="9">
        <v>0</v>
      </c>
      <c r="EC183" s="9">
        <v>0</v>
      </c>
      <c r="ED183" s="9">
        <v>0</v>
      </c>
      <c r="EE183" s="9">
        <v>0</v>
      </c>
      <c r="EF183" s="9">
        <v>0</v>
      </c>
      <c r="EG183" s="9">
        <v>0</v>
      </c>
      <c r="EH183" s="9">
        <v>0</v>
      </c>
      <c r="EI183" s="9">
        <v>0</v>
      </c>
      <c r="EJ183" s="9">
        <v>0</v>
      </c>
      <c r="EK183" s="9">
        <v>0</v>
      </c>
      <c r="EL183" s="9">
        <v>0</v>
      </c>
      <c r="EM183" s="9">
        <v>0</v>
      </c>
      <c r="EN183" s="9">
        <v>0</v>
      </c>
      <c r="EO183" s="9">
        <v>5096.48535279104</v>
      </c>
      <c r="EP183" s="9">
        <v>154.69</v>
      </c>
      <c r="EQ183" s="9">
        <v>154.69</v>
      </c>
      <c r="ER183" s="9">
        <v>154.69</v>
      </c>
      <c r="ES183" s="9">
        <v>0</v>
      </c>
      <c r="ET183" s="9">
        <v>0</v>
      </c>
      <c r="EU183" s="9">
        <v>0</v>
      </c>
      <c r="EV183" s="9">
        <v>0</v>
      </c>
      <c r="EW183" s="9">
        <v>0</v>
      </c>
      <c r="EX183" s="9">
        <v>0</v>
      </c>
      <c r="EY183" s="9">
        <v>0</v>
      </c>
      <c r="EZ183" s="9">
        <v>0</v>
      </c>
      <c r="FA183" s="9">
        <v>0</v>
      </c>
      <c r="FB183" s="9">
        <v>0</v>
      </c>
      <c r="FC183" s="9">
        <v>0</v>
      </c>
      <c r="FD183" s="9">
        <v>0</v>
      </c>
      <c r="FE183" s="9">
        <v>0</v>
      </c>
      <c r="FF183" s="9">
        <v>0</v>
      </c>
      <c r="FG183" s="9">
        <v>168.15</v>
      </c>
      <c r="FH183" s="9">
        <v>168.15</v>
      </c>
      <c r="FI183" s="9">
        <v>168.15</v>
      </c>
      <c r="FJ183" s="9">
        <v>0</v>
      </c>
      <c r="FK183" s="9">
        <v>0</v>
      </c>
      <c r="FL183" s="9">
        <v>0</v>
      </c>
      <c r="FM183" s="9">
        <v>0</v>
      </c>
      <c r="FN183" s="9">
        <v>0</v>
      </c>
      <c r="FO183" s="9">
        <v>0</v>
      </c>
      <c r="FP183" s="9">
        <v>0</v>
      </c>
      <c r="FQ183" s="9">
        <v>0</v>
      </c>
      <c r="FR183" s="9">
        <v>0</v>
      </c>
      <c r="FS183" s="9">
        <v>0</v>
      </c>
      <c r="FT183" s="9">
        <v>0</v>
      </c>
      <c r="FU183" s="9">
        <v>0</v>
      </c>
      <c r="FV183" s="9">
        <v>0</v>
      </c>
      <c r="FW183" s="9">
        <v>0</v>
      </c>
      <c r="FX183" s="9">
        <v>0</v>
      </c>
      <c r="FY183" s="9">
        <v>0</v>
      </c>
      <c r="FZ183" s="9">
        <v>0</v>
      </c>
      <c r="GA183" s="9">
        <v>0</v>
      </c>
      <c r="GB183" s="9">
        <v>0</v>
      </c>
      <c r="GC183" s="9">
        <v>0</v>
      </c>
      <c r="GD183" s="9">
        <v>0</v>
      </c>
      <c r="GE183" s="9">
        <v>0</v>
      </c>
      <c r="GF183" s="9">
        <v>0</v>
      </c>
      <c r="GG183" s="9">
        <v>0</v>
      </c>
      <c r="GH183" s="9">
        <v>0</v>
      </c>
      <c r="GI183" s="9">
        <v>0</v>
      </c>
      <c r="GJ183" s="9">
        <v>0</v>
      </c>
      <c r="GK183" s="9">
        <v>0</v>
      </c>
      <c r="GL183" s="9">
        <v>0</v>
      </c>
      <c r="GM183" s="9">
        <v>0</v>
      </c>
      <c r="GN183" s="9">
        <v>0</v>
      </c>
      <c r="GO183" s="9">
        <v>950.07108399434401</v>
      </c>
      <c r="GP183" s="9">
        <v>0</v>
      </c>
      <c r="GQ183" s="9">
        <v>0</v>
      </c>
      <c r="GR183" s="9">
        <v>0</v>
      </c>
      <c r="GS183" s="9">
        <v>0</v>
      </c>
      <c r="GT183" s="9">
        <v>0</v>
      </c>
    </row>
    <row r="184" spans="1:202" ht="10.199999999999999">
      <c r="A184" s="12">
        <v>40</v>
      </c>
      <c r="B184" s="2" t="s">
        <v>77</v>
      </c>
      <c r="C184" s="9">
        <v>978.83</v>
      </c>
      <c r="D184" s="9">
        <v>181.69</v>
      </c>
      <c r="E184" s="9">
        <v>181.69</v>
      </c>
      <c r="F184" s="9">
        <v>181.69</v>
      </c>
      <c r="G184" s="9">
        <v>27</v>
      </c>
      <c r="H184" s="9">
        <v>27</v>
      </c>
      <c r="I184" s="9">
        <v>27</v>
      </c>
      <c r="J184" s="9">
        <v>27</v>
      </c>
      <c r="K184" s="9">
        <v>27</v>
      </c>
      <c r="L184" s="9">
        <v>27</v>
      </c>
      <c r="M184" s="9">
        <v>27</v>
      </c>
      <c r="N184" s="9">
        <v>27</v>
      </c>
      <c r="O184" s="9">
        <v>27</v>
      </c>
      <c r="P184" s="9">
        <v>27</v>
      </c>
      <c r="Q184" s="9">
        <v>27</v>
      </c>
      <c r="R184" s="9">
        <v>27</v>
      </c>
      <c r="S184" s="9">
        <v>27</v>
      </c>
      <c r="T184" s="9">
        <v>27</v>
      </c>
      <c r="U184" s="9">
        <v>195.15</v>
      </c>
      <c r="V184" s="9">
        <v>195.15</v>
      </c>
      <c r="W184" s="9">
        <v>195.15</v>
      </c>
      <c r="X184" s="9">
        <v>27</v>
      </c>
      <c r="Y184" s="9">
        <v>27</v>
      </c>
      <c r="Z184" s="9">
        <v>27</v>
      </c>
      <c r="AA184" s="9">
        <v>27</v>
      </c>
      <c r="AB184" s="9">
        <v>27</v>
      </c>
      <c r="AC184" s="9">
        <v>27</v>
      </c>
      <c r="AD184" s="9">
        <v>27</v>
      </c>
      <c r="AE184" s="9">
        <v>27</v>
      </c>
      <c r="AF184" s="9">
        <v>27</v>
      </c>
      <c r="AG184" s="9">
        <v>27</v>
      </c>
      <c r="AH184" s="9">
        <v>27</v>
      </c>
      <c r="AI184" s="9">
        <v>27</v>
      </c>
      <c r="AJ184" s="9">
        <v>27</v>
      </c>
      <c r="AK184" s="9">
        <v>27</v>
      </c>
      <c r="AL184" s="9">
        <v>27</v>
      </c>
      <c r="AM184" s="9">
        <v>27</v>
      </c>
      <c r="AN184" s="9">
        <v>27</v>
      </c>
      <c r="AO184" s="9">
        <v>27</v>
      </c>
      <c r="AP184" s="9">
        <v>27</v>
      </c>
      <c r="AQ184" s="9">
        <v>27</v>
      </c>
      <c r="AR184" s="9">
        <v>27</v>
      </c>
      <c r="AS184" s="9">
        <v>27</v>
      </c>
      <c r="AT184" s="9">
        <v>27</v>
      </c>
      <c r="AU184" s="9">
        <v>27</v>
      </c>
      <c r="AV184" s="9">
        <v>27</v>
      </c>
      <c r="AW184" s="9">
        <v>27</v>
      </c>
      <c r="AX184" s="9">
        <v>27</v>
      </c>
      <c r="AY184" s="9">
        <v>27</v>
      </c>
      <c r="AZ184" s="9">
        <v>1951.09710991366</v>
      </c>
      <c r="BA184" s="9">
        <v>27</v>
      </c>
      <c r="BB184" s="9">
        <v>27</v>
      </c>
      <c r="BC184" s="9">
        <v>27</v>
      </c>
      <c r="BD184" s="9">
        <v>27</v>
      </c>
      <c r="BE184" s="9">
        <v>27</v>
      </c>
      <c r="BF184" s="9">
        <v>27</v>
      </c>
      <c r="BG184" s="9">
        <v>27</v>
      </c>
      <c r="BH184" s="9">
        <v>27</v>
      </c>
      <c r="BI184" s="9">
        <v>27</v>
      </c>
      <c r="BJ184" s="9">
        <v>27</v>
      </c>
      <c r="BK184" s="9">
        <v>27</v>
      </c>
      <c r="BL184" s="9">
        <v>27</v>
      </c>
      <c r="BM184" s="9">
        <v>27</v>
      </c>
      <c r="BN184" s="9">
        <v>27</v>
      </c>
      <c r="BO184" s="9">
        <v>27</v>
      </c>
      <c r="BP184" s="9">
        <v>27</v>
      </c>
      <c r="BQ184" s="9">
        <v>27</v>
      </c>
      <c r="BR184" s="9">
        <v>27</v>
      </c>
      <c r="BS184" s="9">
        <v>27</v>
      </c>
      <c r="BT184" s="9">
        <v>27</v>
      </c>
      <c r="BU184" s="9">
        <v>27</v>
      </c>
      <c r="BV184" s="9">
        <v>10513.3410022104</v>
      </c>
      <c r="BW184" s="9">
        <v>181.69</v>
      </c>
      <c r="BX184" s="9">
        <v>181.69</v>
      </c>
      <c r="BY184" s="9">
        <v>181.69</v>
      </c>
      <c r="BZ184" s="9">
        <v>27</v>
      </c>
      <c r="CA184" s="9">
        <v>27</v>
      </c>
      <c r="CB184" s="9">
        <v>27</v>
      </c>
      <c r="CC184" s="9">
        <v>27</v>
      </c>
      <c r="CD184" s="9">
        <v>27</v>
      </c>
      <c r="CE184" s="9">
        <v>27</v>
      </c>
      <c r="CF184" s="9">
        <v>27</v>
      </c>
      <c r="CG184" s="9">
        <v>27</v>
      </c>
      <c r="CH184" s="9">
        <v>27</v>
      </c>
      <c r="CI184" s="9">
        <v>27</v>
      </c>
      <c r="CJ184" s="9">
        <v>27</v>
      </c>
      <c r="CK184" s="9">
        <v>27</v>
      </c>
      <c r="CL184" s="9">
        <v>27</v>
      </c>
      <c r="CM184" s="9">
        <v>27</v>
      </c>
      <c r="CN184" s="9">
        <v>195.15</v>
      </c>
      <c r="CO184" s="9">
        <v>195.15</v>
      </c>
      <c r="CP184" s="9">
        <v>195.15</v>
      </c>
      <c r="CQ184" s="9">
        <v>27</v>
      </c>
      <c r="CR184" s="9">
        <v>27</v>
      </c>
      <c r="CS184" s="9">
        <v>27</v>
      </c>
      <c r="CT184" s="9">
        <v>27</v>
      </c>
      <c r="CU184" s="9">
        <v>27</v>
      </c>
      <c r="CV184" s="9">
        <v>27</v>
      </c>
      <c r="CW184" s="9">
        <v>27</v>
      </c>
      <c r="CX184" s="9">
        <v>27</v>
      </c>
      <c r="CY184" s="9">
        <v>27</v>
      </c>
      <c r="CZ184" s="9">
        <v>27</v>
      </c>
      <c r="DA184" s="9">
        <v>27</v>
      </c>
      <c r="DB184" s="9">
        <v>27</v>
      </c>
      <c r="DC184" s="9">
        <v>27</v>
      </c>
      <c r="DD184" s="9">
        <v>27</v>
      </c>
      <c r="DE184" s="9">
        <v>27</v>
      </c>
      <c r="DF184" s="9">
        <v>27</v>
      </c>
      <c r="DG184" s="9">
        <v>27</v>
      </c>
      <c r="DH184" s="9">
        <v>27</v>
      </c>
      <c r="DI184" s="9">
        <v>27</v>
      </c>
      <c r="DJ184" s="9">
        <v>27</v>
      </c>
      <c r="DK184" s="9">
        <v>27</v>
      </c>
      <c r="DL184" s="9">
        <v>27</v>
      </c>
      <c r="DM184" s="9">
        <v>27</v>
      </c>
      <c r="DN184" s="9">
        <v>27</v>
      </c>
      <c r="DO184" s="9">
        <v>27</v>
      </c>
      <c r="DP184" s="9">
        <v>27</v>
      </c>
      <c r="DQ184" s="9">
        <v>27</v>
      </c>
      <c r="DR184" s="9">
        <v>27</v>
      </c>
      <c r="DS184" s="9">
        <v>1951.09710991366</v>
      </c>
      <c r="DT184" s="9">
        <v>27</v>
      </c>
      <c r="DU184" s="9">
        <v>27</v>
      </c>
      <c r="DV184" s="9">
        <v>27</v>
      </c>
      <c r="DW184" s="9">
        <v>27</v>
      </c>
      <c r="DX184" s="9">
        <v>27</v>
      </c>
      <c r="DY184" s="9">
        <v>27</v>
      </c>
      <c r="DZ184" s="9">
        <v>27</v>
      </c>
      <c r="EA184" s="9">
        <v>27</v>
      </c>
      <c r="EB184" s="9">
        <v>27</v>
      </c>
      <c r="EC184" s="9">
        <v>27</v>
      </c>
      <c r="ED184" s="9">
        <v>27</v>
      </c>
      <c r="EE184" s="9">
        <v>27</v>
      </c>
      <c r="EF184" s="9">
        <v>27</v>
      </c>
      <c r="EG184" s="9">
        <v>27</v>
      </c>
      <c r="EH184" s="9">
        <v>27</v>
      </c>
      <c r="EI184" s="9">
        <v>27</v>
      </c>
      <c r="EJ184" s="9">
        <v>27</v>
      </c>
      <c r="EK184" s="9">
        <v>27</v>
      </c>
      <c r="EL184" s="9">
        <v>27</v>
      </c>
      <c r="EM184" s="9">
        <v>27</v>
      </c>
      <c r="EN184" s="9">
        <v>27</v>
      </c>
      <c r="EO184" s="9">
        <v>10513.3410022104</v>
      </c>
      <c r="EP184" s="9">
        <v>181.69</v>
      </c>
      <c r="EQ184" s="9">
        <v>181.69</v>
      </c>
      <c r="ER184" s="9">
        <v>181.69</v>
      </c>
      <c r="ES184" s="9">
        <v>27</v>
      </c>
      <c r="ET184" s="9">
        <v>27</v>
      </c>
      <c r="EU184" s="9">
        <v>27</v>
      </c>
      <c r="EV184" s="9">
        <v>27</v>
      </c>
      <c r="EW184" s="9">
        <v>27</v>
      </c>
      <c r="EX184" s="9">
        <v>27</v>
      </c>
      <c r="EY184" s="9">
        <v>27</v>
      </c>
      <c r="EZ184" s="9">
        <v>27</v>
      </c>
      <c r="FA184" s="9">
        <v>27</v>
      </c>
      <c r="FB184" s="9">
        <v>27</v>
      </c>
      <c r="FC184" s="9">
        <v>27</v>
      </c>
      <c r="FD184" s="9">
        <v>27</v>
      </c>
      <c r="FE184" s="9">
        <v>27</v>
      </c>
      <c r="FF184" s="9">
        <v>27</v>
      </c>
      <c r="FG184" s="9">
        <v>195.15</v>
      </c>
      <c r="FH184" s="9">
        <v>195.15</v>
      </c>
      <c r="FI184" s="9">
        <v>195.15</v>
      </c>
      <c r="FJ184" s="9">
        <v>27</v>
      </c>
      <c r="FK184" s="9">
        <v>27</v>
      </c>
      <c r="FL184" s="9">
        <v>27</v>
      </c>
      <c r="FM184" s="9">
        <v>27</v>
      </c>
      <c r="FN184" s="9">
        <v>27</v>
      </c>
      <c r="FO184" s="9">
        <v>27</v>
      </c>
      <c r="FP184" s="9">
        <v>27</v>
      </c>
      <c r="FQ184" s="9">
        <v>27</v>
      </c>
      <c r="FR184" s="9">
        <v>27</v>
      </c>
      <c r="FS184" s="9">
        <v>27</v>
      </c>
      <c r="FT184" s="9">
        <v>27</v>
      </c>
      <c r="FU184" s="9">
        <v>27</v>
      </c>
      <c r="FV184" s="9">
        <v>27</v>
      </c>
      <c r="FW184" s="9">
        <v>27</v>
      </c>
      <c r="FX184" s="9">
        <v>27</v>
      </c>
      <c r="FY184" s="9">
        <v>27</v>
      </c>
      <c r="FZ184" s="9">
        <v>27</v>
      </c>
      <c r="GA184" s="9">
        <v>27</v>
      </c>
      <c r="GB184" s="9">
        <v>27</v>
      </c>
      <c r="GC184" s="9">
        <v>27</v>
      </c>
      <c r="GD184" s="9">
        <v>27</v>
      </c>
      <c r="GE184" s="9">
        <v>27</v>
      </c>
      <c r="GF184" s="9">
        <v>27</v>
      </c>
      <c r="GG184" s="9">
        <v>27</v>
      </c>
      <c r="GH184" s="9">
        <v>27</v>
      </c>
      <c r="GI184" s="9">
        <v>27</v>
      </c>
      <c r="GJ184" s="9">
        <v>27</v>
      </c>
      <c r="GK184" s="9">
        <v>27</v>
      </c>
      <c r="GL184" s="9">
        <v>1951.09710991366</v>
      </c>
      <c r="GM184" s="9">
        <v>27</v>
      </c>
      <c r="GN184" s="9">
        <v>27</v>
      </c>
      <c r="GO184" s="9">
        <v>27</v>
      </c>
      <c r="GP184" s="9">
        <v>27</v>
      </c>
      <c r="GQ184" s="9">
        <v>27</v>
      </c>
      <c r="GR184" s="9">
        <v>27</v>
      </c>
      <c r="GS184" s="9">
        <v>27</v>
      </c>
      <c r="GT184" s="9">
        <v>27</v>
      </c>
    </row>
    <row r="185" spans="1:202" ht="10.199999999999999">
      <c r="A185" s="12">
        <v>41</v>
      </c>
      <c r="B185" s="2" t="s">
        <v>78</v>
      </c>
      <c r="C185" s="9">
        <v>951.83</v>
      </c>
      <c r="D185" s="9">
        <v>154.69</v>
      </c>
      <c r="E185" s="9">
        <v>154.69</v>
      </c>
      <c r="F185" s="9">
        <v>154.69</v>
      </c>
      <c r="G185" s="9">
        <v>0</v>
      </c>
      <c r="H185" s="9">
        <v>0</v>
      </c>
      <c r="I185" s="9">
        <v>0</v>
      </c>
      <c r="J185" s="9">
        <v>0</v>
      </c>
      <c r="K185" s="9">
        <v>0</v>
      </c>
      <c r="L185" s="9">
        <v>0</v>
      </c>
      <c r="M185" s="9">
        <v>0</v>
      </c>
      <c r="N185" s="9">
        <v>0</v>
      </c>
      <c r="O185" s="9">
        <v>0</v>
      </c>
      <c r="P185" s="9">
        <v>0</v>
      </c>
      <c r="Q185" s="9">
        <v>0</v>
      </c>
      <c r="R185" s="9">
        <v>0</v>
      </c>
      <c r="S185" s="9">
        <v>0</v>
      </c>
      <c r="T185" s="9">
        <v>0</v>
      </c>
      <c r="U185" s="9">
        <v>168.15</v>
      </c>
      <c r="V185" s="9">
        <v>168.15</v>
      </c>
      <c r="W185" s="9">
        <v>168.15</v>
      </c>
      <c r="X185" s="9">
        <v>0</v>
      </c>
      <c r="Y185" s="9">
        <v>0</v>
      </c>
      <c r="Z185" s="9">
        <v>0</v>
      </c>
      <c r="AA185" s="9">
        <v>0</v>
      </c>
      <c r="AB185" s="9">
        <v>0</v>
      </c>
      <c r="AC185" s="9">
        <v>0</v>
      </c>
      <c r="AD185" s="9">
        <v>0</v>
      </c>
      <c r="AE185" s="9">
        <v>0</v>
      </c>
      <c r="AF185" s="9">
        <v>0</v>
      </c>
      <c r="AG185" s="9">
        <v>0</v>
      </c>
      <c r="AH185" s="9">
        <v>0</v>
      </c>
      <c r="AI185" s="9">
        <v>0</v>
      </c>
      <c r="AJ185" s="9">
        <v>0</v>
      </c>
      <c r="AK185" s="9">
        <v>0</v>
      </c>
      <c r="AL185" s="9">
        <v>0</v>
      </c>
      <c r="AM185" s="9">
        <v>0</v>
      </c>
      <c r="AN185" s="9">
        <v>0</v>
      </c>
      <c r="AO185" s="9">
        <v>0</v>
      </c>
      <c r="AP185" s="9">
        <v>0</v>
      </c>
      <c r="AQ185" s="9">
        <v>0</v>
      </c>
      <c r="AR185" s="9">
        <v>0</v>
      </c>
      <c r="AS185" s="9">
        <v>0</v>
      </c>
      <c r="AT185" s="9">
        <v>0</v>
      </c>
      <c r="AU185" s="9">
        <v>0</v>
      </c>
      <c r="AV185" s="9">
        <v>0</v>
      </c>
      <c r="AW185" s="9">
        <v>0</v>
      </c>
      <c r="AX185" s="9">
        <v>0</v>
      </c>
      <c r="AY185" s="9">
        <v>0</v>
      </c>
      <c r="AZ185" s="9">
        <v>0</v>
      </c>
      <c r="BA185" s="9">
        <v>0</v>
      </c>
      <c r="BB185" s="9">
        <v>0</v>
      </c>
      <c r="BC185" s="9">
        <v>0</v>
      </c>
      <c r="BD185" s="9">
        <v>0</v>
      </c>
      <c r="BE185" s="9">
        <v>0</v>
      </c>
      <c r="BF185" s="9">
        <v>0</v>
      </c>
      <c r="BG185" s="9">
        <v>0</v>
      </c>
      <c r="BH185" s="9">
        <v>0</v>
      </c>
      <c r="BI185" s="9">
        <v>0</v>
      </c>
      <c r="BJ185" s="9">
        <v>0</v>
      </c>
      <c r="BK185" s="9">
        <v>0</v>
      </c>
      <c r="BL185" s="9">
        <v>0</v>
      </c>
      <c r="BM185" s="9">
        <v>0</v>
      </c>
      <c r="BN185" s="9">
        <v>0</v>
      </c>
      <c r="BO185" s="9">
        <v>0</v>
      </c>
      <c r="BP185" s="9">
        <v>0</v>
      </c>
      <c r="BQ185" s="9">
        <v>0</v>
      </c>
      <c r="BR185" s="9">
        <v>0</v>
      </c>
      <c r="BS185" s="9">
        <v>0</v>
      </c>
      <c r="BT185" s="9">
        <v>0</v>
      </c>
      <c r="BU185" s="9">
        <v>0</v>
      </c>
      <c r="BV185" s="9">
        <v>6148.1177766865003</v>
      </c>
      <c r="BW185" s="9">
        <v>154.69</v>
      </c>
      <c r="BX185" s="9">
        <v>154.69</v>
      </c>
      <c r="BY185" s="9">
        <v>154.69</v>
      </c>
      <c r="BZ185" s="9">
        <v>0</v>
      </c>
      <c r="CA185" s="9">
        <v>0</v>
      </c>
      <c r="CB185" s="9">
        <v>0</v>
      </c>
      <c r="CC185" s="9">
        <v>0</v>
      </c>
      <c r="CD185" s="9">
        <v>0</v>
      </c>
      <c r="CE185" s="9">
        <v>0</v>
      </c>
      <c r="CF185" s="9">
        <v>0</v>
      </c>
      <c r="CG185" s="9">
        <v>0</v>
      </c>
      <c r="CH185" s="9">
        <v>0</v>
      </c>
      <c r="CI185" s="9">
        <v>0</v>
      </c>
      <c r="CJ185" s="9">
        <v>0</v>
      </c>
      <c r="CK185" s="9">
        <v>0</v>
      </c>
      <c r="CL185" s="9">
        <v>0</v>
      </c>
      <c r="CM185" s="9">
        <v>0</v>
      </c>
      <c r="CN185" s="9">
        <v>168.15</v>
      </c>
      <c r="CO185" s="9">
        <v>168.15</v>
      </c>
      <c r="CP185" s="9">
        <v>168.15</v>
      </c>
      <c r="CQ185" s="9">
        <v>0</v>
      </c>
      <c r="CR185" s="9">
        <v>0</v>
      </c>
      <c r="CS185" s="9">
        <v>0</v>
      </c>
      <c r="CT185" s="9">
        <v>0</v>
      </c>
      <c r="CU185" s="9">
        <v>0</v>
      </c>
      <c r="CV185" s="9">
        <v>0</v>
      </c>
      <c r="CW185" s="9">
        <v>0</v>
      </c>
      <c r="CX185" s="9">
        <v>0</v>
      </c>
      <c r="CY185" s="9">
        <v>0</v>
      </c>
      <c r="CZ185" s="9">
        <v>0</v>
      </c>
      <c r="DA185" s="9">
        <v>0</v>
      </c>
      <c r="DB185" s="9">
        <v>0</v>
      </c>
      <c r="DC185" s="9">
        <v>0</v>
      </c>
      <c r="DD185" s="9">
        <v>0</v>
      </c>
      <c r="DE185" s="9">
        <v>0</v>
      </c>
      <c r="DF185" s="9">
        <v>0</v>
      </c>
      <c r="DG185" s="9">
        <v>0</v>
      </c>
      <c r="DH185" s="9">
        <v>0</v>
      </c>
      <c r="DI185" s="9">
        <v>0</v>
      </c>
      <c r="DJ185" s="9">
        <v>0</v>
      </c>
      <c r="DK185" s="9">
        <v>0</v>
      </c>
      <c r="DL185" s="9">
        <v>0</v>
      </c>
      <c r="DM185" s="9">
        <v>0</v>
      </c>
      <c r="DN185" s="9">
        <v>0</v>
      </c>
      <c r="DO185" s="9">
        <v>0</v>
      </c>
      <c r="DP185" s="9">
        <v>0</v>
      </c>
      <c r="DQ185" s="9">
        <v>0</v>
      </c>
      <c r="DR185" s="9">
        <v>0</v>
      </c>
      <c r="DS185" s="9">
        <v>0</v>
      </c>
      <c r="DT185" s="9">
        <v>0</v>
      </c>
      <c r="DU185" s="9">
        <v>0</v>
      </c>
      <c r="DV185" s="9">
        <v>0</v>
      </c>
      <c r="DW185" s="9">
        <v>0</v>
      </c>
      <c r="DX185" s="9">
        <v>0</v>
      </c>
      <c r="DY185" s="9">
        <v>0</v>
      </c>
      <c r="DZ185" s="9">
        <v>0</v>
      </c>
      <c r="EA185" s="9">
        <v>0</v>
      </c>
      <c r="EB185" s="9">
        <v>0</v>
      </c>
      <c r="EC185" s="9">
        <v>0</v>
      </c>
      <c r="ED185" s="9">
        <v>0</v>
      </c>
      <c r="EE185" s="9">
        <v>0</v>
      </c>
      <c r="EF185" s="9">
        <v>0</v>
      </c>
      <c r="EG185" s="9">
        <v>0</v>
      </c>
      <c r="EH185" s="9">
        <v>0</v>
      </c>
      <c r="EI185" s="9">
        <v>0</v>
      </c>
      <c r="EJ185" s="9">
        <v>0</v>
      </c>
      <c r="EK185" s="9">
        <v>0</v>
      </c>
      <c r="EL185" s="9">
        <v>0</v>
      </c>
      <c r="EM185" s="9">
        <v>0</v>
      </c>
      <c r="EN185" s="9">
        <v>0</v>
      </c>
      <c r="EO185" s="9">
        <v>6148.1177766865003</v>
      </c>
      <c r="EP185" s="9">
        <v>154.69</v>
      </c>
      <c r="EQ185" s="9">
        <v>154.69</v>
      </c>
      <c r="ER185" s="9">
        <v>154.69</v>
      </c>
      <c r="ES185" s="9">
        <v>0</v>
      </c>
      <c r="ET185" s="9">
        <v>0</v>
      </c>
      <c r="EU185" s="9">
        <v>0</v>
      </c>
      <c r="EV185" s="9">
        <v>0</v>
      </c>
      <c r="EW185" s="9">
        <v>0</v>
      </c>
      <c r="EX185" s="9">
        <v>0</v>
      </c>
      <c r="EY185" s="9">
        <v>0</v>
      </c>
      <c r="EZ185" s="9">
        <v>0</v>
      </c>
      <c r="FA185" s="9">
        <v>0</v>
      </c>
      <c r="FB185" s="9">
        <v>0</v>
      </c>
      <c r="FC185" s="9">
        <v>0</v>
      </c>
      <c r="FD185" s="9">
        <v>0</v>
      </c>
      <c r="FE185" s="9">
        <v>0</v>
      </c>
      <c r="FF185" s="9">
        <v>0</v>
      </c>
      <c r="FG185" s="9">
        <v>168.15</v>
      </c>
      <c r="FH185" s="9">
        <v>168.15</v>
      </c>
      <c r="FI185" s="9">
        <v>168.15</v>
      </c>
      <c r="FJ185" s="9">
        <v>0</v>
      </c>
      <c r="FK185" s="9">
        <v>0</v>
      </c>
      <c r="FL185" s="9">
        <v>0</v>
      </c>
      <c r="FM185" s="9">
        <v>0</v>
      </c>
      <c r="FN185" s="9">
        <v>0</v>
      </c>
      <c r="FO185" s="9">
        <v>0</v>
      </c>
      <c r="FP185" s="9">
        <v>0</v>
      </c>
      <c r="FQ185" s="9">
        <v>0</v>
      </c>
      <c r="FR185" s="9">
        <v>0</v>
      </c>
      <c r="FS185" s="9">
        <v>0</v>
      </c>
      <c r="FT185" s="9">
        <v>0</v>
      </c>
      <c r="FU185" s="9">
        <v>0</v>
      </c>
      <c r="FV185" s="9">
        <v>0</v>
      </c>
      <c r="FW185" s="9">
        <v>0</v>
      </c>
      <c r="FX185" s="9">
        <v>0</v>
      </c>
      <c r="FY185" s="9">
        <v>0</v>
      </c>
      <c r="FZ185" s="9">
        <v>0</v>
      </c>
      <c r="GA185" s="9">
        <v>0</v>
      </c>
      <c r="GB185" s="9">
        <v>0</v>
      </c>
      <c r="GC185" s="9">
        <v>0</v>
      </c>
      <c r="GD185" s="9">
        <v>0</v>
      </c>
      <c r="GE185" s="9">
        <v>0</v>
      </c>
      <c r="GF185" s="9">
        <v>0</v>
      </c>
      <c r="GG185" s="9">
        <v>0</v>
      </c>
      <c r="GH185" s="9">
        <v>0</v>
      </c>
      <c r="GI185" s="9">
        <v>0</v>
      </c>
      <c r="GJ185" s="9">
        <v>0</v>
      </c>
      <c r="GK185" s="9">
        <v>0</v>
      </c>
      <c r="GL185" s="9">
        <v>0</v>
      </c>
      <c r="GM185" s="9">
        <v>0</v>
      </c>
      <c r="GN185" s="9">
        <v>0</v>
      </c>
      <c r="GO185" s="9">
        <v>0</v>
      </c>
      <c r="GP185" s="9">
        <v>0</v>
      </c>
      <c r="GQ185" s="9">
        <v>0</v>
      </c>
      <c r="GR185" s="9">
        <v>0</v>
      </c>
      <c r="GS185" s="9">
        <v>0</v>
      </c>
      <c r="GT185" s="9">
        <v>0</v>
      </c>
    </row>
    <row r="186" spans="1:202" ht="10.199999999999999">
      <c r="A186" s="12">
        <v>42</v>
      </c>
      <c r="B186" s="2" t="s">
        <v>79</v>
      </c>
      <c r="C186" s="9">
        <v>951.83</v>
      </c>
      <c r="D186" s="9">
        <v>154.69</v>
      </c>
      <c r="E186" s="9">
        <v>154.69</v>
      </c>
      <c r="F186" s="9">
        <v>154.69</v>
      </c>
      <c r="G186" s="9">
        <v>0</v>
      </c>
      <c r="H186" s="9">
        <v>0</v>
      </c>
      <c r="I186" s="9">
        <v>0</v>
      </c>
      <c r="J186" s="9">
        <v>0</v>
      </c>
      <c r="K186" s="9">
        <v>0</v>
      </c>
      <c r="L186" s="9">
        <v>0</v>
      </c>
      <c r="M186" s="9">
        <v>0</v>
      </c>
      <c r="N186" s="9">
        <v>0</v>
      </c>
      <c r="O186" s="9">
        <v>0</v>
      </c>
      <c r="P186" s="9">
        <v>0</v>
      </c>
      <c r="Q186" s="9">
        <v>0</v>
      </c>
      <c r="R186" s="9">
        <v>0</v>
      </c>
      <c r="S186" s="9">
        <v>0</v>
      </c>
      <c r="T186" s="9">
        <v>0</v>
      </c>
      <c r="U186" s="9">
        <v>168.15</v>
      </c>
      <c r="V186" s="9">
        <v>168.15</v>
      </c>
      <c r="W186" s="9">
        <v>168.15</v>
      </c>
      <c r="X186" s="9">
        <v>0</v>
      </c>
      <c r="Y186" s="9">
        <v>0</v>
      </c>
      <c r="Z186" s="9">
        <v>0</v>
      </c>
      <c r="AA186" s="9">
        <v>0</v>
      </c>
      <c r="AB186" s="9">
        <v>0</v>
      </c>
      <c r="AC186" s="9">
        <v>0</v>
      </c>
      <c r="AD186" s="9">
        <v>0</v>
      </c>
      <c r="AE186" s="9">
        <v>0</v>
      </c>
      <c r="AF186" s="9">
        <v>0</v>
      </c>
      <c r="AG186" s="9">
        <v>0</v>
      </c>
      <c r="AH186" s="9">
        <v>0</v>
      </c>
      <c r="AI186" s="9">
        <v>0</v>
      </c>
      <c r="AJ186" s="9">
        <v>0</v>
      </c>
      <c r="AK186" s="9">
        <v>0</v>
      </c>
      <c r="AL186" s="9">
        <v>0</v>
      </c>
      <c r="AM186" s="9">
        <v>0</v>
      </c>
      <c r="AN186" s="9">
        <v>0</v>
      </c>
      <c r="AO186" s="9">
        <v>0</v>
      </c>
      <c r="AP186" s="9">
        <v>0</v>
      </c>
      <c r="AQ186" s="9">
        <v>0</v>
      </c>
      <c r="AR186" s="9">
        <v>0</v>
      </c>
      <c r="AS186" s="9">
        <v>0</v>
      </c>
      <c r="AT186" s="9">
        <v>0</v>
      </c>
      <c r="AU186" s="9">
        <v>0</v>
      </c>
      <c r="AV186" s="9">
        <v>0</v>
      </c>
      <c r="AW186" s="9">
        <v>0</v>
      </c>
      <c r="AX186" s="9">
        <v>0</v>
      </c>
      <c r="AY186" s="9">
        <v>0</v>
      </c>
      <c r="AZ186" s="9">
        <v>1931.5113581435401</v>
      </c>
      <c r="BA186" s="9">
        <v>0</v>
      </c>
      <c r="BB186" s="9">
        <v>0</v>
      </c>
      <c r="BC186" s="9">
        <v>0</v>
      </c>
      <c r="BD186" s="9">
        <v>0</v>
      </c>
      <c r="BE186" s="9">
        <v>0</v>
      </c>
      <c r="BF186" s="9">
        <v>0</v>
      </c>
      <c r="BG186" s="9">
        <v>0</v>
      </c>
      <c r="BH186" s="9">
        <v>0</v>
      </c>
      <c r="BI186" s="9">
        <v>0</v>
      </c>
      <c r="BJ186" s="9">
        <v>0</v>
      </c>
      <c r="BK186" s="9">
        <v>0</v>
      </c>
      <c r="BL186" s="9">
        <v>0</v>
      </c>
      <c r="BM186" s="9">
        <v>0</v>
      </c>
      <c r="BN186" s="9">
        <v>0</v>
      </c>
      <c r="BO186" s="9">
        <v>0</v>
      </c>
      <c r="BP186" s="9">
        <v>0</v>
      </c>
      <c r="BQ186" s="9">
        <v>0</v>
      </c>
      <c r="BR186" s="9">
        <v>0</v>
      </c>
      <c r="BS186" s="9">
        <v>0</v>
      </c>
      <c r="BT186" s="9">
        <v>0</v>
      </c>
      <c r="BU186" s="9">
        <v>0</v>
      </c>
      <c r="BV186" s="9">
        <v>8881.3410022104108</v>
      </c>
      <c r="BW186" s="9">
        <v>154.69</v>
      </c>
      <c r="BX186" s="9">
        <v>154.69</v>
      </c>
      <c r="BY186" s="9">
        <v>154.69</v>
      </c>
      <c r="BZ186" s="9">
        <v>0</v>
      </c>
      <c r="CA186" s="9">
        <v>0</v>
      </c>
      <c r="CB186" s="9">
        <v>0</v>
      </c>
      <c r="CC186" s="9">
        <v>0</v>
      </c>
      <c r="CD186" s="9">
        <v>0</v>
      </c>
      <c r="CE186" s="9">
        <v>0</v>
      </c>
      <c r="CF186" s="9">
        <v>0</v>
      </c>
      <c r="CG186" s="9">
        <v>0</v>
      </c>
      <c r="CH186" s="9">
        <v>0</v>
      </c>
      <c r="CI186" s="9">
        <v>0</v>
      </c>
      <c r="CJ186" s="9">
        <v>0</v>
      </c>
      <c r="CK186" s="9">
        <v>0</v>
      </c>
      <c r="CL186" s="9">
        <v>0</v>
      </c>
      <c r="CM186" s="9">
        <v>0</v>
      </c>
      <c r="CN186" s="9">
        <v>168.15</v>
      </c>
      <c r="CO186" s="9">
        <v>168.15</v>
      </c>
      <c r="CP186" s="9">
        <v>168.15</v>
      </c>
      <c r="CQ186" s="9">
        <v>0</v>
      </c>
      <c r="CR186" s="9">
        <v>0</v>
      </c>
      <c r="CS186" s="9">
        <v>0</v>
      </c>
      <c r="CT186" s="9">
        <v>0</v>
      </c>
      <c r="CU186" s="9">
        <v>0</v>
      </c>
      <c r="CV186" s="9">
        <v>0</v>
      </c>
      <c r="CW186" s="9">
        <v>0</v>
      </c>
      <c r="CX186" s="9">
        <v>0</v>
      </c>
      <c r="CY186" s="9">
        <v>0</v>
      </c>
      <c r="CZ186" s="9">
        <v>0</v>
      </c>
      <c r="DA186" s="9">
        <v>0</v>
      </c>
      <c r="DB186" s="9">
        <v>0</v>
      </c>
      <c r="DC186" s="9">
        <v>0</v>
      </c>
      <c r="DD186" s="9">
        <v>0</v>
      </c>
      <c r="DE186" s="9">
        <v>0</v>
      </c>
      <c r="DF186" s="9">
        <v>0</v>
      </c>
      <c r="DG186" s="9">
        <v>0</v>
      </c>
      <c r="DH186" s="9">
        <v>0</v>
      </c>
      <c r="DI186" s="9">
        <v>0</v>
      </c>
      <c r="DJ186" s="9">
        <v>0</v>
      </c>
      <c r="DK186" s="9">
        <v>0</v>
      </c>
      <c r="DL186" s="9">
        <v>0</v>
      </c>
      <c r="DM186" s="9">
        <v>0</v>
      </c>
      <c r="DN186" s="9">
        <v>0</v>
      </c>
      <c r="DO186" s="9">
        <v>0</v>
      </c>
      <c r="DP186" s="9">
        <v>0</v>
      </c>
      <c r="DQ186" s="9">
        <v>0</v>
      </c>
      <c r="DR186" s="9">
        <v>0</v>
      </c>
      <c r="DS186" s="9">
        <v>1931.5113581435401</v>
      </c>
      <c r="DT186" s="9">
        <v>0</v>
      </c>
      <c r="DU186" s="9">
        <v>0</v>
      </c>
      <c r="DV186" s="9">
        <v>0</v>
      </c>
      <c r="DW186" s="9">
        <v>0</v>
      </c>
      <c r="DX186" s="9">
        <v>0</v>
      </c>
      <c r="DY186" s="9">
        <v>0</v>
      </c>
      <c r="DZ186" s="9">
        <v>0</v>
      </c>
      <c r="EA186" s="9">
        <v>0</v>
      </c>
      <c r="EB186" s="9">
        <v>0</v>
      </c>
      <c r="EC186" s="9">
        <v>0</v>
      </c>
      <c r="ED186" s="9">
        <v>0</v>
      </c>
      <c r="EE186" s="9">
        <v>0</v>
      </c>
      <c r="EF186" s="9">
        <v>0</v>
      </c>
      <c r="EG186" s="9">
        <v>0</v>
      </c>
      <c r="EH186" s="9">
        <v>0</v>
      </c>
      <c r="EI186" s="9">
        <v>0</v>
      </c>
      <c r="EJ186" s="9">
        <v>0</v>
      </c>
      <c r="EK186" s="9">
        <v>0</v>
      </c>
      <c r="EL186" s="9">
        <v>0</v>
      </c>
      <c r="EM186" s="9">
        <v>0</v>
      </c>
      <c r="EN186" s="9">
        <v>0</v>
      </c>
      <c r="EO186" s="9">
        <v>8881.3410022104108</v>
      </c>
      <c r="EP186" s="9">
        <v>154.69</v>
      </c>
      <c r="EQ186" s="9">
        <v>154.69</v>
      </c>
      <c r="ER186" s="9">
        <v>154.69</v>
      </c>
      <c r="ES186" s="9">
        <v>0</v>
      </c>
      <c r="ET186" s="9">
        <v>0</v>
      </c>
      <c r="EU186" s="9">
        <v>0</v>
      </c>
      <c r="EV186" s="9">
        <v>0</v>
      </c>
      <c r="EW186" s="9">
        <v>0</v>
      </c>
      <c r="EX186" s="9">
        <v>0</v>
      </c>
      <c r="EY186" s="9">
        <v>0</v>
      </c>
      <c r="EZ186" s="9">
        <v>0</v>
      </c>
      <c r="FA186" s="9">
        <v>0</v>
      </c>
      <c r="FB186" s="9">
        <v>0</v>
      </c>
      <c r="FC186" s="9">
        <v>0</v>
      </c>
      <c r="FD186" s="9">
        <v>0</v>
      </c>
      <c r="FE186" s="9">
        <v>0</v>
      </c>
      <c r="FF186" s="9">
        <v>0</v>
      </c>
      <c r="FG186" s="9">
        <v>168.15</v>
      </c>
      <c r="FH186" s="9">
        <v>168.15</v>
      </c>
      <c r="FI186" s="9">
        <v>168.15</v>
      </c>
      <c r="FJ186" s="9">
        <v>0</v>
      </c>
      <c r="FK186" s="9">
        <v>0</v>
      </c>
      <c r="FL186" s="9">
        <v>0</v>
      </c>
      <c r="FM186" s="9">
        <v>0</v>
      </c>
      <c r="FN186" s="9">
        <v>0</v>
      </c>
      <c r="FO186" s="9">
        <v>0</v>
      </c>
      <c r="FP186" s="9">
        <v>0</v>
      </c>
      <c r="FQ186" s="9">
        <v>0</v>
      </c>
      <c r="FR186" s="9">
        <v>0</v>
      </c>
      <c r="FS186" s="9">
        <v>0</v>
      </c>
      <c r="FT186" s="9">
        <v>0</v>
      </c>
      <c r="FU186" s="9">
        <v>0</v>
      </c>
      <c r="FV186" s="9">
        <v>0</v>
      </c>
      <c r="FW186" s="9">
        <v>0</v>
      </c>
      <c r="FX186" s="9">
        <v>0</v>
      </c>
      <c r="FY186" s="9">
        <v>0</v>
      </c>
      <c r="FZ186" s="9">
        <v>0</v>
      </c>
      <c r="GA186" s="9">
        <v>0</v>
      </c>
      <c r="GB186" s="9">
        <v>0</v>
      </c>
      <c r="GC186" s="9">
        <v>0</v>
      </c>
      <c r="GD186" s="9">
        <v>0</v>
      </c>
      <c r="GE186" s="9">
        <v>0</v>
      </c>
      <c r="GF186" s="9">
        <v>0</v>
      </c>
      <c r="GG186" s="9">
        <v>0</v>
      </c>
      <c r="GH186" s="9">
        <v>0</v>
      </c>
      <c r="GI186" s="9">
        <v>0</v>
      </c>
      <c r="GJ186" s="9">
        <v>0</v>
      </c>
      <c r="GK186" s="9">
        <v>0</v>
      </c>
      <c r="GL186" s="9">
        <v>1931.5113581435401</v>
      </c>
      <c r="GM186" s="9">
        <v>0</v>
      </c>
      <c r="GN186" s="9">
        <v>0</v>
      </c>
      <c r="GO186" s="9">
        <v>0</v>
      </c>
      <c r="GP186" s="9">
        <v>0</v>
      </c>
      <c r="GQ186" s="9">
        <v>0</v>
      </c>
      <c r="GR186" s="9">
        <v>0</v>
      </c>
      <c r="GS186" s="9">
        <v>0</v>
      </c>
      <c r="GT186" s="9">
        <v>0</v>
      </c>
    </row>
    <row r="187" spans="1:202" ht="10.199999999999999">
      <c r="A187" s="12">
        <v>43</v>
      </c>
      <c r="B187" s="2" t="s">
        <v>80</v>
      </c>
      <c r="C187" s="9">
        <v>951.83</v>
      </c>
      <c r="D187" s="9">
        <v>154.69</v>
      </c>
      <c r="E187" s="9">
        <v>154.69</v>
      </c>
      <c r="F187" s="9">
        <v>154.69</v>
      </c>
      <c r="G187" s="9">
        <v>0</v>
      </c>
      <c r="H187" s="9">
        <v>0</v>
      </c>
      <c r="I187" s="9">
        <v>0</v>
      </c>
      <c r="J187" s="9">
        <v>0</v>
      </c>
      <c r="K187" s="9">
        <v>0</v>
      </c>
      <c r="L187" s="9">
        <v>0</v>
      </c>
      <c r="M187" s="9">
        <v>0</v>
      </c>
      <c r="N187" s="9">
        <v>0</v>
      </c>
      <c r="O187" s="9">
        <v>0</v>
      </c>
      <c r="P187" s="9">
        <v>0</v>
      </c>
      <c r="Q187" s="9">
        <v>0</v>
      </c>
      <c r="R187" s="9">
        <v>0</v>
      </c>
      <c r="S187" s="9">
        <v>0</v>
      </c>
      <c r="T187" s="9">
        <v>0</v>
      </c>
      <c r="U187" s="9">
        <v>168.15</v>
      </c>
      <c r="V187" s="9">
        <v>168.15</v>
      </c>
      <c r="W187" s="9">
        <v>168.15</v>
      </c>
      <c r="X187" s="9">
        <v>0</v>
      </c>
      <c r="Y187" s="9">
        <v>0</v>
      </c>
      <c r="Z187" s="9">
        <v>0</v>
      </c>
      <c r="AA187" s="9">
        <v>0</v>
      </c>
      <c r="AB187" s="9">
        <v>0</v>
      </c>
      <c r="AC187" s="9">
        <v>0</v>
      </c>
      <c r="AD187" s="9">
        <v>0</v>
      </c>
      <c r="AE187" s="9">
        <v>0</v>
      </c>
      <c r="AF187" s="9">
        <v>0</v>
      </c>
      <c r="AG187" s="9">
        <v>0</v>
      </c>
      <c r="AH187" s="9">
        <v>0</v>
      </c>
      <c r="AI187" s="9">
        <v>0</v>
      </c>
      <c r="AJ187" s="9">
        <v>0</v>
      </c>
      <c r="AK187" s="9">
        <v>0</v>
      </c>
      <c r="AL187" s="9">
        <v>0</v>
      </c>
      <c r="AM187" s="9">
        <v>0</v>
      </c>
      <c r="AN187" s="9">
        <v>0</v>
      </c>
      <c r="AO187" s="9">
        <v>0</v>
      </c>
      <c r="AP187" s="9">
        <v>0</v>
      </c>
      <c r="AQ187" s="9">
        <v>0</v>
      </c>
      <c r="AR187" s="9">
        <v>0</v>
      </c>
      <c r="AS187" s="9">
        <v>0</v>
      </c>
      <c r="AT187" s="9">
        <v>0</v>
      </c>
      <c r="AU187" s="9">
        <v>0</v>
      </c>
      <c r="AV187" s="9">
        <v>0</v>
      </c>
      <c r="AW187" s="9">
        <v>0</v>
      </c>
      <c r="AX187" s="9">
        <v>0</v>
      </c>
      <c r="AY187" s="9">
        <v>0</v>
      </c>
      <c r="AZ187" s="9">
        <v>0</v>
      </c>
      <c r="BA187" s="9">
        <v>0</v>
      </c>
      <c r="BB187" s="9">
        <v>0</v>
      </c>
      <c r="BC187" s="9">
        <v>0</v>
      </c>
      <c r="BD187" s="9">
        <v>0</v>
      </c>
      <c r="BE187" s="9">
        <v>0</v>
      </c>
      <c r="BF187" s="9">
        <v>0</v>
      </c>
      <c r="BG187" s="9">
        <v>0</v>
      </c>
      <c r="BH187" s="9">
        <v>0</v>
      </c>
      <c r="BI187" s="9">
        <v>0</v>
      </c>
      <c r="BJ187" s="9">
        <v>0</v>
      </c>
      <c r="BK187" s="9">
        <v>0</v>
      </c>
      <c r="BL187" s="9">
        <v>0</v>
      </c>
      <c r="BM187" s="9">
        <v>0</v>
      </c>
      <c r="BN187" s="9">
        <v>0</v>
      </c>
      <c r="BO187" s="9">
        <v>0</v>
      </c>
      <c r="BP187" s="9">
        <v>0</v>
      </c>
      <c r="BQ187" s="9">
        <v>0</v>
      </c>
      <c r="BR187" s="9">
        <v>0</v>
      </c>
      <c r="BS187" s="9">
        <v>0</v>
      </c>
      <c r="BT187" s="9">
        <v>0</v>
      </c>
      <c r="BU187" s="9">
        <v>0</v>
      </c>
      <c r="BV187" s="9">
        <v>6148.1177766865003</v>
      </c>
      <c r="BW187" s="9">
        <v>154.69</v>
      </c>
      <c r="BX187" s="9">
        <v>154.69</v>
      </c>
      <c r="BY187" s="9">
        <v>154.69</v>
      </c>
      <c r="BZ187" s="9">
        <v>0</v>
      </c>
      <c r="CA187" s="9">
        <v>0</v>
      </c>
      <c r="CB187" s="9">
        <v>0</v>
      </c>
      <c r="CC187" s="9">
        <v>0</v>
      </c>
      <c r="CD187" s="9">
        <v>0</v>
      </c>
      <c r="CE187" s="9">
        <v>0</v>
      </c>
      <c r="CF187" s="9">
        <v>0</v>
      </c>
      <c r="CG187" s="9">
        <v>0</v>
      </c>
      <c r="CH187" s="9">
        <v>0</v>
      </c>
      <c r="CI187" s="9">
        <v>0</v>
      </c>
      <c r="CJ187" s="9">
        <v>0</v>
      </c>
      <c r="CK187" s="9">
        <v>0</v>
      </c>
      <c r="CL187" s="9">
        <v>0</v>
      </c>
      <c r="CM187" s="9">
        <v>0</v>
      </c>
      <c r="CN187" s="9">
        <v>168.15</v>
      </c>
      <c r="CO187" s="9">
        <v>168.15</v>
      </c>
      <c r="CP187" s="9">
        <v>168.15</v>
      </c>
      <c r="CQ187" s="9">
        <v>0</v>
      </c>
      <c r="CR187" s="9">
        <v>0</v>
      </c>
      <c r="CS187" s="9">
        <v>0</v>
      </c>
      <c r="CT187" s="9">
        <v>0</v>
      </c>
      <c r="CU187" s="9">
        <v>0</v>
      </c>
      <c r="CV187" s="9">
        <v>0</v>
      </c>
      <c r="CW187" s="9">
        <v>0</v>
      </c>
      <c r="CX187" s="9">
        <v>0</v>
      </c>
      <c r="CY187" s="9">
        <v>0</v>
      </c>
      <c r="CZ187" s="9">
        <v>0</v>
      </c>
      <c r="DA187" s="9">
        <v>0</v>
      </c>
      <c r="DB187" s="9">
        <v>0</v>
      </c>
      <c r="DC187" s="9">
        <v>0</v>
      </c>
      <c r="DD187" s="9">
        <v>0</v>
      </c>
      <c r="DE187" s="9">
        <v>0</v>
      </c>
      <c r="DF187" s="9">
        <v>0</v>
      </c>
      <c r="DG187" s="9">
        <v>0</v>
      </c>
      <c r="DH187" s="9">
        <v>0</v>
      </c>
      <c r="DI187" s="9">
        <v>0</v>
      </c>
      <c r="DJ187" s="9">
        <v>0</v>
      </c>
      <c r="DK187" s="9">
        <v>0</v>
      </c>
      <c r="DL187" s="9">
        <v>0</v>
      </c>
      <c r="DM187" s="9">
        <v>0</v>
      </c>
      <c r="DN187" s="9">
        <v>0</v>
      </c>
      <c r="DO187" s="9">
        <v>0</v>
      </c>
      <c r="DP187" s="9">
        <v>0</v>
      </c>
      <c r="DQ187" s="9">
        <v>0</v>
      </c>
      <c r="DR187" s="9">
        <v>0</v>
      </c>
      <c r="DS187" s="9">
        <v>0</v>
      </c>
      <c r="DT187" s="9">
        <v>0</v>
      </c>
      <c r="DU187" s="9">
        <v>0</v>
      </c>
      <c r="DV187" s="9">
        <v>0</v>
      </c>
      <c r="DW187" s="9">
        <v>0</v>
      </c>
      <c r="DX187" s="9">
        <v>0</v>
      </c>
      <c r="DY187" s="9">
        <v>0</v>
      </c>
      <c r="DZ187" s="9">
        <v>0</v>
      </c>
      <c r="EA187" s="9">
        <v>0</v>
      </c>
      <c r="EB187" s="9">
        <v>0</v>
      </c>
      <c r="EC187" s="9">
        <v>0</v>
      </c>
      <c r="ED187" s="9">
        <v>0</v>
      </c>
      <c r="EE187" s="9">
        <v>0</v>
      </c>
      <c r="EF187" s="9">
        <v>0</v>
      </c>
      <c r="EG187" s="9">
        <v>0</v>
      </c>
      <c r="EH187" s="9">
        <v>0</v>
      </c>
      <c r="EI187" s="9">
        <v>0</v>
      </c>
      <c r="EJ187" s="9">
        <v>0</v>
      </c>
      <c r="EK187" s="9">
        <v>0</v>
      </c>
      <c r="EL187" s="9">
        <v>0</v>
      </c>
      <c r="EM187" s="9">
        <v>0</v>
      </c>
      <c r="EN187" s="9">
        <v>0</v>
      </c>
      <c r="EO187" s="9">
        <v>6148.1177766865003</v>
      </c>
      <c r="EP187" s="9">
        <v>154.69</v>
      </c>
      <c r="EQ187" s="9">
        <v>154.69</v>
      </c>
      <c r="ER187" s="9">
        <v>154.69</v>
      </c>
      <c r="ES187" s="9">
        <v>0</v>
      </c>
      <c r="ET187" s="9">
        <v>0</v>
      </c>
      <c r="EU187" s="9">
        <v>0</v>
      </c>
      <c r="EV187" s="9">
        <v>0</v>
      </c>
      <c r="EW187" s="9">
        <v>0</v>
      </c>
      <c r="EX187" s="9">
        <v>0</v>
      </c>
      <c r="EY187" s="9">
        <v>0</v>
      </c>
      <c r="EZ187" s="9">
        <v>0</v>
      </c>
      <c r="FA187" s="9">
        <v>0</v>
      </c>
      <c r="FB187" s="9">
        <v>0</v>
      </c>
      <c r="FC187" s="9">
        <v>0</v>
      </c>
      <c r="FD187" s="9">
        <v>0</v>
      </c>
      <c r="FE187" s="9">
        <v>0</v>
      </c>
      <c r="FF187" s="9">
        <v>0</v>
      </c>
      <c r="FG187" s="9">
        <v>168.15</v>
      </c>
      <c r="FH187" s="9">
        <v>168.15</v>
      </c>
      <c r="FI187" s="9">
        <v>168.15</v>
      </c>
      <c r="FJ187" s="9">
        <v>0</v>
      </c>
      <c r="FK187" s="9">
        <v>0</v>
      </c>
      <c r="FL187" s="9">
        <v>0</v>
      </c>
      <c r="FM187" s="9">
        <v>0</v>
      </c>
      <c r="FN187" s="9">
        <v>0</v>
      </c>
      <c r="FO187" s="9">
        <v>0</v>
      </c>
      <c r="FP187" s="9">
        <v>0</v>
      </c>
      <c r="FQ187" s="9">
        <v>0</v>
      </c>
      <c r="FR187" s="9">
        <v>0</v>
      </c>
      <c r="FS187" s="9">
        <v>0</v>
      </c>
      <c r="FT187" s="9">
        <v>0</v>
      </c>
      <c r="FU187" s="9">
        <v>0</v>
      </c>
      <c r="FV187" s="9">
        <v>0</v>
      </c>
      <c r="FW187" s="9">
        <v>0</v>
      </c>
      <c r="FX187" s="9">
        <v>0</v>
      </c>
      <c r="FY187" s="9">
        <v>0</v>
      </c>
      <c r="FZ187" s="9">
        <v>0</v>
      </c>
      <c r="GA187" s="9">
        <v>0</v>
      </c>
      <c r="GB187" s="9">
        <v>0</v>
      </c>
      <c r="GC187" s="9">
        <v>0</v>
      </c>
      <c r="GD187" s="9">
        <v>0</v>
      </c>
      <c r="GE187" s="9">
        <v>0</v>
      </c>
      <c r="GF187" s="9">
        <v>0</v>
      </c>
      <c r="GG187" s="9">
        <v>0</v>
      </c>
      <c r="GH187" s="9">
        <v>0</v>
      </c>
      <c r="GI187" s="9">
        <v>0</v>
      </c>
      <c r="GJ187" s="9">
        <v>0</v>
      </c>
      <c r="GK187" s="9">
        <v>0</v>
      </c>
      <c r="GL187" s="9">
        <v>0</v>
      </c>
      <c r="GM187" s="9">
        <v>0</v>
      </c>
      <c r="GN187" s="9">
        <v>0</v>
      </c>
      <c r="GO187" s="9">
        <v>0</v>
      </c>
      <c r="GP187" s="9">
        <v>0</v>
      </c>
      <c r="GQ187" s="9">
        <v>0</v>
      </c>
      <c r="GR187" s="9">
        <v>0</v>
      </c>
      <c r="GS187" s="9">
        <v>0</v>
      </c>
      <c r="GT187" s="9">
        <v>0</v>
      </c>
    </row>
    <row r="188" spans="1:202" ht="10.199999999999999">
      <c r="A188" s="12">
        <v>44</v>
      </c>
      <c r="B188" s="2" t="s">
        <v>81</v>
      </c>
      <c r="C188" s="9">
        <v>978.83</v>
      </c>
      <c r="D188" s="9">
        <v>181.69</v>
      </c>
      <c r="E188" s="9">
        <v>181.69</v>
      </c>
      <c r="F188" s="9">
        <v>181.69</v>
      </c>
      <c r="G188" s="9">
        <v>27</v>
      </c>
      <c r="H188" s="9">
        <v>27</v>
      </c>
      <c r="I188" s="9">
        <v>27</v>
      </c>
      <c r="J188" s="9">
        <v>27</v>
      </c>
      <c r="K188" s="9">
        <v>27</v>
      </c>
      <c r="L188" s="9">
        <v>27</v>
      </c>
      <c r="M188" s="9">
        <v>27</v>
      </c>
      <c r="N188" s="9">
        <v>27</v>
      </c>
      <c r="O188" s="9">
        <v>27</v>
      </c>
      <c r="P188" s="9">
        <v>27</v>
      </c>
      <c r="Q188" s="9">
        <v>27</v>
      </c>
      <c r="R188" s="9">
        <v>27</v>
      </c>
      <c r="S188" s="9">
        <v>27</v>
      </c>
      <c r="T188" s="9">
        <v>27</v>
      </c>
      <c r="U188" s="9">
        <v>195.15</v>
      </c>
      <c r="V188" s="9">
        <v>195.15</v>
      </c>
      <c r="W188" s="9">
        <v>195.15</v>
      </c>
      <c r="X188" s="9">
        <v>27</v>
      </c>
      <c r="Y188" s="9">
        <v>27</v>
      </c>
      <c r="Z188" s="9">
        <v>27</v>
      </c>
      <c r="AA188" s="9">
        <v>27</v>
      </c>
      <c r="AB188" s="9">
        <v>27</v>
      </c>
      <c r="AC188" s="9">
        <v>27</v>
      </c>
      <c r="AD188" s="9">
        <v>27</v>
      </c>
      <c r="AE188" s="9">
        <v>27</v>
      </c>
      <c r="AF188" s="9">
        <v>27</v>
      </c>
      <c r="AG188" s="9">
        <v>27</v>
      </c>
      <c r="AH188" s="9">
        <v>27</v>
      </c>
      <c r="AI188" s="9">
        <v>27</v>
      </c>
      <c r="AJ188" s="9">
        <v>27</v>
      </c>
      <c r="AK188" s="9">
        <v>27</v>
      </c>
      <c r="AL188" s="9">
        <v>27</v>
      </c>
      <c r="AM188" s="9">
        <v>27</v>
      </c>
      <c r="AN188" s="9">
        <v>27</v>
      </c>
      <c r="AO188" s="9">
        <v>27</v>
      </c>
      <c r="AP188" s="9">
        <v>27</v>
      </c>
      <c r="AQ188" s="9">
        <v>27</v>
      </c>
      <c r="AR188" s="9">
        <v>27</v>
      </c>
      <c r="AS188" s="9">
        <v>27</v>
      </c>
      <c r="AT188" s="9">
        <v>27</v>
      </c>
      <c r="AU188" s="9">
        <v>27</v>
      </c>
      <c r="AV188" s="9">
        <v>27</v>
      </c>
      <c r="AW188" s="9">
        <v>27</v>
      </c>
      <c r="AX188" s="9">
        <v>27</v>
      </c>
      <c r="AY188" s="9">
        <v>27</v>
      </c>
      <c r="AZ188" s="9">
        <v>1951.09710991366</v>
      </c>
      <c r="BA188" s="9">
        <v>27</v>
      </c>
      <c r="BB188" s="9">
        <v>27</v>
      </c>
      <c r="BC188" s="9">
        <v>27</v>
      </c>
      <c r="BD188" s="9">
        <v>27</v>
      </c>
      <c r="BE188" s="9">
        <v>27</v>
      </c>
      <c r="BF188" s="9">
        <v>27</v>
      </c>
      <c r="BG188" s="9">
        <v>27</v>
      </c>
      <c r="BH188" s="9">
        <v>27</v>
      </c>
      <c r="BI188" s="9">
        <v>27</v>
      </c>
      <c r="BJ188" s="9">
        <v>27</v>
      </c>
      <c r="BK188" s="9">
        <v>27</v>
      </c>
      <c r="BL188" s="9">
        <v>27</v>
      </c>
      <c r="BM188" s="9">
        <v>27</v>
      </c>
      <c r="BN188" s="9">
        <v>27</v>
      </c>
      <c r="BO188" s="9">
        <v>27</v>
      </c>
      <c r="BP188" s="9">
        <v>27</v>
      </c>
      <c r="BQ188" s="9">
        <v>27</v>
      </c>
      <c r="BR188" s="9">
        <v>27</v>
      </c>
      <c r="BS188" s="9">
        <v>27</v>
      </c>
      <c r="BT188" s="9">
        <v>27</v>
      </c>
      <c r="BU188" s="9">
        <v>27</v>
      </c>
      <c r="BV188" s="9">
        <v>10513.3410022104</v>
      </c>
      <c r="BW188" s="9">
        <v>181.69</v>
      </c>
      <c r="BX188" s="9">
        <v>181.69</v>
      </c>
      <c r="BY188" s="9">
        <v>181.69</v>
      </c>
      <c r="BZ188" s="9">
        <v>27</v>
      </c>
      <c r="CA188" s="9">
        <v>27</v>
      </c>
      <c r="CB188" s="9">
        <v>27</v>
      </c>
      <c r="CC188" s="9">
        <v>27</v>
      </c>
      <c r="CD188" s="9">
        <v>27</v>
      </c>
      <c r="CE188" s="9">
        <v>27</v>
      </c>
      <c r="CF188" s="9">
        <v>27</v>
      </c>
      <c r="CG188" s="9">
        <v>27</v>
      </c>
      <c r="CH188" s="9">
        <v>27</v>
      </c>
      <c r="CI188" s="9">
        <v>27</v>
      </c>
      <c r="CJ188" s="9">
        <v>27</v>
      </c>
      <c r="CK188" s="9">
        <v>27</v>
      </c>
      <c r="CL188" s="9">
        <v>27</v>
      </c>
      <c r="CM188" s="9">
        <v>27</v>
      </c>
      <c r="CN188" s="9">
        <v>195.15</v>
      </c>
      <c r="CO188" s="9">
        <v>195.15</v>
      </c>
      <c r="CP188" s="9">
        <v>195.15</v>
      </c>
      <c r="CQ188" s="9">
        <v>27</v>
      </c>
      <c r="CR188" s="9">
        <v>27</v>
      </c>
      <c r="CS188" s="9">
        <v>27</v>
      </c>
      <c r="CT188" s="9">
        <v>27</v>
      </c>
      <c r="CU188" s="9">
        <v>27</v>
      </c>
      <c r="CV188" s="9">
        <v>27</v>
      </c>
      <c r="CW188" s="9">
        <v>27</v>
      </c>
      <c r="CX188" s="9">
        <v>27</v>
      </c>
      <c r="CY188" s="9">
        <v>27</v>
      </c>
      <c r="CZ188" s="9">
        <v>27</v>
      </c>
      <c r="DA188" s="9">
        <v>27</v>
      </c>
      <c r="DB188" s="9">
        <v>27</v>
      </c>
      <c r="DC188" s="9">
        <v>27</v>
      </c>
      <c r="DD188" s="9">
        <v>27</v>
      </c>
      <c r="DE188" s="9">
        <v>27</v>
      </c>
      <c r="DF188" s="9">
        <v>27</v>
      </c>
      <c r="DG188" s="9">
        <v>27</v>
      </c>
      <c r="DH188" s="9">
        <v>27</v>
      </c>
      <c r="DI188" s="9">
        <v>27</v>
      </c>
      <c r="DJ188" s="9">
        <v>27</v>
      </c>
      <c r="DK188" s="9">
        <v>27</v>
      </c>
      <c r="DL188" s="9">
        <v>27</v>
      </c>
      <c r="DM188" s="9">
        <v>27</v>
      </c>
      <c r="DN188" s="9">
        <v>27</v>
      </c>
      <c r="DO188" s="9">
        <v>27</v>
      </c>
      <c r="DP188" s="9">
        <v>27</v>
      </c>
      <c r="DQ188" s="9">
        <v>27</v>
      </c>
      <c r="DR188" s="9">
        <v>27</v>
      </c>
      <c r="DS188" s="9">
        <v>1951.09710991366</v>
      </c>
      <c r="DT188" s="9">
        <v>27</v>
      </c>
      <c r="DU188" s="9">
        <v>27</v>
      </c>
      <c r="DV188" s="9">
        <v>27</v>
      </c>
      <c r="DW188" s="9">
        <v>27</v>
      </c>
      <c r="DX188" s="9">
        <v>27</v>
      </c>
      <c r="DY188" s="9">
        <v>27</v>
      </c>
      <c r="DZ188" s="9">
        <v>27</v>
      </c>
      <c r="EA188" s="9">
        <v>27</v>
      </c>
      <c r="EB188" s="9">
        <v>27</v>
      </c>
      <c r="EC188" s="9">
        <v>27</v>
      </c>
      <c r="ED188" s="9">
        <v>27</v>
      </c>
      <c r="EE188" s="9">
        <v>27</v>
      </c>
      <c r="EF188" s="9">
        <v>27</v>
      </c>
      <c r="EG188" s="9">
        <v>27</v>
      </c>
      <c r="EH188" s="9">
        <v>27</v>
      </c>
      <c r="EI188" s="9">
        <v>27</v>
      </c>
      <c r="EJ188" s="9">
        <v>27</v>
      </c>
      <c r="EK188" s="9">
        <v>27</v>
      </c>
      <c r="EL188" s="9">
        <v>27</v>
      </c>
      <c r="EM188" s="9">
        <v>27</v>
      </c>
      <c r="EN188" s="9">
        <v>27</v>
      </c>
      <c r="EO188" s="9">
        <v>10513.3410022104</v>
      </c>
      <c r="EP188" s="9">
        <v>181.69</v>
      </c>
      <c r="EQ188" s="9">
        <v>181.69</v>
      </c>
      <c r="ER188" s="9">
        <v>181.69</v>
      </c>
      <c r="ES188" s="9">
        <v>27</v>
      </c>
      <c r="ET188" s="9">
        <v>27</v>
      </c>
      <c r="EU188" s="9">
        <v>27</v>
      </c>
      <c r="EV188" s="9">
        <v>27</v>
      </c>
      <c r="EW188" s="9">
        <v>27</v>
      </c>
      <c r="EX188" s="9">
        <v>27</v>
      </c>
      <c r="EY188" s="9">
        <v>27</v>
      </c>
      <c r="EZ188" s="9">
        <v>27</v>
      </c>
      <c r="FA188" s="9">
        <v>27</v>
      </c>
      <c r="FB188" s="9">
        <v>27</v>
      </c>
      <c r="FC188" s="9">
        <v>27</v>
      </c>
      <c r="FD188" s="9">
        <v>27</v>
      </c>
      <c r="FE188" s="9">
        <v>27</v>
      </c>
      <c r="FF188" s="9">
        <v>27</v>
      </c>
      <c r="FG188" s="9">
        <v>195.15</v>
      </c>
      <c r="FH188" s="9">
        <v>195.15</v>
      </c>
      <c r="FI188" s="9">
        <v>195.15</v>
      </c>
      <c r="FJ188" s="9">
        <v>27</v>
      </c>
      <c r="FK188" s="9">
        <v>27</v>
      </c>
      <c r="FL188" s="9">
        <v>27</v>
      </c>
      <c r="FM188" s="9">
        <v>27</v>
      </c>
      <c r="FN188" s="9">
        <v>27</v>
      </c>
      <c r="FO188" s="9">
        <v>27</v>
      </c>
      <c r="FP188" s="9">
        <v>27</v>
      </c>
      <c r="FQ188" s="9">
        <v>27</v>
      </c>
      <c r="FR188" s="9">
        <v>27</v>
      </c>
      <c r="FS188" s="9">
        <v>27</v>
      </c>
      <c r="FT188" s="9">
        <v>27</v>
      </c>
      <c r="FU188" s="9">
        <v>27</v>
      </c>
      <c r="FV188" s="9">
        <v>27</v>
      </c>
      <c r="FW188" s="9">
        <v>27</v>
      </c>
      <c r="FX188" s="9">
        <v>27</v>
      </c>
      <c r="FY188" s="9">
        <v>27</v>
      </c>
      <c r="FZ188" s="9">
        <v>27</v>
      </c>
      <c r="GA188" s="9">
        <v>27</v>
      </c>
      <c r="GB188" s="9">
        <v>27</v>
      </c>
      <c r="GC188" s="9">
        <v>27</v>
      </c>
      <c r="GD188" s="9">
        <v>27</v>
      </c>
      <c r="GE188" s="9">
        <v>27</v>
      </c>
      <c r="GF188" s="9">
        <v>27</v>
      </c>
      <c r="GG188" s="9">
        <v>27</v>
      </c>
      <c r="GH188" s="9">
        <v>27</v>
      </c>
      <c r="GI188" s="9">
        <v>27</v>
      </c>
      <c r="GJ188" s="9">
        <v>27</v>
      </c>
      <c r="GK188" s="9">
        <v>27</v>
      </c>
      <c r="GL188" s="9">
        <v>1951.09710991366</v>
      </c>
      <c r="GM188" s="9">
        <v>27</v>
      </c>
      <c r="GN188" s="9">
        <v>27</v>
      </c>
      <c r="GO188" s="9">
        <v>27</v>
      </c>
      <c r="GP188" s="9">
        <v>27</v>
      </c>
      <c r="GQ188" s="9">
        <v>27</v>
      </c>
      <c r="GR188" s="9">
        <v>27</v>
      </c>
      <c r="GS188" s="9">
        <v>27</v>
      </c>
      <c r="GT188" s="9">
        <v>27</v>
      </c>
    </row>
    <row r="189" spans="1:202" ht="10.199999999999999">
      <c r="A189" s="12">
        <v>45</v>
      </c>
      <c r="B189" s="2" t="s">
        <v>82</v>
      </c>
      <c r="C189" s="9">
        <v>951.83</v>
      </c>
      <c r="D189" s="9">
        <v>154.69</v>
      </c>
      <c r="E189" s="9">
        <v>154.69</v>
      </c>
      <c r="F189" s="9">
        <v>154.69</v>
      </c>
      <c r="G189" s="9">
        <v>0</v>
      </c>
      <c r="H189" s="9">
        <v>0</v>
      </c>
      <c r="I189" s="9">
        <v>0</v>
      </c>
      <c r="J189" s="9">
        <v>0</v>
      </c>
      <c r="K189" s="9">
        <v>0</v>
      </c>
      <c r="L189" s="9">
        <v>0</v>
      </c>
      <c r="M189" s="9">
        <v>0</v>
      </c>
      <c r="N189" s="9">
        <v>0</v>
      </c>
      <c r="O189" s="9">
        <v>0</v>
      </c>
      <c r="P189" s="9">
        <v>0</v>
      </c>
      <c r="Q189" s="9">
        <v>0</v>
      </c>
      <c r="R189" s="9">
        <v>0</v>
      </c>
      <c r="S189" s="9">
        <v>0</v>
      </c>
      <c r="T189" s="9">
        <v>0</v>
      </c>
      <c r="U189" s="9">
        <v>168.15</v>
      </c>
      <c r="V189" s="9">
        <v>168.15</v>
      </c>
      <c r="W189" s="9">
        <v>168.15</v>
      </c>
      <c r="X189" s="9">
        <v>0</v>
      </c>
      <c r="Y189" s="9">
        <v>0</v>
      </c>
      <c r="Z189" s="9">
        <v>0</v>
      </c>
      <c r="AA189" s="9">
        <v>0</v>
      </c>
      <c r="AB189" s="9">
        <v>0</v>
      </c>
      <c r="AC189" s="9">
        <v>0</v>
      </c>
      <c r="AD189" s="9">
        <v>0</v>
      </c>
      <c r="AE189" s="9">
        <v>0</v>
      </c>
      <c r="AF189" s="9">
        <v>0</v>
      </c>
      <c r="AG189" s="9">
        <v>0</v>
      </c>
      <c r="AH189" s="9">
        <v>0</v>
      </c>
      <c r="AI189" s="9">
        <v>0</v>
      </c>
      <c r="AJ189" s="9">
        <v>0</v>
      </c>
      <c r="AK189" s="9">
        <v>0</v>
      </c>
      <c r="AL189" s="9">
        <v>0</v>
      </c>
      <c r="AM189" s="9">
        <v>0</v>
      </c>
      <c r="AN189" s="9">
        <v>0</v>
      </c>
      <c r="AO189" s="9">
        <v>0</v>
      </c>
      <c r="AP189" s="9">
        <v>0</v>
      </c>
      <c r="AQ189" s="9">
        <v>0</v>
      </c>
      <c r="AR189" s="9">
        <v>0</v>
      </c>
      <c r="AS189" s="9">
        <v>0</v>
      </c>
      <c r="AT189" s="9">
        <v>0</v>
      </c>
      <c r="AU189" s="9">
        <v>0</v>
      </c>
      <c r="AV189" s="9">
        <v>0</v>
      </c>
      <c r="AW189" s="9">
        <v>0</v>
      </c>
      <c r="AX189" s="9">
        <v>0</v>
      </c>
      <c r="AY189" s="9">
        <v>0</v>
      </c>
      <c r="AZ189" s="9">
        <v>0</v>
      </c>
      <c r="BA189" s="9">
        <v>0</v>
      </c>
      <c r="BB189" s="9">
        <v>0</v>
      </c>
      <c r="BC189" s="9">
        <v>0</v>
      </c>
      <c r="BD189" s="9">
        <v>0</v>
      </c>
      <c r="BE189" s="9">
        <v>0</v>
      </c>
      <c r="BF189" s="9">
        <v>0</v>
      </c>
      <c r="BG189" s="9">
        <v>0</v>
      </c>
      <c r="BH189" s="9">
        <v>0</v>
      </c>
      <c r="BI189" s="9">
        <v>0</v>
      </c>
      <c r="BJ189" s="9">
        <v>0</v>
      </c>
      <c r="BK189" s="9">
        <v>0</v>
      </c>
      <c r="BL189" s="9">
        <v>0</v>
      </c>
      <c r="BM189" s="9">
        <v>0</v>
      </c>
      <c r="BN189" s="9">
        <v>0</v>
      </c>
      <c r="BO189" s="9">
        <v>0</v>
      </c>
      <c r="BP189" s="9">
        <v>0</v>
      </c>
      <c r="BQ189" s="9">
        <v>0</v>
      </c>
      <c r="BR189" s="9">
        <v>0</v>
      </c>
      <c r="BS189" s="9">
        <v>0</v>
      </c>
      <c r="BT189" s="9">
        <v>0</v>
      </c>
      <c r="BU189" s="9">
        <v>0</v>
      </c>
      <c r="BV189" s="9">
        <v>6148.1177766865003</v>
      </c>
      <c r="BW189" s="9">
        <v>154.69</v>
      </c>
      <c r="BX189" s="9">
        <v>154.69</v>
      </c>
      <c r="BY189" s="9">
        <v>154.69</v>
      </c>
      <c r="BZ189" s="9">
        <v>0</v>
      </c>
      <c r="CA189" s="9">
        <v>0</v>
      </c>
      <c r="CB189" s="9">
        <v>0</v>
      </c>
      <c r="CC189" s="9">
        <v>0</v>
      </c>
      <c r="CD189" s="9">
        <v>0</v>
      </c>
      <c r="CE189" s="9">
        <v>0</v>
      </c>
      <c r="CF189" s="9">
        <v>0</v>
      </c>
      <c r="CG189" s="9">
        <v>0</v>
      </c>
      <c r="CH189" s="9">
        <v>0</v>
      </c>
      <c r="CI189" s="9">
        <v>0</v>
      </c>
      <c r="CJ189" s="9">
        <v>0</v>
      </c>
      <c r="CK189" s="9">
        <v>0</v>
      </c>
      <c r="CL189" s="9">
        <v>0</v>
      </c>
      <c r="CM189" s="9">
        <v>0</v>
      </c>
      <c r="CN189" s="9">
        <v>168.15</v>
      </c>
      <c r="CO189" s="9">
        <v>168.15</v>
      </c>
      <c r="CP189" s="9">
        <v>168.15</v>
      </c>
      <c r="CQ189" s="9">
        <v>0</v>
      </c>
      <c r="CR189" s="9">
        <v>0</v>
      </c>
      <c r="CS189" s="9">
        <v>0</v>
      </c>
      <c r="CT189" s="9">
        <v>0</v>
      </c>
      <c r="CU189" s="9">
        <v>0</v>
      </c>
      <c r="CV189" s="9">
        <v>0</v>
      </c>
      <c r="CW189" s="9">
        <v>0</v>
      </c>
      <c r="CX189" s="9">
        <v>0</v>
      </c>
      <c r="CY189" s="9">
        <v>0</v>
      </c>
      <c r="CZ189" s="9">
        <v>0</v>
      </c>
      <c r="DA189" s="9">
        <v>0</v>
      </c>
      <c r="DB189" s="9">
        <v>0</v>
      </c>
      <c r="DC189" s="9">
        <v>0</v>
      </c>
      <c r="DD189" s="9">
        <v>0</v>
      </c>
      <c r="DE189" s="9">
        <v>0</v>
      </c>
      <c r="DF189" s="9">
        <v>0</v>
      </c>
      <c r="DG189" s="9">
        <v>0</v>
      </c>
      <c r="DH189" s="9">
        <v>0</v>
      </c>
      <c r="DI189" s="9">
        <v>0</v>
      </c>
      <c r="DJ189" s="9">
        <v>0</v>
      </c>
      <c r="DK189" s="9">
        <v>0</v>
      </c>
      <c r="DL189" s="9">
        <v>0</v>
      </c>
      <c r="DM189" s="9">
        <v>0</v>
      </c>
      <c r="DN189" s="9">
        <v>0</v>
      </c>
      <c r="DO189" s="9">
        <v>0</v>
      </c>
      <c r="DP189" s="9">
        <v>0</v>
      </c>
      <c r="DQ189" s="9">
        <v>0</v>
      </c>
      <c r="DR189" s="9">
        <v>0</v>
      </c>
      <c r="DS189" s="9">
        <v>0</v>
      </c>
      <c r="DT189" s="9">
        <v>0</v>
      </c>
      <c r="DU189" s="9">
        <v>0</v>
      </c>
      <c r="DV189" s="9">
        <v>0</v>
      </c>
      <c r="DW189" s="9">
        <v>0</v>
      </c>
      <c r="DX189" s="9">
        <v>0</v>
      </c>
      <c r="DY189" s="9">
        <v>0</v>
      </c>
      <c r="DZ189" s="9">
        <v>0</v>
      </c>
      <c r="EA189" s="9">
        <v>0</v>
      </c>
      <c r="EB189" s="9">
        <v>0</v>
      </c>
      <c r="EC189" s="9">
        <v>0</v>
      </c>
      <c r="ED189" s="9">
        <v>0</v>
      </c>
      <c r="EE189" s="9">
        <v>0</v>
      </c>
      <c r="EF189" s="9">
        <v>0</v>
      </c>
      <c r="EG189" s="9">
        <v>0</v>
      </c>
      <c r="EH189" s="9">
        <v>0</v>
      </c>
      <c r="EI189" s="9">
        <v>0</v>
      </c>
      <c r="EJ189" s="9">
        <v>0</v>
      </c>
      <c r="EK189" s="9">
        <v>0</v>
      </c>
      <c r="EL189" s="9">
        <v>0</v>
      </c>
      <c r="EM189" s="9">
        <v>0</v>
      </c>
      <c r="EN189" s="9">
        <v>0</v>
      </c>
      <c r="EO189" s="9">
        <v>6148.1177766865003</v>
      </c>
      <c r="EP189" s="9">
        <v>154.69</v>
      </c>
      <c r="EQ189" s="9">
        <v>154.69</v>
      </c>
      <c r="ER189" s="9">
        <v>154.69</v>
      </c>
      <c r="ES189" s="9">
        <v>0</v>
      </c>
      <c r="ET189" s="9">
        <v>0</v>
      </c>
      <c r="EU189" s="9">
        <v>0</v>
      </c>
      <c r="EV189" s="9">
        <v>0</v>
      </c>
      <c r="EW189" s="9">
        <v>0</v>
      </c>
      <c r="EX189" s="9">
        <v>0</v>
      </c>
      <c r="EY189" s="9">
        <v>0</v>
      </c>
      <c r="EZ189" s="9">
        <v>0</v>
      </c>
      <c r="FA189" s="9">
        <v>0</v>
      </c>
      <c r="FB189" s="9">
        <v>0</v>
      </c>
      <c r="FC189" s="9">
        <v>0</v>
      </c>
      <c r="FD189" s="9">
        <v>0</v>
      </c>
      <c r="FE189" s="9">
        <v>0</v>
      </c>
      <c r="FF189" s="9">
        <v>0</v>
      </c>
      <c r="FG189" s="9">
        <v>168.15</v>
      </c>
      <c r="FH189" s="9">
        <v>168.15</v>
      </c>
      <c r="FI189" s="9">
        <v>168.15</v>
      </c>
      <c r="FJ189" s="9">
        <v>0</v>
      </c>
      <c r="FK189" s="9">
        <v>0</v>
      </c>
      <c r="FL189" s="9">
        <v>0</v>
      </c>
      <c r="FM189" s="9">
        <v>0</v>
      </c>
      <c r="FN189" s="9">
        <v>0</v>
      </c>
      <c r="FO189" s="9">
        <v>0</v>
      </c>
      <c r="FP189" s="9">
        <v>0</v>
      </c>
      <c r="FQ189" s="9">
        <v>0</v>
      </c>
      <c r="FR189" s="9">
        <v>0</v>
      </c>
      <c r="FS189" s="9">
        <v>0</v>
      </c>
      <c r="FT189" s="9">
        <v>0</v>
      </c>
      <c r="FU189" s="9">
        <v>0</v>
      </c>
      <c r="FV189" s="9">
        <v>0</v>
      </c>
      <c r="FW189" s="9">
        <v>0</v>
      </c>
      <c r="FX189" s="9">
        <v>0</v>
      </c>
      <c r="FY189" s="9">
        <v>0</v>
      </c>
      <c r="FZ189" s="9">
        <v>0</v>
      </c>
      <c r="GA189" s="9">
        <v>0</v>
      </c>
      <c r="GB189" s="9">
        <v>0</v>
      </c>
      <c r="GC189" s="9">
        <v>0</v>
      </c>
      <c r="GD189" s="9">
        <v>0</v>
      </c>
      <c r="GE189" s="9">
        <v>0</v>
      </c>
      <c r="GF189" s="9">
        <v>0</v>
      </c>
      <c r="GG189" s="9">
        <v>0</v>
      </c>
      <c r="GH189" s="9">
        <v>0</v>
      </c>
      <c r="GI189" s="9">
        <v>0</v>
      </c>
      <c r="GJ189" s="9">
        <v>0</v>
      </c>
      <c r="GK189" s="9">
        <v>0</v>
      </c>
      <c r="GL189" s="9">
        <v>0</v>
      </c>
      <c r="GM189" s="9">
        <v>0</v>
      </c>
      <c r="GN189" s="9">
        <v>0</v>
      </c>
      <c r="GO189" s="9">
        <v>0</v>
      </c>
      <c r="GP189" s="9">
        <v>0</v>
      </c>
      <c r="GQ189" s="9">
        <v>0</v>
      </c>
      <c r="GR189" s="9">
        <v>0</v>
      </c>
      <c r="GS189" s="9">
        <v>0</v>
      </c>
      <c r="GT189" s="9">
        <v>0</v>
      </c>
    </row>
    <row r="190" spans="1:202" ht="10.199999999999999">
      <c r="A190" s="12">
        <v>46</v>
      </c>
      <c r="B190" s="2" t="s">
        <v>83</v>
      </c>
      <c r="C190" s="9">
        <v>951.83</v>
      </c>
      <c r="D190" s="9">
        <v>154.69</v>
      </c>
      <c r="E190" s="9">
        <v>154.69</v>
      </c>
      <c r="F190" s="9">
        <v>154.69</v>
      </c>
      <c r="G190" s="9">
        <v>0</v>
      </c>
      <c r="H190" s="9">
        <v>0</v>
      </c>
      <c r="I190" s="9">
        <v>0</v>
      </c>
      <c r="J190" s="9">
        <v>0</v>
      </c>
      <c r="K190" s="9">
        <v>0</v>
      </c>
      <c r="L190" s="9">
        <v>0</v>
      </c>
      <c r="M190" s="9">
        <v>0</v>
      </c>
      <c r="N190" s="9">
        <v>0</v>
      </c>
      <c r="O190" s="9">
        <v>0</v>
      </c>
      <c r="P190" s="9">
        <v>0</v>
      </c>
      <c r="Q190" s="9">
        <v>0</v>
      </c>
      <c r="R190" s="9">
        <v>0</v>
      </c>
      <c r="S190" s="9">
        <v>0</v>
      </c>
      <c r="T190" s="9">
        <v>0</v>
      </c>
      <c r="U190" s="9">
        <v>168.15</v>
      </c>
      <c r="V190" s="9">
        <v>168.15</v>
      </c>
      <c r="W190" s="9">
        <v>168.15</v>
      </c>
      <c r="X190" s="9">
        <v>0</v>
      </c>
      <c r="Y190" s="9">
        <v>0</v>
      </c>
      <c r="Z190" s="9">
        <v>0</v>
      </c>
      <c r="AA190" s="9">
        <v>0</v>
      </c>
      <c r="AB190" s="9">
        <v>0</v>
      </c>
      <c r="AC190" s="9">
        <v>0</v>
      </c>
      <c r="AD190" s="9">
        <v>0</v>
      </c>
      <c r="AE190" s="9">
        <v>0</v>
      </c>
      <c r="AF190" s="9">
        <v>0</v>
      </c>
      <c r="AG190" s="9">
        <v>0</v>
      </c>
      <c r="AH190" s="9">
        <v>0</v>
      </c>
      <c r="AI190" s="9">
        <v>0</v>
      </c>
      <c r="AJ190" s="9">
        <v>0</v>
      </c>
      <c r="AK190" s="9">
        <v>0</v>
      </c>
      <c r="AL190" s="9">
        <v>0</v>
      </c>
      <c r="AM190" s="9">
        <v>0</v>
      </c>
      <c r="AN190" s="9">
        <v>0</v>
      </c>
      <c r="AO190" s="9">
        <v>0</v>
      </c>
      <c r="AP190" s="9">
        <v>0</v>
      </c>
      <c r="AQ190" s="9">
        <v>0</v>
      </c>
      <c r="AR190" s="9">
        <v>0</v>
      </c>
      <c r="AS190" s="9">
        <v>0</v>
      </c>
      <c r="AT190" s="9">
        <v>0</v>
      </c>
      <c r="AU190" s="9">
        <v>0</v>
      </c>
      <c r="AV190" s="9">
        <v>0</v>
      </c>
      <c r="AW190" s="9">
        <v>0</v>
      </c>
      <c r="AX190" s="9">
        <v>0</v>
      </c>
      <c r="AY190" s="9">
        <v>0</v>
      </c>
      <c r="AZ190" s="9">
        <v>1931.5113581435401</v>
      </c>
      <c r="BA190" s="9">
        <v>0</v>
      </c>
      <c r="BB190" s="9">
        <v>0</v>
      </c>
      <c r="BC190" s="9">
        <v>0</v>
      </c>
      <c r="BD190" s="9">
        <v>0</v>
      </c>
      <c r="BE190" s="9">
        <v>0</v>
      </c>
      <c r="BF190" s="9">
        <v>0</v>
      </c>
      <c r="BG190" s="9">
        <v>0</v>
      </c>
      <c r="BH190" s="9">
        <v>0</v>
      </c>
      <c r="BI190" s="9">
        <v>0</v>
      </c>
      <c r="BJ190" s="9">
        <v>0</v>
      </c>
      <c r="BK190" s="9">
        <v>0</v>
      </c>
      <c r="BL190" s="9">
        <v>0</v>
      </c>
      <c r="BM190" s="9">
        <v>0</v>
      </c>
      <c r="BN190" s="9">
        <v>0</v>
      </c>
      <c r="BO190" s="9">
        <v>0</v>
      </c>
      <c r="BP190" s="9">
        <v>0</v>
      </c>
      <c r="BQ190" s="9">
        <v>0</v>
      </c>
      <c r="BR190" s="9">
        <v>0</v>
      </c>
      <c r="BS190" s="9">
        <v>0</v>
      </c>
      <c r="BT190" s="9">
        <v>0</v>
      </c>
      <c r="BU190" s="9">
        <v>0</v>
      </c>
      <c r="BV190" s="9">
        <v>8881.3410022104108</v>
      </c>
      <c r="BW190" s="9">
        <v>154.69</v>
      </c>
      <c r="BX190" s="9">
        <v>154.69</v>
      </c>
      <c r="BY190" s="9">
        <v>154.69</v>
      </c>
      <c r="BZ190" s="9">
        <v>0</v>
      </c>
      <c r="CA190" s="9">
        <v>0</v>
      </c>
      <c r="CB190" s="9">
        <v>0</v>
      </c>
      <c r="CC190" s="9">
        <v>0</v>
      </c>
      <c r="CD190" s="9">
        <v>0</v>
      </c>
      <c r="CE190" s="9">
        <v>0</v>
      </c>
      <c r="CF190" s="9">
        <v>0</v>
      </c>
      <c r="CG190" s="9">
        <v>0</v>
      </c>
      <c r="CH190" s="9">
        <v>0</v>
      </c>
      <c r="CI190" s="9">
        <v>0</v>
      </c>
      <c r="CJ190" s="9">
        <v>0</v>
      </c>
      <c r="CK190" s="9">
        <v>0</v>
      </c>
      <c r="CL190" s="9">
        <v>0</v>
      </c>
      <c r="CM190" s="9">
        <v>0</v>
      </c>
      <c r="CN190" s="9">
        <v>168.15</v>
      </c>
      <c r="CO190" s="9">
        <v>168.15</v>
      </c>
      <c r="CP190" s="9">
        <v>168.15</v>
      </c>
      <c r="CQ190" s="9">
        <v>0</v>
      </c>
      <c r="CR190" s="9">
        <v>0</v>
      </c>
      <c r="CS190" s="9">
        <v>0</v>
      </c>
      <c r="CT190" s="9">
        <v>0</v>
      </c>
      <c r="CU190" s="9">
        <v>0</v>
      </c>
      <c r="CV190" s="9">
        <v>0</v>
      </c>
      <c r="CW190" s="9">
        <v>0</v>
      </c>
      <c r="CX190" s="9">
        <v>0</v>
      </c>
      <c r="CY190" s="9">
        <v>0</v>
      </c>
      <c r="CZ190" s="9">
        <v>0</v>
      </c>
      <c r="DA190" s="9">
        <v>0</v>
      </c>
      <c r="DB190" s="9">
        <v>0</v>
      </c>
      <c r="DC190" s="9">
        <v>0</v>
      </c>
      <c r="DD190" s="9">
        <v>0</v>
      </c>
      <c r="DE190" s="9">
        <v>0</v>
      </c>
      <c r="DF190" s="9">
        <v>0</v>
      </c>
      <c r="DG190" s="9">
        <v>0</v>
      </c>
      <c r="DH190" s="9">
        <v>0</v>
      </c>
      <c r="DI190" s="9">
        <v>0</v>
      </c>
      <c r="DJ190" s="9">
        <v>0</v>
      </c>
      <c r="DK190" s="9">
        <v>0</v>
      </c>
      <c r="DL190" s="9">
        <v>0</v>
      </c>
      <c r="DM190" s="9">
        <v>0</v>
      </c>
      <c r="DN190" s="9">
        <v>0</v>
      </c>
      <c r="DO190" s="9">
        <v>0</v>
      </c>
      <c r="DP190" s="9">
        <v>0</v>
      </c>
      <c r="DQ190" s="9">
        <v>0</v>
      </c>
      <c r="DR190" s="9">
        <v>0</v>
      </c>
      <c r="DS190" s="9">
        <v>1931.5113581435401</v>
      </c>
      <c r="DT190" s="9">
        <v>0</v>
      </c>
      <c r="DU190" s="9">
        <v>0</v>
      </c>
      <c r="DV190" s="9">
        <v>0</v>
      </c>
      <c r="DW190" s="9">
        <v>0</v>
      </c>
      <c r="DX190" s="9">
        <v>0</v>
      </c>
      <c r="DY190" s="9">
        <v>0</v>
      </c>
      <c r="DZ190" s="9">
        <v>0</v>
      </c>
      <c r="EA190" s="9">
        <v>0</v>
      </c>
      <c r="EB190" s="9">
        <v>0</v>
      </c>
      <c r="EC190" s="9">
        <v>0</v>
      </c>
      <c r="ED190" s="9">
        <v>0</v>
      </c>
      <c r="EE190" s="9">
        <v>0</v>
      </c>
      <c r="EF190" s="9">
        <v>0</v>
      </c>
      <c r="EG190" s="9">
        <v>0</v>
      </c>
      <c r="EH190" s="9">
        <v>0</v>
      </c>
      <c r="EI190" s="9">
        <v>0</v>
      </c>
      <c r="EJ190" s="9">
        <v>0</v>
      </c>
      <c r="EK190" s="9">
        <v>0</v>
      </c>
      <c r="EL190" s="9">
        <v>0</v>
      </c>
      <c r="EM190" s="9">
        <v>0</v>
      </c>
      <c r="EN190" s="9">
        <v>0</v>
      </c>
      <c r="EO190" s="9">
        <v>8881.3410022104108</v>
      </c>
      <c r="EP190" s="9">
        <v>154.69</v>
      </c>
      <c r="EQ190" s="9">
        <v>154.69</v>
      </c>
      <c r="ER190" s="9">
        <v>154.69</v>
      </c>
      <c r="ES190" s="9">
        <v>0</v>
      </c>
      <c r="ET190" s="9">
        <v>0</v>
      </c>
      <c r="EU190" s="9">
        <v>0</v>
      </c>
      <c r="EV190" s="9">
        <v>0</v>
      </c>
      <c r="EW190" s="9">
        <v>0</v>
      </c>
      <c r="EX190" s="9">
        <v>0</v>
      </c>
      <c r="EY190" s="9">
        <v>0</v>
      </c>
      <c r="EZ190" s="9">
        <v>0</v>
      </c>
      <c r="FA190" s="9">
        <v>0</v>
      </c>
      <c r="FB190" s="9">
        <v>0</v>
      </c>
      <c r="FC190" s="9">
        <v>0</v>
      </c>
      <c r="FD190" s="9">
        <v>0</v>
      </c>
      <c r="FE190" s="9">
        <v>0</v>
      </c>
      <c r="FF190" s="9">
        <v>0</v>
      </c>
      <c r="FG190" s="9">
        <v>168.15</v>
      </c>
      <c r="FH190" s="9">
        <v>168.15</v>
      </c>
      <c r="FI190" s="9">
        <v>168.15</v>
      </c>
      <c r="FJ190" s="9">
        <v>0</v>
      </c>
      <c r="FK190" s="9">
        <v>0</v>
      </c>
      <c r="FL190" s="9">
        <v>0</v>
      </c>
      <c r="FM190" s="9">
        <v>0</v>
      </c>
      <c r="FN190" s="9">
        <v>0</v>
      </c>
      <c r="FO190" s="9">
        <v>0</v>
      </c>
      <c r="FP190" s="9">
        <v>0</v>
      </c>
      <c r="FQ190" s="9">
        <v>0</v>
      </c>
      <c r="FR190" s="9">
        <v>0</v>
      </c>
      <c r="FS190" s="9">
        <v>0</v>
      </c>
      <c r="FT190" s="9">
        <v>0</v>
      </c>
      <c r="FU190" s="9">
        <v>0</v>
      </c>
      <c r="FV190" s="9">
        <v>0</v>
      </c>
      <c r="FW190" s="9">
        <v>0</v>
      </c>
      <c r="FX190" s="9">
        <v>0</v>
      </c>
      <c r="FY190" s="9">
        <v>0</v>
      </c>
      <c r="FZ190" s="9">
        <v>0</v>
      </c>
      <c r="GA190" s="9">
        <v>0</v>
      </c>
      <c r="GB190" s="9">
        <v>0</v>
      </c>
      <c r="GC190" s="9">
        <v>0</v>
      </c>
      <c r="GD190" s="9">
        <v>0</v>
      </c>
      <c r="GE190" s="9">
        <v>0</v>
      </c>
      <c r="GF190" s="9">
        <v>0</v>
      </c>
      <c r="GG190" s="9">
        <v>0</v>
      </c>
      <c r="GH190" s="9">
        <v>0</v>
      </c>
      <c r="GI190" s="9">
        <v>0</v>
      </c>
      <c r="GJ190" s="9">
        <v>0</v>
      </c>
      <c r="GK190" s="9">
        <v>0</v>
      </c>
      <c r="GL190" s="9">
        <v>1931.5113581435401</v>
      </c>
      <c r="GM190" s="9">
        <v>0</v>
      </c>
      <c r="GN190" s="9">
        <v>0</v>
      </c>
      <c r="GO190" s="9">
        <v>0</v>
      </c>
      <c r="GP190" s="9">
        <v>0</v>
      </c>
      <c r="GQ190" s="9">
        <v>0</v>
      </c>
      <c r="GR190" s="9">
        <v>0</v>
      </c>
      <c r="GS190" s="9">
        <v>0</v>
      </c>
      <c r="GT190" s="9">
        <v>0</v>
      </c>
    </row>
    <row r="191" spans="1:202" ht="10.199999999999999">
      <c r="A191" s="12">
        <v>47</v>
      </c>
      <c r="B191" s="2" t="s">
        <v>84</v>
      </c>
      <c r="C191" s="9">
        <v>951.83</v>
      </c>
      <c r="D191" s="9">
        <v>154.69</v>
      </c>
      <c r="E191" s="9">
        <v>154.69</v>
      </c>
      <c r="F191" s="9">
        <v>154.69</v>
      </c>
      <c r="G191" s="9">
        <v>0</v>
      </c>
      <c r="H191" s="9">
        <v>0</v>
      </c>
      <c r="I191" s="9">
        <v>0</v>
      </c>
      <c r="J191" s="9">
        <v>0</v>
      </c>
      <c r="K191" s="9">
        <v>0</v>
      </c>
      <c r="L191" s="9">
        <v>0</v>
      </c>
      <c r="M191" s="9">
        <v>0</v>
      </c>
      <c r="N191" s="9">
        <v>0</v>
      </c>
      <c r="O191" s="9">
        <v>0</v>
      </c>
      <c r="P191" s="9">
        <v>0</v>
      </c>
      <c r="Q191" s="9">
        <v>0</v>
      </c>
      <c r="R191" s="9">
        <v>0</v>
      </c>
      <c r="S191" s="9">
        <v>0</v>
      </c>
      <c r="T191" s="9">
        <v>0</v>
      </c>
      <c r="U191" s="9">
        <v>168.15</v>
      </c>
      <c r="V191" s="9">
        <v>168.15</v>
      </c>
      <c r="W191" s="9">
        <v>168.15</v>
      </c>
      <c r="X191" s="9">
        <v>0</v>
      </c>
      <c r="Y191" s="9">
        <v>0</v>
      </c>
      <c r="Z191" s="9">
        <v>0</v>
      </c>
      <c r="AA191" s="9">
        <v>0</v>
      </c>
      <c r="AB191" s="9">
        <v>0</v>
      </c>
      <c r="AC191" s="9">
        <v>0</v>
      </c>
      <c r="AD191" s="9">
        <v>0</v>
      </c>
      <c r="AE191" s="9">
        <v>0</v>
      </c>
      <c r="AF191" s="9">
        <v>0</v>
      </c>
      <c r="AG191" s="9">
        <v>0</v>
      </c>
      <c r="AH191" s="9">
        <v>0</v>
      </c>
      <c r="AI191" s="9">
        <v>0</v>
      </c>
      <c r="AJ191" s="9">
        <v>0</v>
      </c>
      <c r="AK191" s="9">
        <v>0</v>
      </c>
      <c r="AL191" s="9">
        <v>0</v>
      </c>
      <c r="AM191" s="9">
        <v>0</v>
      </c>
      <c r="AN191" s="9">
        <v>0</v>
      </c>
      <c r="AO191" s="9">
        <v>0</v>
      </c>
      <c r="AP191" s="9">
        <v>0</v>
      </c>
      <c r="AQ191" s="9">
        <v>0</v>
      </c>
      <c r="AR191" s="9">
        <v>0</v>
      </c>
      <c r="AS191" s="9">
        <v>0</v>
      </c>
      <c r="AT191" s="9">
        <v>0</v>
      </c>
      <c r="AU191" s="9">
        <v>0</v>
      </c>
      <c r="AV191" s="9">
        <v>0</v>
      </c>
      <c r="AW191" s="9">
        <v>0</v>
      </c>
      <c r="AX191" s="9">
        <v>0</v>
      </c>
      <c r="AY191" s="9">
        <v>0</v>
      </c>
      <c r="AZ191" s="9">
        <v>0</v>
      </c>
      <c r="BA191" s="9">
        <v>0</v>
      </c>
      <c r="BB191" s="9">
        <v>0</v>
      </c>
      <c r="BC191" s="9">
        <v>0</v>
      </c>
      <c r="BD191" s="9">
        <v>0</v>
      </c>
      <c r="BE191" s="9">
        <v>0</v>
      </c>
      <c r="BF191" s="9">
        <v>0</v>
      </c>
      <c r="BG191" s="9">
        <v>0</v>
      </c>
      <c r="BH191" s="9">
        <v>0</v>
      </c>
      <c r="BI191" s="9">
        <v>0</v>
      </c>
      <c r="BJ191" s="9">
        <v>0</v>
      </c>
      <c r="BK191" s="9">
        <v>0</v>
      </c>
      <c r="BL191" s="9">
        <v>0</v>
      </c>
      <c r="BM191" s="9">
        <v>0</v>
      </c>
      <c r="BN191" s="9">
        <v>0</v>
      </c>
      <c r="BO191" s="9">
        <v>0</v>
      </c>
      <c r="BP191" s="9">
        <v>0</v>
      </c>
      <c r="BQ191" s="9">
        <v>0</v>
      </c>
      <c r="BR191" s="9">
        <v>0</v>
      </c>
      <c r="BS191" s="9">
        <v>0</v>
      </c>
      <c r="BT191" s="9">
        <v>0</v>
      </c>
      <c r="BU191" s="9">
        <v>0</v>
      </c>
      <c r="BV191" s="9">
        <v>6148.1177766865003</v>
      </c>
      <c r="BW191" s="9">
        <v>154.69</v>
      </c>
      <c r="BX191" s="9">
        <v>154.69</v>
      </c>
      <c r="BY191" s="9">
        <v>154.69</v>
      </c>
      <c r="BZ191" s="9">
        <v>0</v>
      </c>
      <c r="CA191" s="9">
        <v>0</v>
      </c>
      <c r="CB191" s="9">
        <v>0</v>
      </c>
      <c r="CC191" s="9">
        <v>0</v>
      </c>
      <c r="CD191" s="9">
        <v>0</v>
      </c>
      <c r="CE191" s="9">
        <v>0</v>
      </c>
      <c r="CF191" s="9">
        <v>0</v>
      </c>
      <c r="CG191" s="9">
        <v>0</v>
      </c>
      <c r="CH191" s="9">
        <v>0</v>
      </c>
      <c r="CI191" s="9">
        <v>0</v>
      </c>
      <c r="CJ191" s="9">
        <v>0</v>
      </c>
      <c r="CK191" s="9">
        <v>0</v>
      </c>
      <c r="CL191" s="9">
        <v>0</v>
      </c>
      <c r="CM191" s="9">
        <v>0</v>
      </c>
      <c r="CN191" s="9">
        <v>168.15</v>
      </c>
      <c r="CO191" s="9">
        <v>168.15</v>
      </c>
      <c r="CP191" s="9">
        <v>168.15</v>
      </c>
      <c r="CQ191" s="9">
        <v>0</v>
      </c>
      <c r="CR191" s="9">
        <v>0</v>
      </c>
      <c r="CS191" s="9">
        <v>0</v>
      </c>
      <c r="CT191" s="9">
        <v>0</v>
      </c>
      <c r="CU191" s="9">
        <v>0</v>
      </c>
      <c r="CV191" s="9">
        <v>0</v>
      </c>
      <c r="CW191" s="9">
        <v>0</v>
      </c>
      <c r="CX191" s="9">
        <v>0</v>
      </c>
      <c r="CY191" s="9">
        <v>0</v>
      </c>
      <c r="CZ191" s="9">
        <v>0</v>
      </c>
      <c r="DA191" s="9">
        <v>0</v>
      </c>
      <c r="DB191" s="9">
        <v>0</v>
      </c>
      <c r="DC191" s="9">
        <v>0</v>
      </c>
      <c r="DD191" s="9">
        <v>0</v>
      </c>
      <c r="DE191" s="9">
        <v>0</v>
      </c>
      <c r="DF191" s="9">
        <v>0</v>
      </c>
      <c r="DG191" s="9">
        <v>0</v>
      </c>
      <c r="DH191" s="9">
        <v>0</v>
      </c>
      <c r="DI191" s="9">
        <v>0</v>
      </c>
      <c r="DJ191" s="9">
        <v>0</v>
      </c>
      <c r="DK191" s="9">
        <v>0</v>
      </c>
      <c r="DL191" s="9">
        <v>0</v>
      </c>
      <c r="DM191" s="9">
        <v>0</v>
      </c>
      <c r="DN191" s="9">
        <v>0</v>
      </c>
      <c r="DO191" s="9">
        <v>0</v>
      </c>
      <c r="DP191" s="9">
        <v>0</v>
      </c>
      <c r="DQ191" s="9">
        <v>0</v>
      </c>
      <c r="DR191" s="9">
        <v>0</v>
      </c>
      <c r="DS191" s="9">
        <v>0</v>
      </c>
      <c r="DT191" s="9">
        <v>0</v>
      </c>
      <c r="DU191" s="9">
        <v>0</v>
      </c>
      <c r="DV191" s="9">
        <v>0</v>
      </c>
      <c r="DW191" s="9">
        <v>0</v>
      </c>
      <c r="DX191" s="9">
        <v>0</v>
      </c>
      <c r="DY191" s="9">
        <v>0</v>
      </c>
      <c r="DZ191" s="9">
        <v>0</v>
      </c>
      <c r="EA191" s="9">
        <v>0</v>
      </c>
      <c r="EB191" s="9">
        <v>0</v>
      </c>
      <c r="EC191" s="9">
        <v>0</v>
      </c>
      <c r="ED191" s="9">
        <v>0</v>
      </c>
      <c r="EE191" s="9">
        <v>0</v>
      </c>
      <c r="EF191" s="9">
        <v>0</v>
      </c>
      <c r="EG191" s="9">
        <v>0</v>
      </c>
      <c r="EH191" s="9">
        <v>0</v>
      </c>
      <c r="EI191" s="9">
        <v>0</v>
      </c>
      <c r="EJ191" s="9">
        <v>0</v>
      </c>
      <c r="EK191" s="9">
        <v>0</v>
      </c>
      <c r="EL191" s="9">
        <v>0</v>
      </c>
      <c r="EM191" s="9">
        <v>0</v>
      </c>
      <c r="EN191" s="9">
        <v>0</v>
      </c>
      <c r="EO191" s="9">
        <v>6148.1177766865003</v>
      </c>
      <c r="EP191" s="9">
        <v>154.69</v>
      </c>
      <c r="EQ191" s="9">
        <v>154.69</v>
      </c>
      <c r="ER191" s="9">
        <v>154.69</v>
      </c>
      <c r="ES191" s="9">
        <v>0</v>
      </c>
      <c r="ET191" s="9">
        <v>0</v>
      </c>
      <c r="EU191" s="9">
        <v>0</v>
      </c>
      <c r="EV191" s="9">
        <v>0</v>
      </c>
      <c r="EW191" s="9">
        <v>0</v>
      </c>
      <c r="EX191" s="9">
        <v>0</v>
      </c>
      <c r="EY191" s="9">
        <v>0</v>
      </c>
      <c r="EZ191" s="9">
        <v>0</v>
      </c>
      <c r="FA191" s="9">
        <v>0</v>
      </c>
      <c r="FB191" s="9">
        <v>0</v>
      </c>
      <c r="FC191" s="9">
        <v>0</v>
      </c>
      <c r="FD191" s="9">
        <v>0</v>
      </c>
      <c r="FE191" s="9">
        <v>0</v>
      </c>
      <c r="FF191" s="9">
        <v>0</v>
      </c>
      <c r="FG191" s="9">
        <v>168.15</v>
      </c>
      <c r="FH191" s="9">
        <v>168.15</v>
      </c>
      <c r="FI191" s="9">
        <v>168.15</v>
      </c>
      <c r="FJ191" s="9">
        <v>0</v>
      </c>
      <c r="FK191" s="9">
        <v>0</v>
      </c>
      <c r="FL191" s="9">
        <v>0</v>
      </c>
      <c r="FM191" s="9">
        <v>0</v>
      </c>
      <c r="FN191" s="9">
        <v>0</v>
      </c>
      <c r="FO191" s="9">
        <v>0</v>
      </c>
      <c r="FP191" s="9">
        <v>0</v>
      </c>
      <c r="FQ191" s="9">
        <v>0</v>
      </c>
      <c r="FR191" s="9">
        <v>0</v>
      </c>
      <c r="FS191" s="9">
        <v>0</v>
      </c>
      <c r="FT191" s="9">
        <v>0</v>
      </c>
      <c r="FU191" s="9">
        <v>0</v>
      </c>
      <c r="FV191" s="9">
        <v>0</v>
      </c>
      <c r="FW191" s="9">
        <v>0</v>
      </c>
      <c r="FX191" s="9">
        <v>0</v>
      </c>
      <c r="FY191" s="9">
        <v>0</v>
      </c>
      <c r="FZ191" s="9">
        <v>0</v>
      </c>
      <c r="GA191" s="9">
        <v>0</v>
      </c>
      <c r="GB191" s="9">
        <v>0</v>
      </c>
      <c r="GC191" s="9">
        <v>0</v>
      </c>
      <c r="GD191" s="9">
        <v>0</v>
      </c>
      <c r="GE191" s="9">
        <v>0</v>
      </c>
      <c r="GF191" s="9">
        <v>0</v>
      </c>
      <c r="GG191" s="9">
        <v>0</v>
      </c>
      <c r="GH191" s="9">
        <v>0</v>
      </c>
      <c r="GI191" s="9">
        <v>0</v>
      </c>
      <c r="GJ191" s="9">
        <v>0</v>
      </c>
      <c r="GK191" s="9">
        <v>0</v>
      </c>
      <c r="GL191" s="9">
        <v>0</v>
      </c>
      <c r="GM191" s="9">
        <v>0</v>
      </c>
      <c r="GN191" s="9">
        <v>0</v>
      </c>
      <c r="GO191" s="9">
        <v>0</v>
      </c>
      <c r="GP191" s="9">
        <v>0</v>
      </c>
      <c r="GQ191" s="9">
        <v>0</v>
      </c>
      <c r="GR191" s="9">
        <v>0</v>
      </c>
      <c r="GS191" s="9">
        <v>0</v>
      </c>
      <c r="GT191" s="9">
        <v>0</v>
      </c>
    </row>
    <row r="192" spans="1:202" ht="10.199999999999999">
      <c r="A192" s="12">
        <v>48</v>
      </c>
      <c r="B192" s="2" t="s">
        <v>85</v>
      </c>
      <c r="C192" s="9">
        <v>2014.69</v>
      </c>
      <c r="D192" s="9">
        <v>181.69</v>
      </c>
      <c r="E192" s="9">
        <v>181.69</v>
      </c>
      <c r="F192" s="9">
        <v>181.69</v>
      </c>
      <c r="G192" s="9">
        <v>27</v>
      </c>
      <c r="H192" s="9">
        <v>27</v>
      </c>
      <c r="I192" s="9">
        <v>27</v>
      </c>
      <c r="J192" s="9">
        <v>27</v>
      </c>
      <c r="K192" s="9">
        <v>27</v>
      </c>
      <c r="L192" s="9">
        <v>27</v>
      </c>
      <c r="M192" s="9">
        <v>27</v>
      </c>
      <c r="N192" s="9">
        <v>27</v>
      </c>
      <c r="O192" s="9">
        <v>27</v>
      </c>
      <c r="P192" s="9">
        <v>27</v>
      </c>
      <c r="Q192" s="9">
        <v>27</v>
      </c>
      <c r="R192" s="9">
        <v>27</v>
      </c>
      <c r="S192" s="9">
        <v>27</v>
      </c>
      <c r="T192" s="9">
        <v>27</v>
      </c>
      <c r="U192" s="9">
        <v>27</v>
      </c>
      <c r="V192" s="9">
        <v>27</v>
      </c>
      <c r="W192" s="9">
        <v>27</v>
      </c>
      <c r="X192" s="9">
        <v>11212.6334238</v>
      </c>
      <c r="Y192" s="9">
        <v>181.69</v>
      </c>
      <c r="Z192" s="9">
        <v>181.69</v>
      </c>
      <c r="AA192" s="9">
        <v>181.69</v>
      </c>
      <c r="AB192" s="9">
        <v>27</v>
      </c>
      <c r="AC192" s="9">
        <v>27</v>
      </c>
      <c r="AD192" s="9">
        <v>27</v>
      </c>
      <c r="AE192" s="9">
        <v>27</v>
      </c>
      <c r="AF192" s="9">
        <v>27</v>
      </c>
      <c r="AG192" s="9">
        <v>27</v>
      </c>
      <c r="AH192" s="9">
        <v>27</v>
      </c>
      <c r="AI192" s="9">
        <v>27</v>
      </c>
      <c r="AJ192" s="9">
        <v>27</v>
      </c>
      <c r="AK192" s="9">
        <v>27</v>
      </c>
      <c r="AL192" s="9">
        <v>27</v>
      </c>
      <c r="AM192" s="9">
        <v>27</v>
      </c>
      <c r="AN192" s="9">
        <v>27</v>
      </c>
      <c r="AO192" s="9">
        <v>27</v>
      </c>
      <c r="AP192" s="9">
        <v>27</v>
      </c>
      <c r="AQ192" s="9">
        <v>27</v>
      </c>
      <c r="AR192" s="9">
        <v>27</v>
      </c>
      <c r="AS192" s="9">
        <v>11212.6334238</v>
      </c>
      <c r="AT192" s="9">
        <v>181.69</v>
      </c>
      <c r="AU192" s="9">
        <v>181.69</v>
      </c>
      <c r="AV192" s="9">
        <v>181.69</v>
      </c>
      <c r="AW192" s="9">
        <v>27</v>
      </c>
      <c r="AX192" s="9">
        <v>27</v>
      </c>
      <c r="AY192" s="9">
        <v>27</v>
      </c>
      <c r="AZ192" s="9">
        <v>27</v>
      </c>
      <c r="BA192" s="9">
        <v>27</v>
      </c>
      <c r="BB192" s="9">
        <v>27</v>
      </c>
      <c r="BC192" s="9">
        <v>27</v>
      </c>
      <c r="BD192" s="9">
        <v>27</v>
      </c>
      <c r="BE192" s="9">
        <v>27</v>
      </c>
      <c r="BF192" s="9">
        <v>27</v>
      </c>
      <c r="BG192" s="9">
        <v>27</v>
      </c>
      <c r="BH192" s="9">
        <v>27</v>
      </c>
      <c r="BI192" s="9">
        <v>27</v>
      </c>
      <c r="BJ192" s="9">
        <v>27</v>
      </c>
      <c r="BK192" s="9">
        <v>27</v>
      </c>
      <c r="BL192" s="9">
        <v>27</v>
      </c>
      <c r="BM192" s="9">
        <v>27</v>
      </c>
      <c r="BN192" s="9">
        <v>11212.6334238</v>
      </c>
      <c r="BO192" s="9">
        <v>181.69</v>
      </c>
      <c r="BP192" s="9">
        <v>181.69</v>
      </c>
      <c r="BQ192" s="9">
        <v>181.69</v>
      </c>
      <c r="BR192" s="9">
        <v>27</v>
      </c>
      <c r="BS192" s="9">
        <v>27</v>
      </c>
      <c r="BT192" s="9">
        <v>27</v>
      </c>
      <c r="BU192" s="9">
        <v>27</v>
      </c>
      <c r="BV192" s="9">
        <v>27</v>
      </c>
      <c r="BW192" s="9">
        <v>27</v>
      </c>
      <c r="BX192" s="9">
        <v>27</v>
      </c>
      <c r="BY192" s="9">
        <v>27</v>
      </c>
      <c r="BZ192" s="9">
        <v>27</v>
      </c>
      <c r="CA192" s="9">
        <v>27</v>
      </c>
      <c r="CB192" s="9">
        <v>27</v>
      </c>
      <c r="CC192" s="9">
        <v>27</v>
      </c>
      <c r="CD192" s="9">
        <v>27</v>
      </c>
      <c r="CE192" s="9">
        <v>27</v>
      </c>
      <c r="CF192" s="9">
        <v>27</v>
      </c>
      <c r="CG192" s="9">
        <v>27</v>
      </c>
      <c r="CH192" s="9">
        <v>27</v>
      </c>
      <c r="CI192" s="9">
        <v>11212.6334238</v>
      </c>
      <c r="CJ192" s="9">
        <v>181.69</v>
      </c>
      <c r="CK192" s="9">
        <v>181.69</v>
      </c>
      <c r="CL192" s="9">
        <v>181.69</v>
      </c>
      <c r="CM192" s="9">
        <v>27</v>
      </c>
      <c r="CN192" s="9">
        <v>27</v>
      </c>
      <c r="CO192" s="9">
        <v>27</v>
      </c>
      <c r="CP192" s="9">
        <v>27</v>
      </c>
      <c r="CQ192" s="9">
        <v>27</v>
      </c>
      <c r="CR192" s="9">
        <v>27</v>
      </c>
      <c r="CS192" s="9">
        <v>27</v>
      </c>
      <c r="CT192" s="9">
        <v>27</v>
      </c>
      <c r="CU192" s="9">
        <v>27</v>
      </c>
      <c r="CV192" s="9">
        <v>27</v>
      </c>
      <c r="CW192" s="9">
        <v>27</v>
      </c>
      <c r="CX192" s="9">
        <v>27</v>
      </c>
      <c r="CY192" s="9">
        <v>27</v>
      </c>
      <c r="CZ192" s="9">
        <v>27</v>
      </c>
      <c r="DA192" s="9">
        <v>27</v>
      </c>
      <c r="DB192" s="9">
        <v>27</v>
      </c>
      <c r="DC192" s="9">
        <v>27</v>
      </c>
      <c r="DD192" s="9">
        <v>11212.6334238</v>
      </c>
      <c r="DE192" s="9">
        <v>181.69</v>
      </c>
      <c r="DF192" s="9">
        <v>181.69</v>
      </c>
      <c r="DG192" s="9">
        <v>181.69</v>
      </c>
      <c r="DH192" s="9">
        <v>27</v>
      </c>
      <c r="DI192" s="9">
        <v>27</v>
      </c>
      <c r="DJ192" s="9">
        <v>27</v>
      </c>
      <c r="DK192" s="9">
        <v>27</v>
      </c>
      <c r="DL192" s="9">
        <v>27</v>
      </c>
      <c r="DM192" s="9">
        <v>27</v>
      </c>
      <c r="DN192" s="9">
        <v>27</v>
      </c>
      <c r="DO192" s="9">
        <v>27</v>
      </c>
      <c r="DP192" s="9">
        <v>27</v>
      </c>
      <c r="DQ192" s="9">
        <v>27</v>
      </c>
      <c r="DR192" s="9">
        <v>27</v>
      </c>
      <c r="DS192" s="9">
        <v>27</v>
      </c>
      <c r="DT192" s="9">
        <v>27</v>
      </c>
      <c r="DU192" s="9">
        <v>27</v>
      </c>
      <c r="DV192" s="9">
        <v>27</v>
      </c>
      <c r="DW192" s="9">
        <v>27</v>
      </c>
      <c r="DX192" s="9">
        <v>27</v>
      </c>
      <c r="DY192" s="9">
        <v>11212.6334238</v>
      </c>
      <c r="DZ192" s="9">
        <v>181.69</v>
      </c>
      <c r="EA192" s="9">
        <v>181.69</v>
      </c>
      <c r="EB192" s="9">
        <v>181.69</v>
      </c>
      <c r="EC192" s="9">
        <v>27</v>
      </c>
      <c r="ED192" s="9">
        <v>27</v>
      </c>
      <c r="EE192" s="9">
        <v>27</v>
      </c>
      <c r="EF192" s="9">
        <v>27</v>
      </c>
      <c r="EG192" s="9">
        <v>27</v>
      </c>
      <c r="EH192" s="9">
        <v>27</v>
      </c>
      <c r="EI192" s="9">
        <v>27</v>
      </c>
      <c r="EJ192" s="9">
        <v>27</v>
      </c>
      <c r="EK192" s="9">
        <v>27</v>
      </c>
      <c r="EL192" s="9">
        <v>27</v>
      </c>
      <c r="EM192" s="9">
        <v>27</v>
      </c>
      <c r="EN192" s="9">
        <v>27</v>
      </c>
      <c r="EO192" s="9">
        <v>27</v>
      </c>
      <c r="EP192" s="9">
        <v>27</v>
      </c>
      <c r="EQ192" s="9">
        <v>27</v>
      </c>
      <c r="ER192" s="9">
        <v>27</v>
      </c>
      <c r="ES192" s="9">
        <v>27</v>
      </c>
      <c r="ET192" s="9">
        <v>11212.6334238</v>
      </c>
      <c r="EU192" s="9">
        <v>181.69</v>
      </c>
      <c r="EV192" s="9">
        <v>181.69</v>
      </c>
      <c r="EW192" s="9">
        <v>181.69</v>
      </c>
      <c r="EX192" s="9">
        <v>27</v>
      </c>
      <c r="EY192" s="9">
        <v>27</v>
      </c>
      <c r="EZ192" s="9">
        <v>27</v>
      </c>
      <c r="FA192" s="9">
        <v>27</v>
      </c>
      <c r="FB192" s="9">
        <v>27</v>
      </c>
      <c r="FC192" s="9">
        <v>27</v>
      </c>
      <c r="FD192" s="9">
        <v>27</v>
      </c>
      <c r="FE192" s="9">
        <v>27</v>
      </c>
      <c r="FF192" s="9">
        <v>27</v>
      </c>
      <c r="FG192" s="9">
        <v>27</v>
      </c>
      <c r="FH192" s="9">
        <v>27</v>
      </c>
      <c r="FI192" s="9">
        <v>27</v>
      </c>
      <c r="FJ192" s="9">
        <v>27</v>
      </c>
      <c r="FK192" s="9">
        <v>27</v>
      </c>
      <c r="FL192" s="9">
        <v>27</v>
      </c>
      <c r="FM192" s="9">
        <v>27</v>
      </c>
      <c r="FN192" s="9">
        <v>27</v>
      </c>
      <c r="FO192" s="9">
        <v>11212.6334238</v>
      </c>
      <c r="FP192" s="9">
        <v>181.69</v>
      </c>
      <c r="FQ192" s="9">
        <v>181.69</v>
      </c>
      <c r="FR192" s="9">
        <v>181.69</v>
      </c>
      <c r="FS192" s="9">
        <v>27</v>
      </c>
      <c r="FT192" s="9">
        <v>27</v>
      </c>
      <c r="FU192" s="9">
        <v>27</v>
      </c>
      <c r="FV192" s="9">
        <v>27</v>
      </c>
      <c r="FW192" s="9">
        <v>27</v>
      </c>
      <c r="FX192" s="9">
        <v>27</v>
      </c>
      <c r="FY192" s="9">
        <v>27</v>
      </c>
      <c r="FZ192" s="9">
        <v>27</v>
      </c>
      <c r="GA192" s="9">
        <v>27</v>
      </c>
      <c r="GB192" s="9">
        <v>27</v>
      </c>
      <c r="GC192" s="9">
        <v>27</v>
      </c>
      <c r="GD192" s="9">
        <v>27</v>
      </c>
      <c r="GE192" s="9">
        <v>27</v>
      </c>
      <c r="GF192" s="9">
        <v>27</v>
      </c>
      <c r="GG192" s="9">
        <v>27</v>
      </c>
      <c r="GH192" s="9">
        <v>27</v>
      </c>
      <c r="GI192" s="9">
        <v>27</v>
      </c>
      <c r="GJ192" s="9">
        <v>11212.6334238</v>
      </c>
      <c r="GK192" s="9">
        <v>181.69</v>
      </c>
      <c r="GL192" s="9">
        <v>181.69</v>
      </c>
      <c r="GM192" s="9">
        <v>181.69</v>
      </c>
      <c r="GN192" s="9">
        <v>27</v>
      </c>
      <c r="GO192" s="9">
        <v>27</v>
      </c>
      <c r="GP192" s="9">
        <v>27</v>
      </c>
      <c r="GQ192" s="9">
        <v>27</v>
      </c>
      <c r="GR192" s="9">
        <v>27</v>
      </c>
      <c r="GS192" s="9">
        <v>27</v>
      </c>
      <c r="GT192" s="9">
        <v>27</v>
      </c>
    </row>
    <row r="193" spans="1:202" ht="10.199999999999999">
      <c r="A193" s="12">
        <v>49</v>
      </c>
      <c r="B193" s="2" t="s">
        <v>86</v>
      </c>
      <c r="C193" s="9">
        <v>1987.69</v>
      </c>
      <c r="D193" s="9">
        <v>154.69</v>
      </c>
      <c r="E193" s="9">
        <v>154.69</v>
      </c>
      <c r="F193" s="9">
        <v>154.69</v>
      </c>
      <c r="G193" s="9">
        <v>0</v>
      </c>
      <c r="H193" s="9">
        <v>0</v>
      </c>
      <c r="I193" s="9">
        <v>0</v>
      </c>
      <c r="J193" s="9">
        <v>0</v>
      </c>
      <c r="K193" s="9">
        <v>0</v>
      </c>
      <c r="L193" s="9">
        <v>0</v>
      </c>
      <c r="M193" s="9">
        <v>0</v>
      </c>
      <c r="N193" s="9">
        <v>0</v>
      </c>
      <c r="O193" s="9">
        <v>0</v>
      </c>
      <c r="P193" s="9">
        <v>0</v>
      </c>
      <c r="Q193" s="9">
        <v>0</v>
      </c>
      <c r="R193" s="9">
        <v>0</v>
      </c>
      <c r="S193" s="9">
        <v>0</v>
      </c>
      <c r="T193" s="9">
        <v>0</v>
      </c>
      <c r="U193" s="9">
        <v>0</v>
      </c>
      <c r="V193" s="9">
        <v>0</v>
      </c>
      <c r="W193" s="9">
        <v>0</v>
      </c>
      <c r="X193" s="9">
        <v>9580.6334237999999</v>
      </c>
      <c r="Y193" s="9">
        <v>154.69</v>
      </c>
      <c r="Z193" s="9">
        <v>154.69</v>
      </c>
      <c r="AA193" s="9">
        <v>154.69</v>
      </c>
      <c r="AB193" s="9">
        <v>0</v>
      </c>
      <c r="AC193" s="9">
        <v>0</v>
      </c>
      <c r="AD193" s="9">
        <v>0</v>
      </c>
      <c r="AE193" s="9">
        <v>0</v>
      </c>
      <c r="AF193" s="9">
        <v>0</v>
      </c>
      <c r="AG193" s="9">
        <v>0</v>
      </c>
      <c r="AH193" s="9">
        <v>0</v>
      </c>
      <c r="AI193" s="9">
        <v>0</v>
      </c>
      <c r="AJ193" s="9">
        <v>0</v>
      </c>
      <c r="AK193" s="9">
        <v>0</v>
      </c>
      <c r="AL193" s="9">
        <v>0</v>
      </c>
      <c r="AM193" s="9">
        <v>0</v>
      </c>
      <c r="AN193" s="9">
        <v>0</v>
      </c>
      <c r="AO193" s="9">
        <v>0</v>
      </c>
      <c r="AP193" s="9">
        <v>0</v>
      </c>
      <c r="AQ193" s="9">
        <v>0</v>
      </c>
      <c r="AR193" s="9">
        <v>0</v>
      </c>
      <c r="AS193" s="9">
        <v>9580.6334237999999</v>
      </c>
      <c r="AT193" s="9">
        <v>154.69</v>
      </c>
      <c r="AU193" s="9">
        <v>154.69</v>
      </c>
      <c r="AV193" s="9">
        <v>154.69</v>
      </c>
      <c r="AW193" s="9">
        <v>0</v>
      </c>
      <c r="AX193" s="9">
        <v>0</v>
      </c>
      <c r="AY193" s="9">
        <v>0</v>
      </c>
      <c r="AZ193" s="9">
        <v>0</v>
      </c>
      <c r="BA193" s="9">
        <v>0</v>
      </c>
      <c r="BB193" s="9">
        <v>0</v>
      </c>
      <c r="BC193" s="9">
        <v>0</v>
      </c>
      <c r="BD193" s="9">
        <v>0</v>
      </c>
      <c r="BE193" s="9">
        <v>0</v>
      </c>
      <c r="BF193" s="9">
        <v>0</v>
      </c>
      <c r="BG193" s="9">
        <v>0</v>
      </c>
      <c r="BH193" s="9">
        <v>0</v>
      </c>
      <c r="BI193" s="9">
        <v>0</v>
      </c>
      <c r="BJ193" s="9">
        <v>0</v>
      </c>
      <c r="BK193" s="9">
        <v>0</v>
      </c>
      <c r="BL193" s="9">
        <v>0</v>
      </c>
      <c r="BM193" s="9">
        <v>0</v>
      </c>
      <c r="BN193" s="9">
        <v>9580.6334237999999</v>
      </c>
      <c r="BO193" s="9">
        <v>154.69</v>
      </c>
      <c r="BP193" s="9">
        <v>154.69</v>
      </c>
      <c r="BQ193" s="9">
        <v>154.69</v>
      </c>
      <c r="BR193" s="9">
        <v>0</v>
      </c>
      <c r="BS193" s="9">
        <v>0</v>
      </c>
      <c r="BT193" s="9">
        <v>0</v>
      </c>
      <c r="BU193" s="9">
        <v>0</v>
      </c>
      <c r="BV193" s="9">
        <v>0</v>
      </c>
      <c r="BW193" s="9">
        <v>0</v>
      </c>
      <c r="BX193" s="9">
        <v>0</v>
      </c>
      <c r="BY193" s="9">
        <v>0</v>
      </c>
      <c r="BZ193" s="9">
        <v>0</v>
      </c>
      <c r="CA193" s="9">
        <v>0</v>
      </c>
      <c r="CB193" s="9">
        <v>0</v>
      </c>
      <c r="CC193" s="9">
        <v>0</v>
      </c>
      <c r="CD193" s="9">
        <v>0</v>
      </c>
      <c r="CE193" s="9">
        <v>0</v>
      </c>
      <c r="CF193" s="9">
        <v>0</v>
      </c>
      <c r="CG193" s="9">
        <v>0</v>
      </c>
      <c r="CH193" s="9">
        <v>0</v>
      </c>
      <c r="CI193" s="9">
        <v>9580.6334237999999</v>
      </c>
      <c r="CJ193" s="9">
        <v>154.69</v>
      </c>
      <c r="CK193" s="9">
        <v>154.69</v>
      </c>
      <c r="CL193" s="9">
        <v>154.69</v>
      </c>
      <c r="CM193" s="9">
        <v>0</v>
      </c>
      <c r="CN193" s="9">
        <v>0</v>
      </c>
      <c r="CO193" s="9">
        <v>0</v>
      </c>
      <c r="CP193" s="9">
        <v>0</v>
      </c>
      <c r="CQ193" s="9">
        <v>0</v>
      </c>
      <c r="CR193" s="9">
        <v>0</v>
      </c>
      <c r="CS193" s="9">
        <v>0</v>
      </c>
      <c r="CT193" s="9">
        <v>0</v>
      </c>
      <c r="CU193" s="9">
        <v>0</v>
      </c>
      <c r="CV193" s="9">
        <v>0</v>
      </c>
      <c r="CW193" s="9">
        <v>0</v>
      </c>
      <c r="CX193" s="9">
        <v>0</v>
      </c>
      <c r="CY193" s="9">
        <v>0</v>
      </c>
      <c r="CZ193" s="9">
        <v>0</v>
      </c>
      <c r="DA193" s="9">
        <v>0</v>
      </c>
      <c r="DB193" s="9">
        <v>0</v>
      </c>
      <c r="DC193" s="9">
        <v>0</v>
      </c>
      <c r="DD193" s="9">
        <v>9580.6334237999999</v>
      </c>
      <c r="DE193" s="9">
        <v>154.69</v>
      </c>
      <c r="DF193" s="9">
        <v>154.69</v>
      </c>
      <c r="DG193" s="9">
        <v>154.69</v>
      </c>
      <c r="DH193" s="9">
        <v>0</v>
      </c>
      <c r="DI193" s="9">
        <v>0</v>
      </c>
      <c r="DJ193" s="9">
        <v>0</v>
      </c>
      <c r="DK193" s="9">
        <v>0</v>
      </c>
      <c r="DL193" s="9">
        <v>0</v>
      </c>
      <c r="DM193" s="9">
        <v>0</v>
      </c>
      <c r="DN193" s="9">
        <v>0</v>
      </c>
      <c r="DO193" s="9">
        <v>0</v>
      </c>
      <c r="DP193" s="9">
        <v>0</v>
      </c>
      <c r="DQ193" s="9">
        <v>0</v>
      </c>
      <c r="DR193" s="9">
        <v>0</v>
      </c>
      <c r="DS193" s="9">
        <v>0</v>
      </c>
      <c r="DT193" s="9">
        <v>0</v>
      </c>
      <c r="DU193" s="9">
        <v>0</v>
      </c>
      <c r="DV193" s="9">
        <v>0</v>
      </c>
      <c r="DW193" s="9">
        <v>0</v>
      </c>
      <c r="DX193" s="9">
        <v>0</v>
      </c>
      <c r="DY193" s="9">
        <v>9580.6334237999999</v>
      </c>
      <c r="DZ193" s="9">
        <v>154.69</v>
      </c>
      <c r="EA193" s="9">
        <v>154.69</v>
      </c>
      <c r="EB193" s="9">
        <v>154.69</v>
      </c>
      <c r="EC193" s="9">
        <v>0</v>
      </c>
      <c r="ED193" s="9">
        <v>0</v>
      </c>
      <c r="EE193" s="9">
        <v>0</v>
      </c>
      <c r="EF193" s="9">
        <v>0</v>
      </c>
      <c r="EG193" s="9">
        <v>0</v>
      </c>
      <c r="EH193" s="9">
        <v>0</v>
      </c>
      <c r="EI193" s="9">
        <v>0</v>
      </c>
      <c r="EJ193" s="9">
        <v>0</v>
      </c>
      <c r="EK193" s="9">
        <v>0</v>
      </c>
      <c r="EL193" s="9">
        <v>0</v>
      </c>
      <c r="EM193" s="9">
        <v>0</v>
      </c>
      <c r="EN193" s="9">
        <v>0</v>
      </c>
      <c r="EO193" s="9">
        <v>0</v>
      </c>
      <c r="EP193" s="9">
        <v>0</v>
      </c>
      <c r="EQ193" s="9">
        <v>0</v>
      </c>
      <c r="ER193" s="9">
        <v>0</v>
      </c>
      <c r="ES193" s="9">
        <v>0</v>
      </c>
      <c r="ET193" s="9">
        <v>9580.6334237999999</v>
      </c>
      <c r="EU193" s="9">
        <v>154.69</v>
      </c>
      <c r="EV193" s="9">
        <v>154.69</v>
      </c>
      <c r="EW193" s="9">
        <v>154.69</v>
      </c>
      <c r="EX193" s="9">
        <v>0</v>
      </c>
      <c r="EY193" s="9">
        <v>0</v>
      </c>
      <c r="EZ193" s="9">
        <v>0</v>
      </c>
      <c r="FA193" s="9">
        <v>0</v>
      </c>
      <c r="FB193" s="9">
        <v>0</v>
      </c>
      <c r="FC193" s="9">
        <v>0</v>
      </c>
      <c r="FD193" s="9">
        <v>0</v>
      </c>
      <c r="FE193" s="9">
        <v>0</v>
      </c>
      <c r="FF193" s="9">
        <v>0</v>
      </c>
      <c r="FG193" s="9">
        <v>0</v>
      </c>
      <c r="FH193" s="9">
        <v>0</v>
      </c>
      <c r="FI193" s="9">
        <v>0</v>
      </c>
      <c r="FJ193" s="9">
        <v>0</v>
      </c>
      <c r="FK193" s="9">
        <v>0</v>
      </c>
      <c r="FL193" s="9">
        <v>0</v>
      </c>
      <c r="FM193" s="9">
        <v>0</v>
      </c>
      <c r="FN193" s="9">
        <v>0</v>
      </c>
      <c r="FO193" s="9">
        <v>9580.6334237999999</v>
      </c>
      <c r="FP193" s="9">
        <v>154.69</v>
      </c>
      <c r="FQ193" s="9">
        <v>154.69</v>
      </c>
      <c r="FR193" s="9">
        <v>154.69</v>
      </c>
      <c r="FS193" s="9">
        <v>0</v>
      </c>
      <c r="FT193" s="9">
        <v>0</v>
      </c>
      <c r="FU193" s="9">
        <v>0</v>
      </c>
      <c r="FV193" s="9">
        <v>0</v>
      </c>
      <c r="FW193" s="9">
        <v>0</v>
      </c>
      <c r="FX193" s="9">
        <v>0</v>
      </c>
      <c r="FY193" s="9">
        <v>0</v>
      </c>
      <c r="FZ193" s="9">
        <v>0</v>
      </c>
      <c r="GA193" s="9">
        <v>0</v>
      </c>
      <c r="GB193" s="9">
        <v>0</v>
      </c>
      <c r="GC193" s="9">
        <v>0</v>
      </c>
      <c r="GD193" s="9">
        <v>0</v>
      </c>
      <c r="GE193" s="9">
        <v>0</v>
      </c>
      <c r="GF193" s="9">
        <v>0</v>
      </c>
      <c r="GG193" s="9">
        <v>0</v>
      </c>
      <c r="GH193" s="9">
        <v>0</v>
      </c>
      <c r="GI193" s="9">
        <v>0</v>
      </c>
      <c r="GJ193" s="9">
        <v>9580.6334237999999</v>
      </c>
      <c r="GK193" s="9">
        <v>154.69</v>
      </c>
      <c r="GL193" s="9">
        <v>154.69</v>
      </c>
      <c r="GM193" s="9">
        <v>154.69</v>
      </c>
      <c r="GN193" s="9">
        <v>0</v>
      </c>
      <c r="GO193" s="9">
        <v>0</v>
      </c>
      <c r="GP193" s="9">
        <v>0</v>
      </c>
      <c r="GQ193" s="9">
        <v>0</v>
      </c>
      <c r="GR193" s="9">
        <v>0</v>
      </c>
      <c r="GS193" s="9">
        <v>0</v>
      </c>
      <c r="GT193" s="9">
        <v>0</v>
      </c>
    </row>
    <row r="194" spans="1:202" ht="10.199999999999999">
      <c r="A194" s="12">
        <v>50</v>
      </c>
      <c r="B194" s="2" t="s">
        <v>87</v>
      </c>
      <c r="C194" s="9">
        <v>2434.5</v>
      </c>
      <c r="D194" s="9">
        <v>162</v>
      </c>
      <c r="E194" s="9">
        <v>162</v>
      </c>
      <c r="F194" s="9">
        <v>0</v>
      </c>
      <c r="G194" s="9">
        <v>0</v>
      </c>
      <c r="H194" s="9">
        <v>980.19337499999995</v>
      </c>
      <c r="I194" s="9">
        <v>215.25</v>
      </c>
      <c r="J194" s="9">
        <v>162</v>
      </c>
      <c r="K194" s="9">
        <v>0</v>
      </c>
      <c r="L194" s="9">
        <v>0</v>
      </c>
      <c r="M194" s="9">
        <v>980.19337499999995</v>
      </c>
      <c r="N194" s="9">
        <v>215.25</v>
      </c>
      <c r="O194" s="9">
        <v>162</v>
      </c>
      <c r="P194" s="9">
        <v>0</v>
      </c>
      <c r="Q194" s="9">
        <v>0</v>
      </c>
      <c r="R194" s="9">
        <v>980.19337499999995</v>
      </c>
      <c r="S194" s="9">
        <v>215.25</v>
      </c>
      <c r="T194" s="9">
        <v>162</v>
      </c>
      <c r="U194" s="9">
        <v>0</v>
      </c>
      <c r="V194" s="9">
        <v>0</v>
      </c>
      <c r="W194" s="9">
        <v>980.19337499999995</v>
      </c>
      <c r="X194" s="9">
        <v>215.25</v>
      </c>
      <c r="Y194" s="9">
        <v>162</v>
      </c>
      <c r="Z194" s="9">
        <v>0</v>
      </c>
      <c r="AA194" s="9">
        <v>0</v>
      </c>
      <c r="AB194" s="9">
        <v>980.19337499999995</v>
      </c>
      <c r="AC194" s="9">
        <v>215.25</v>
      </c>
      <c r="AD194" s="9">
        <v>162</v>
      </c>
      <c r="AE194" s="9">
        <v>0</v>
      </c>
      <c r="AF194" s="9">
        <v>0</v>
      </c>
      <c r="AG194" s="9">
        <v>980.19337499999995</v>
      </c>
      <c r="AH194" s="9">
        <v>2869.5</v>
      </c>
      <c r="AI194" s="9">
        <v>162</v>
      </c>
      <c r="AJ194" s="9">
        <v>162</v>
      </c>
      <c r="AK194" s="9">
        <v>0</v>
      </c>
      <c r="AL194" s="9">
        <v>0</v>
      </c>
      <c r="AM194" s="9">
        <v>980.19337500000097</v>
      </c>
      <c r="AN194" s="9">
        <v>215.25</v>
      </c>
      <c r="AO194" s="9">
        <v>162</v>
      </c>
      <c r="AP194" s="9">
        <v>0</v>
      </c>
      <c r="AQ194" s="9">
        <v>0</v>
      </c>
      <c r="AR194" s="9">
        <v>980.19337499999995</v>
      </c>
      <c r="AS194" s="9">
        <v>215.25</v>
      </c>
      <c r="AT194" s="9">
        <v>162</v>
      </c>
      <c r="AU194" s="9">
        <v>0</v>
      </c>
      <c r="AV194" s="9">
        <v>0</v>
      </c>
      <c r="AW194" s="9">
        <v>980.19337499999995</v>
      </c>
      <c r="AX194" s="9">
        <v>215.25</v>
      </c>
      <c r="AY194" s="9">
        <v>162</v>
      </c>
      <c r="AZ194" s="9">
        <v>0</v>
      </c>
      <c r="BA194" s="9">
        <v>0</v>
      </c>
      <c r="BB194" s="9">
        <v>980.19337500000097</v>
      </c>
      <c r="BC194" s="9">
        <v>215.25</v>
      </c>
      <c r="BD194" s="9">
        <v>162</v>
      </c>
      <c r="BE194" s="9">
        <v>0</v>
      </c>
      <c r="BF194" s="9">
        <v>0</v>
      </c>
      <c r="BG194" s="9">
        <v>980.19337499999995</v>
      </c>
      <c r="BH194" s="9">
        <v>215.25</v>
      </c>
      <c r="BI194" s="9">
        <v>162</v>
      </c>
      <c r="BJ194" s="9">
        <v>0</v>
      </c>
      <c r="BK194" s="9">
        <v>0</v>
      </c>
      <c r="BL194" s="9">
        <v>980.19337499999995</v>
      </c>
      <c r="BM194" s="9">
        <v>2869.5</v>
      </c>
      <c r="BN194" s="9">
        <v>162</v>
      </c>
      <c r="BO194" s="9">
        <v>162</v>
      </c>
      <c r="BP194" s="9">
        <v>0</v>
      </c>
      <c r="BQ194" s="9">
        <v>0</v>
      </c>
      <c r="BR194" s="9">
        <v>980.19337499999801</v>
      </c>
      <c r="BS194" s="9">
        <v>215.25</v>
      </c>
      <c r="BT194" s="9">
        <v>162</v>
      </c>
      <c r="BU194" s="9">
        <v>0</v>
      </c>
      <c r="BV194" s="9">
        <v>0</v>
      </c>
      <c r="BW194" s="9">
        <v>980.19337500000097</v>
      </c>
      <c r="BX194" s="9">
        <v>215.25</v>
      </c>
      <c r="BY194" s="9">
        <v>162</v>
      </c>
      <c r="BZ194" s="9">
        <v>0</v>
      </c>
      <c r="CA194" s="9">
        <v>0</v>
      </c>
      <c r="CB194" s="9">
        <v>980.19337500000097</v>
      </c>
      <c r="CC194" s="9">
        <v>215.25</v>
      </c>
      <c r="CD194" s="9">
        <v>162</v>
      </c>
      <c r="CE194" s="9">
        <v>0</v>
      </c>
      <c r="CF194" s="9">
        <v>0</v>
      </c>
      <c r="CG194" s="9">
        <v>980.19337499999801</v>
      </c>
      <c r="CH194" s="9">
        <v>215.25</v>
      </c>
      <c r="CI194" s="9">
        <v>162</v>
      </c>
      <c r="CJ194" s="9">
        <v>0</v>
      </c>
      <c r="CK194" s="9">
        <v>0</v>
      </c>
      <c r="CL194" s="9">
        <v>980.19337500000097</v>
      </c>
      <c r="CM194" s="9">
        <v>215.25</v>
      </c>
      <c r="CN194" s="9">
        <v>162</v>
      </c>
      <c r="CO194" s="9">
        <v>0</v>
      </c>
      <c r="CP194" s="9">
        <v>0</v>
      </c>
      <c r="CQ194" s="9">
        <v>980.19337500000097</v>
      </c>
      <c r="CR194" s="9">
        <v>2869.5</v>
      </c>
      <c r="CS194" s="9">
        <v>162</v>
      </c>
      <c r="CT194" s="9">
        <v>162</v>
      </c>
      <c r="CU194" s="9">
        <v>0</v>
      </c>
      <c r="CV194" s="9">
        <v>0</v>
      </c>
      <c r="CW194" s="9">
        <v>980.19337499999801</v>
      </c>
      <c r="CX194" s="9">
        <v>215.25</v>
      </c>
      <c r="CY194" s="9">
        <v>162</v>
      </c>
      <c r="CZ194" s="9">
        <v>0</v>
      </c>
      <c r="DA194" s="9">
        <v>0</v>
      </c>
      <c r="DB194" s="9">
        <v>980.19337500000097</v>
      </c>
      <c r="DC194" s="9">
        <v>215.25</v>
      </c>
      <c r="DD194" s="9">
        <v>162</v>
      </c>
      <c r="DE194" s="9">
        <v>0</v>
      </c>
      <c r="DF194" s="9">
        <v>0</v>
      </c>
      <c r="DG194" s="9">
        <v>980.19337500000097</v>
      </c>
      <c r="DH194" s="9">
        <v>215.25</v>
      </c>
      <c r="DI194" s="9">
        <v>162</v>
      </c>
      <c r="DJ194" s="9">
        <v>0</v>
      </c>
      <c r="DK194" s="9">
        <v>0</v>
      </c>
      <c r="DL194" s="9">
        <v>980.19337499999801</v>
      </c>
      <c r="DM194" s="9">
        <v>215.25</v>
      </c>
      <c r="DN194" s="9">
        <v>162</v>
      </c>
      <c r="DO194" s="9">
        <v>0</v>
      </c>
      <c r="DP194" s="9">
        <v>0</v>
      </c>
      <c r="DQ194" s="9">
        <v>980.19337500000097</v>
      </c>
      <c r="DR194" s="9">
        <v>215.25</v>
      </c>
      <c r="DS194" s="9">
        <v>162</v>
      </c>
      <c r="DT194" s="9">
        <v>0</v>
      </c>
      <c r="DU194" s="9">
        <v>0</v>
      </c>
      <c r="DV194" s="9">
        <v>980.19337500000097</v>
      </c>
      <c r="DW194" s="9">
        <v>2869.5</v>
      </c>
      <c r="DX194" s="9">
        <v>162</v>
      </c>
      <c r="DY194" s="9">
        <v>162</v>
      </c>
      <c r="DZ194" s="9">
        <v>0</v>
      </c>
      <c r="EA194" s="9">
        <v>0</v>
      </c>
      <c r="EB194" s="9">
        <v>980.19337500000302</v>
      </c>
      <c r="EC194" s="9">
        <v>215.25</v>
      </c>
      <c r="ED194" s="9">
        <v>162</v>
      </c>
      <c r="EE194" s="9">
        <v>0</v>
      </c>
      <c r="EF194" s="9">
        <v>0</v>
      </c>
      <c r="EG194" s="9">
        <v>980.19337499999801</v>
      </c>
      <c r="EH194" s="9">
        <v>215.25</v>
      </c>
      <c r="EI194" s="9">
        <v>162</v>
      </c>
      <c r="EJ194" s="9">
        <v>0</v>
      </c>
      <c r="EK194" s="9">
        <v>0</v>
      </c>
      <c r="EL194" s="9">
        <v>980.19337499999801</v>
      </c>
      <c r="EM194" s="9">
        <v>215.25</v>
      </c>
      <c r="EN194" s="9">
        <v>162</v>
      </c>
      <c r="EO194" s="9">
        <v>0</v>
      </c>
      <c r="EP194" s="9">
        <v>0</v>
      </c>
      <c r="EQ194" s="9">
        <v>980.19337500000302</v>
      </c>
      <c r="ER194" s="9">
        <v>215.25</v>
      </c>
      <c r="ES194" s="9">
        <v>162</v>
      </c>
      <c r="ET194" s="9">
        <v>0</v>
      </c>
      <c r="EU194" s="9">
        <v>0</v>
      </c>
      <c r="EV194" s="9">
        <v>980.19337499999801</v>
      </c>
      <c r="EW194" s="9">
        <v>215.25</v>
      </c>
      <c r="EX194" s="9">
        <v>162</v>
      </c>
      <c r="EY194" s="9">
        <v>0</v>
      </c>
      <c r="EZ194" s="9">
        <v>0</v>
      </c>
      <c r="FA194" s="9">
        <v>980.19337499999801</v>
      </c>
      <c r="FB194" s="9">
        <v>2869.5</v>
      </c>
      <c r="FC194" s="9">
        <v>162</v>
      </c>
      <c r="FD194" s="9">
        <v>162</v>
      </c>
      <c r="FE194" s="9">
        <v>0</v>
      </c>
      <c r="FF194" s="9">
        <v>0</v>
      </c>
      <c r="FG194" s="9">
        <v>980.19337500000302</v>
      </c>
      <c r="FH194" s="9">
        <v>215.25</v>
      </c>
      <c r="FI194" s="9">
        <v>162</v>
      </c>
      <c r="FJ194" s="9">
        <v>0</v>
      </c>
      <c r="FK194" s="9">
        <v>0</v>
      </c>
      <c r="FL194" s="9">
        <v>980.19337499999801</v>
      </c>
      <c r="FM194" s="9">
        <v>215.25</v>
      </c>
      <c r="FN194" s="9">
        <v>162</v>
      </c>
      <c r="FO194" s="9">
        <v>0</v>
      </c>
      <c r="FP194" s="9">
        <v>0</v>
      </c>
      <c r="FQ194" s="9">
        <v>980.19337499999801</v>
      </c>
      <c r="FR194" s="9">
        <v>215.25</v>
      </c>
      <c r="FS194" s="9">
        <v>162</v>
      </c>
      <c r="FT194" s="9">
        <v>0</v>
      </c>
      <c r="FU194" s="9">
        <v>0</v>
      </c>
      <c r="FV194" s="9">
        <v>980.19337500000302</v>
      </c>
      <c r="FW194" s="9">
        <v>215.25</v>
      </c>
      <c r="FX194" s="9">
        <v>162</v>
      </c>
      <c r="FY194" s="9">
        <v>0</v>
      </c>
      <c r="FZ194" s="9">
        <v>0</v>
      </c>
      <c r="GA194" s="9">
        <v>980.19337499999801</v>
      </c>
      <c r="GB194" s="9">
        <v>215.25</v>
      </c>
      <c r="GC194" s="9">
        <v>162</v>
      </c>
      <c r="GD194" s="9">
        <v>0</v>
      </c>
      <c r="GE194" s="9">
        <v>0</v>
      </c>
      <c r="GF194" s="9">
        <v>980.19337499999801</v>
      </c>
      <c r="GG194" s="9">
        <v>2869.5</v>
      </c>
      <c r="GH194" s="9">
        <v>162</v>
      </c>
      <c r="GI194" s="9">
        <v>162</v>
      </c>
      <c r="GJ194" s="9">
        <v>0</v>
      </c>
      <c r="GK194" s="9">
        <v>0</v>
      </c>
      <c r="GL194" s="9">
        <v>980.19337500000302</v>
      </c>
      <c r="GM194" s="9">
        <v>215.25</v>
      </c>
      <c r="GN194" s="9">
        <v>162</v>
      </c>
      <c r="GO194" s="9">
        <v>0</v>
      </c>
      <c r="GP194" s="9">
        <v>0</v>
      </c>
      <c r="GQ194" s="9">
        <v>980.19337499999801</v>
      </c>
      <c r="GR194" s="9">
        <v>215.25</v>
      </c>
      <c r="GS194" s="9">
        <v>162</v>
      </c>
      <c r="GT194" s="9">
        <v>0</v>
      </c>
    </row>
    <row r="196" spans="1:202" ht="22.8">
      <c r="A196" s="15" t="s">
        <v>295</v>
      </c>
    </row>
    <row r="197" spans="1:202" ht="10.199999999999999">
      <c r="A197" s="7" t="s">
        <v>41</v>
      </c>
      <c r="B197" s="7" t="s">
        <v>42</v>
      </c>
      <c r="C197" s="7">
        <v>1</v>
      </c>
      <c r="D197" s="7">
        <v>2</v>
      </c>
      <c r="E197" s="7">
        <v>3</v>
      </c>
      <c r="F197" s="7">
        <v>4</v>
      </c>
      <c r="G197" s="7">
        <v>5</v>
      </c>
      <c r="H197" s="7">
        <v>6</v>
      </c>
      <c r="I197" s="7">
        <v>7</v>
      </c>
      <c r="J197" s="7">
        <v>8</v>
      </c>
      <c r="K197" s="7">
        <v>9</v>
      </c>
      <c r="L197" s="7">
        <v>10</v>
      </c>
      <c r="M197" s="7">
        <v>11</v>
      </c>
      <c r="N197" s="7">
        <v>12</v>
      </c>
      <c r="O197" s="7">
        <v>13</v>
      </c>
      <c r="P197" s="7">
        <v>14</v>
      </c>
      <c r="Q197" s="7">
        <v>15</v>
      </c>
      <c r="R197" s="7">
        <v>16</v>
      </c>
      <c r="S197" s="7">
        <v>17</v>
      </c>
      <c r="T197" s="7">
        <v>18</v>
      </c>
      <c r="U197" s="7">
        <v>19</v>
      </c>
      <c r="V197" s="7">
        <v>20</v>
      </c>
      <c r="W197" s="7">
        <v>21</v>
      </c>
      <c r="X197" s="7">
        <v>22</v>
      </c>
      <c r="Y197" s="7">
        <v>23</v>
      </c>
      <c r="Z197" s="7">
        <v>24</v>
      </c>
      <c r="AA197" s="7">
        <v>25</v>
      </c>
      <c r="AB197" s="7">
        <v>26</v>
      </c>
      <c r="AC197" s="7">
        <v>27</v>
      </c>
      <c r="AD197" s="7">
        <v>28</v>
      </c>
      <c r="AE197" s="7">
        <v>29</v>
      </c>
      <c r="AF197" s="7">
        <v>30</v>
      </c>
      <c r="AG197" s="7">
        <v>31</v>
      </c>
      <c r="AH197" s="7">
        <v>32</v>
      </c>
      <c r="AI197" s="7">
        <v>33</v>
      </c>
      <c r="AJ197" s="7">
        <v>34</v>
      </c>
      <c r="AK197" s="7">
        <v>35</v>
      </c>
      <c r="AL197" s="7">
        <v>36</v>
      </c>
      <c r="AM197" s="7">
        <v>37</v>
      </c>
      <c r="AN197" s="7">
        <v>38</v>
      </c>
      <c r="AO197" s="7">
        <v>39</v>
      </c>
      <c r="AP197" s="7">
        <v>40</v>
      </c>
      <c r="AQ197" s="7">
        <v>41</v>
      </c>
      <c r="AR197" s="7">
        <v>42</v>
      </c>
      <c r="AS197" s="7">
        <v>43</v>
      </c>
      <c r="AT197" s="7">
        <v>44</v>
      </c>
      <c r="AU197" s="7">
        <v>45</v>
      </c>
      <c r="AV197" s="7">
        <v>46</v>
      </c>
      <c r="AW197" s="7">
        <v>47</v>
      </c>
      <c r="AX197" s="7">
        <v>48</v>
      </c>
      <c r="AY197" s="7">
        <v>49</v>
      </c>
      <c r="AZ197" s="7">
        <v>50</v>
      </c>
      <c r="BA197" s="7">
        <v>51</v>
      </c>
      <c r="BB197" s="7">
        <v>52</v>
      </c>
      <c r="BC197" s="7">
        <v>53</v>
      </c>
      <c r="BD197" s="7">
        <v>54</v>
      </c>
      <c r="BE197" s="7">
        <v>55</v>
      </c>
      <c r="BF197" s="7">
        <v>56</v>
      </c>
      <c r="BG197" s="7">
        <v>57</v>
      </c>
      <c r="BH197" s="7">
        <v>58</v>
      </c>
      <c r="BI197" s="7">
        <v>59</v>
      </c>
      <c r="BJ197" s="7">
        <v>60</v>
      </c>
      <c r="BK197" s="7">
        <v>61</v>
      </c>
      <c r="BL197" s="7">
        <v>62</v>
      </c>
      <c r="BM197" s="7">
        <v>63</v>
      </c>
      <c r="BN197" s="7">
        <v>64</v>
      </c>
      <c r="BO197" s="7">
        <v>65</v>
      </c>
      <c r="BP197" s="7">
        <v>66</v>
      </c>
      <c r="BQ197" s="7">
        <v>67</v>
      </c>
      <c r="BR197" s="7">
        <v>68</v>
      </c>
      <c r="BS197" s="7">
        <v>69</v>
      </c>
      <c r="BT197" s="7">
        <v>70</v>
      </c>
      <c r="BU197" s="7">
        <v>71</v>
      </c>
      <c r="BV197" s="7">
        <v>72</v>
      </c>
      <c r="BW197" s="7">
        <v>73</v>
      </c>
      <c r="BX197" s="7">
        <v>74</v>
      </c>
      <c r="BY197" s="7">
        <v>75</v>
      </c>
      <c r="BZ197" s="7">
        <v>76</v>
      </c>
      <c r="CA197" s="7">
        <v>77</v>
      </c>
      <c r="CB197" s="7">
        <v>78</v>
      </c>
      <c r="CC197" s="7">
        <v>79</v>
      </c>
      <c r="CD197" s="7">
        <v>80</v>
      </c>
      <c r="CE197" s="7">
        <v>81</v>
      </c>
      <c r="CF197" s="7">
        <v>82</v>
      </c>
      <c r="CG197" s="7">
        <v>83</v>
      </c>
      <c r="CH197" s="7">
        <v>84</v>
      </c>
      <c r="CI197" s="7">
        <v>85</v>
      </c>
      <c r="CJ197" s="7">
        <v>86</v>
      </c>
      <c r="CK197" s="7">
        <v>87</v>
      </c>
      <c r="CL197" s="7">
        <v>88</v>
      </c>
      <c r="CM197" s="7">
        <v>89</v>
      </c>
      <c r="CN197" s="7">
        <v>90</v>
      </c>
      <c r="CO197" s="7">
        <v>91</v>
      </c>
      <c r="CP197" s="7">
        <v>92</v>
      </c>
      <c r="CQ197" s="7">
        <v>93</v>
      </c>
      <c r="CR197" s="7">
        <v>94</v>
      </c>
      <c r="CS197" s="7">
        <v>95</v>
      </c>
      <c r="CT197" s="7">
        <v>96</v>
      </c>
      <c r="CU197" s="7">
        <v>97</v>
      </c>
      <c r="CV197" s="7">
        <v>98</v>
      </c>
      <c r="CW197" s="7">
        <v>99</v>
      </c>
      <c r="CX197" s="7">
        <v>100</v>
      </c>
      <c r="CY197" s="7">
        <v>101</v>
      </c>
      <c r="CZ197" s="7">
        <v>102</v>
      </c>
      <c r="DA197" s="7">
        <v>103</v>
      </c>
      <c r="DB197" s="7">
        <v>104</v>
      </c>
      <c r="DC197" s="7">
        <v>105</v>
      </c>
      <c r="DD197" s="7">
        <v>106</v>
      </c>
      <c r="DE197" s="7">
        <v>107</v>
      </c>
      <c r="DF197" s="7">
        <v>108</v>
      </c>
      <c r="DG197" s="7">
        <v>109</v>
      </c>
      <c r="DH197" s="7">
        <v>110</v>
      </c>
      <c r="DI197" s="7">
        <v>111</v>
      </c>
      <c r="DJ197" s="7">
        <v>112</v>
      </c>
      <c r="DK197" s="7">
        <v>113</v>
      </c>
      <c r="DL197" s="7">
        <v>114</v>
      </c>
      <c r="DM197" s="7">
        <v>115</v>
      </c>
      <c r="DN197" s="7">
        <v>116</v>
      </c>
      <c r="DO197" s="7">
        <v>117</v>
      </c>
      <c r="DP197" s="7">
        <v>118</v>
      </c>
      <c r="DQ197" s="7">
        <v>119</v>
      </c>
      <c r="DR197" s="7">
        <v>120</v>
      </c>
      <c r="DS197" s="7">
        <v>121</v>
      </c>
      <c r="DT197" s="7">
        <v>122</v>
      </c>
      <c r="DU197" s="7">
        <v>123</v>
      </c>
      <c r="DV197" s="7">
        <v>124</v>
      </c>
      <c r="DW197" s="7">
        <v>125</v>
      </c>
      <c r="DX197" s="7">
        <v>126</v>
      </c>
      <c r="DY197" s="7">
        <v>127</v>
      </c>
      <c r="DZ197" s="7">
        <v>128</v>
      </c>
      <c r="EA197" s="7">
        <v>129</v>
      </c>
      <c r="EB197" s="7">
        <v>130</v>
      </c>
      <c r="EC197" s="7">
        <v>131</v>
      </c>
      <c r="ED197" s="7">
        <v>132</v>
      </c>
      <c r="EE197" s="7">
        <v>133</v>
      </c>
      <c r="EF197" s="7">
        <v>134</v>
      </c>
      <c r="EG197" s="7">
        <v>135</v>
      </c>
      <c r="EH197" s="7">
        <v>136</v>
      </c>
      <c r="EI197" s="7">
        <v>137</v>
      </c>
      <c r="EJ197" s="7">
        <v>138</v>
      </c>
      <c r="EK197" s="7">
        <v>139</v>
      </c>
      <c r="EL197" s="7">
        <v>140</v>
      </c>
      <c r="EM197" s="7">
        <v>141</v>
      </c>
      <c r="EN197" s="7">
        <v>142</v>
      </c>
      <c r="EO197" s="7">
        <v>143</v>
      </c>
      <c r="EP197" s="7">
        <v>144</v>
      </c>
      <c r="EQ197" s="7">
        <v>145</v>
      </c>
      <c r="ER197" s="7">
        <v>146</v>
      </c>
      <c r="ES197" s="7">
        <v>147</v>
      </c>
      <c r="ET197" s="7">
        <v>148</v>
      </c>
      <c r="EU197" s="7">
        <v>149</v>
      </c>
      <c r="EV197" s="7">
        <v>150</v>
      </c>
      <c r="EW197" s="7">
        <v>151</v>
      </c>
      <c r="EX197" s="7">
        <v>152</v>
      </c>
      <c r="EY197" s="7">
        <v>153</v>
      </c>
      <c r="EZ197" s="7">
        <v>154</v>
      </c>
      <c r="FA197" s="7">
        <v>155</v>
      </c>
      <c r="FB197" s="7">
        <v>156</v>
      </c>
      <c r="FC197" s="7">
        <v>157</v>
      </c>
      <c r="FD197" s="7">
        <v>158</v>
      </c>
      <c r="FE197" s="7">
        <v>159</v>
      </c>
      <c r="FF197" s="7">
        <v>160</v>
      </c>
      <c r="FG197" s="7">
        <v>161</v>
      </c>
      <c r="FH197" s="7">
        <v>162</v>
      </c>
      <c r="FI197" s="7">
        <v>163</v>
      </c>
      <c r="FJ197" s="7">
        <v>164</v>
      </c>
      <c r="FK197" s="7">
        <v>165</v>
      </c>
      <c r="FL197" s="7">
        <v>166</v>
      </c>
      <c r="FM197" s="7">
        <v>167</v>
      </c>
      <c r="FN197" s="7">
        <v>168</v>
      </c>
      <c r="FO197" s="7">
        <v>169</v>
      </c>
      <c r="FP197" s="7">
        <v>170</v>
      </c>
      <c r="FQ197" s="7">
        <v>171</v>
      </c>
      <c r="FR197" s="7">
        <v>172</v>
      </c>
      <c r="FS197" s="7">
        <v>173</v>
      </c>
      <c r="FT197" s="7">
        <v>174</v>
      </c>
      <c r="FU197" s="7">
        <v>175</v>
      </c>
      <c r="FV197" s="7">
        <v>176</v>
      </c>
      <c r="FW197" s="7">
        <v>177</v>
      </c>
      <c r="FX197" s="7">
        <v>178</v>
      </c>
      <c r="FY197" s="7">
        <v>179</v>
      </c>
      <c r="FZ197" s="7">
        <v>180</v>
      </c>
      <c r="GA197" s="7">
        <v>181</v>
      </c>
      <c r="GB197" s="7">
        <v>182</v>
      </c>
      <c r="GC197" s="7">
        <v>183</v>
      </c>
      <c r="GD197" s="7">
        <v>184</v>
      </c>
      <c r="GE197" s="7">
        <v>185</v>
      </c>
      <c r="GF197" s="7">
        <v>186</v>
      </c>
      <c r="GG197" s="7">
        <v>187</v>
      </c>
      <c r="GH197" s="7">
        <v>188</v>
      </c>
      <c r="GI197" s="7">
        <v>189</v>
      </c>
      <c r="GJ197" s="7">
        <v>190</v>
      </c>
      <c r="GK197" s="7">
        <v>191</v>
      </c>
      <c r="GL197" s="7">
        <v>192</v>
      </c>
      <c r="GM197" s="7">
        <v>193</v>
      </c>
      <c r="GN197" s="7">
        <v>194</v>
      </c>
      <c r="GO197" s="7">
        <v>195</v>
      </c>
      <c r="GP197" s="7">
        <v>196</v>
      </c>
      <c r="GQ197" s="7">
        <v>197</v>
      </c>
      <c r="GR197" s="7">
        <v>198</v>
      </c>
      <c r="GS197" s="7">
        <v>199</v>
      </c>
      <c r="GT197" s="7">
        <v>200</v>
      </c>
    </row>
    <row r="198" spans="1:202" ht="10.199999999999999">
      <c r="A198" s="12">
        <v>6</v>
      </c>
      <c r="B198" s="2" t="s">
        <v>43</v>
      </c>
      <c r="C198" s="9">
        <v>0</v>
      </c>
      <c r="D198" s="9">
        <v>0</v>
      </c>
      <c r="E198" s="9">
        <v>0</v>
      </c>
      <c r="F198" s="9">
        <v>0</v>
      </c>
      <c r="G198" s="9">
        <v>0</v>
      </c>
      <c r="H198" s="9">
        <v>0</v>
      </c>
      <c r="I198" s="9">
        <v>0</v>
      </c>
      <c r="J198" s="9">
        <v>0</v>
      </c>
      <c r="K198" s="9">
        <v>0</v>
      </c>
      <c r="L198" s="9">
        <v>0</v>
      </c>
      <c r="M198" s="9">
        <v>0</v>
      </c>
      <c r="N198" s="9">
        <v>0</v>
      </c>
      <c r="O198" s="9">
        <v>0</v>
      </c>
      <c r="P198" s="9">
        <v>0</v>
      </c>
      <c r="Q198" s="9">
        <v>0</v>
      </c>
      <c r="R198" s="9">
        <v>0</v>
      </c>
      <c r="S198" s="9">
        <v>0</v>
      </c>
      <c r="T198" s="9">
        <v>0</v>
      </c>
      <c r="U198" s="9">
        <v>0</v>
      </c>
      <c r="V198" s="9">
        <v>0</v>
      </c>
      <c r="W198" s="9">
        <v>0</v>
      </c>
      <c r="X198" s="9">
        <v>0</v>
      </c>
      <c r="Y198" s="9">
        <v>0</v>
      </c>
      <c r="Z198" s="9">
        <v>0</v>
      </c>
      <c r="AA198" s="9">
        <v>0</v>
      </c>
      <c r="AB198" s="9">
        <v>0</v>
      </c>
      <c r="AC198" s="9">
        <v>0</v>
      </c>
      <c r="AD198" s="9">
        <v>0</v>
      </c>
      <c r="AE198" s="9">
        <v>0</v>
      </c>
      <c r="AF198" s="9">
        <v>0</v>
      </c>
      <c r="AG198" s="9">
        <v>0</v>
      </c>
      <c r="AH198" s="9">
        <v>0</v>
      </c>
      <c r="AI198" s="9">
        <v>0</v>
      </c>
      <c r="AJ198" s="9">
        <v>0</v>
      </c>
      <c r="AK198" s="9">
        <v>0</v>
      </c>
      <c r="AL198" s="9">
        <v>0</v>
      </c>
      <c r="AM198" s="9">
        <v>0</v>
      </c>
      <c r="AN198" s="9">
        <v>0</v>
      </c>
      <c r="AO198" s="9">
        <v>0</v>
      </c>
      <c r="AP198" s="9">
        <v>0</v>
      </c>
      <c r="AQ198" s="9">
        <v>0</v>
      </c>
      <c r="AR198" s="9">
        <v>0</v>
      </c>
      <c r="AS198" s="9">
        <v>0</v>
      </c>
      <c r="AT198" s="9">
        <v>0</v>
      </c>
      <c r="AU198" s="9">
        <v>0</v>
      </c>
      <c r="AV198" s="9">
        <v>0</v>
      </c>
      <c r="AW198" s="9">
        <v>0</v>
      </c>
      <c r="AX198" s="9">
        <v>0</v>
      </c>
      <c r="AY198" s="9">
        <v>0</v>
      </c>
      <c r="AZ198" s="9">
        <v>0</v>
      </c>
      <c r="BA198" s="9">
        <v>0</v>
      </c>
      <c r="BB198" s="9">
        <v>0</v>
      </c>
      <c r="BC198" s="9">
        <v>0</v>
      </c>
      <c r="BD198" s="9">
        <v>0</v>
      </c>
      <c r="BE198" s="9">
        <v>0</v>
      </c>
      <c r="BF198" s="9">
        <v>0</v>
      </c>
      <c r="BG198" s="9">
        <v>0</v>
      </c>
      <c r="BH198" s="9">
        <v>0</v>
      </c>
      <c r="BI198" s="9">
        <v>0</v>
      </c>
      <c r="BJ198" s="9">
        <v>0</v>
      </c>
      <c r="BK198" s="9">
        <v>0</v>
      </c>
      <c r="BL198" s="9">
        <v>0</v>
      </c>
      <c r="BM198" s="9">
        <v>0</v>
      </c>
      <c r="BN198" s="9">
        <v>0</v>
      </c>
      <c r="BO198" s="9">
        <v>0</v>
      </c>
      <c r="BP198" s="9">
        <v>0</v>
      </c>
      <c r="BQ198" s="9">
        <v>0</v>
      </c>
      <c r="BR198" s="9">
        <v>0</v>
      </c>
      <c r="BS198" s="9">
        <v>0</v>
      </c>
      <c r="BT198" s="9">
        <v>0</v>
      </c>
      <c r="BU198" s="9">
        <v>0</v>
      </c>
      <c r="BV198" s="9">
        <v>0</v>
      </c>
      <c r="BW198" s="9">
        <v>0</v>
      </c>
      <c r="BX198" s="9">
        <v>0</v>
      </c>
      <c r="BY198" s="9">
        <v>0</v>
      </c>
      <c r="BZ198" s="9">
        <v>0</v>
      </c>
      <c r="CA198" s="9">
        <v>0</v>
      </c>
      <c r="CB198" s="9">
        <v>0</v>
      </c>
      <c r="CC198" s="9">
        <v>0</v>
      </c>
      <c r="CD198" s="9">
        <v>0</v>
      </c>
      <c r="CE198" s="9">
        <v>0</v>
      </c>
      <c r="CF198" s="9">
        <v>0</v>
      </c>
      <c r="CG198" s="9">
        <v>0</v>
      </c>
      <c r="CH198" s="9">
        <v>0</v>
      </c>
      <c r="CI198" s="9">
        <v>0</v>
      </c>
      <c r="CJ198" s="9">
        <v>0</v>
      </c>
      <c r="CK198" s="9">
        <v>0</v>
      </c>
      <c r="CL198" s="9">
        <v>0</v>
      </c>
      <c r="CM198" s="9">
        <v>0</v>
      </c>
      <c r="CN198" s="9">
        <v>0</v>
      </c>
      <c r="CO198" s="9">
        <v>0</v>
      </c>
      <c r="CP198" s="9">
        <v>0</v>
      </c>
      <c r="CQ198" s="9">
        <v>0</v>
      </c>
      <c r="CR198" s="9">
        <v>0</v>
      </c>
      <c r="CS198" s="9">
        <v>0</v>
      </c>
      <c r="CT198" s="9">
        <v>0</v>
      </c>
      <c r="CU198" s="9">
        <v>0</v>
      </c>
      <c r="CV198" s="9">
        <v>0</v>
      </c>
      <c r="CW198" s="9">
        <v>0</v>
      </c>
      <c r="CX198" s="9">
        <v>0</v>
      </c>
      <c r="CY198" s="9">
        <v>0</v>
      </c>
      <c r="CZ198" s="9">
        <v>0</v>
      </c>
      <c r="DA198" s="9">
        <v>0</v>
      </c>
      <c r="DB198" s="9">
        <v>0</v>
      </c>
      <c r="DC198" s="9">
        <v>0</v>
      </c>
      <c r="DD198" s="9">
        <v>0</v>
      </c>
      <c r="DE198" s="9">
        <v>0</v>
      </c>
      <c r="DF198" s="9">
        <v>0</v>
      </c>
      <c r="DG198" s="9">
        <v>0</v>
      </c>
      <c r="DH198" s="9">
        <v>0</v>
      </c>
      <c r="DI198" s="9">
        <v>0</v>
      </c>
      <c r="DJ198" s="9">
        <v>0</v>
      </c>
      <c r="DK198" s="9">
        <v>0</v>
      </c>
      <c r="DL198" s="9">
        <v>0</v>
      </c>
      <c r="DM198" s="9">
        <v>0</v>
      </c>
      <c r="DN198" s="9">
        <v>0</v>
      </c>
      <c r="DO198" s="9">
        <v>0</v>
      </c>
      <c r="DP198" s="9">
        <v>0</v>
      </c>
      <c r="DQ198" s="9">
        <v>0</v>
      </c>
      <c r="DR198" s="9">
        <v>0</v>
      </c>
      <c r="DS198" s="9">
        <v>0</v>
      </c>
      <c r="DT198" s="9">
        <v>0</v>
      </c>
      <c r="DU198" s="9">
        <v>0</v>
      </c>
      <c r="DV198" s="9">
        <v>0</v>
      </c>
      <c r="DW198" s="9">
        <v>0</v>
      </c>
      <c r="DX198" s="9">
        <v>0</v>
      </c>
      <c r="DY198" s="9">
        <v>0</v>
      </c>
      <c r="DZ198" s="9">
        <v>0</v>
      </c>
      <c r="EA198" s="9">
        <v>0</v>
      </c>
      <c r="EB198" s="9">
        <v>0</v>
      </c>
      <c r="EC198" s="9">
        <v>0</v>
      </c>
      <c r="ED198" s="9">
        <v>0</v>
      </c>
      <c r="EE198" s="9">
        <v>0</v>
      </c>
      <c r="EF198" s="9">
        <v>0</v>
      </c>
      <c r="EG198" s="9">
        <v>0</v>
      </c>
      <c r="EH198" s="9">
        <v>0</v>
      </c>
      <c r="EI198" s="9">
        <v>0</v>
      </c>
      <c r="EJ198" s="9">
        <v>0</v>
      </c>
      <c r="EK198" s="9">
        <v>0</v>
      </c>
      <c r="EL198" s="9">
        <v>0</v>
      </c>
      <c r="EM198" s="9">
        <v>0</v>
      </c>
      <c r="EN198" s="9">
        <v>0</v>
      </c>
      <c r="EO198" s="9">
        <v>0</v>
      </c>
      <c r="EP198" s="9">
        <v>0</v>
      </c>
      <c r="EQ198" s="9">
        <v>0</v>
      </c>
      <c r="ER198" s="9">
        <v>0</v>
      </c>
      <c r="ES198" s="9">
        <v>0</v>
      </c>
      <c r="ET198" s="9">
        <v>0</v>
      </c>
      <c r="EU198" s="9">
        <v>0</v>
      </c>
      <c r="EV198" s="9">
        <v>0</v>
      </c>
      <c r="EW198" s="9">
        <v>0</v>
      </c>
      <c r="EX198" s="9">
        <v>0</v>
      </c>
      <c r="EY198" s="9">
        <v>0</v>
      </c>
      <c r="EZ198" s="9">
        <v>0</v>
      </c>
      <c r="FA198" s="9">
        <v>0</v>
      </c>
      <c r="FB198" s="9">
        <v>0</v>
      </c>
      <c r="FC198" s="9">
        <v>0</v>
      </c>
      <c r="FD198" s="9">
        <v>0</v>
      </c>
      <c r="FE198" s="9">
        <v>0</v>
      </c>
      <c r="FF198" s="9">
        <v>0</v>
      </c>
      <c r="FG198" s="9">
        <v>0</v>
      </c>
      <c r="FH198" s="9">
        <v>0</v>
      </c>
      <c r="FI198" s="9">
        <v>0</v>
      </c>
      <c r="FJ198" s="9">
        <v>0</v>
      </c>
      <c r="FK198" s="9">
        <v>0</v>
      </c>
      <c r="FL198" s="9">
        <v>0</v>
      </c>
      <c r="FM198" s="9">
        <v>0</v>
      </c>
      <c r="FN198" s="9">
        <v>0</v>
      </c>
      <c r="FO198" s="9">
        <v>0</v>
      </c>
      <c r="FP198" s="9">
        <v>0</v>
      </c>
      <c r="FQ198" s="9">
        <v>0</v>
      </c>
      <c r="FR198" s="9">
        <v>0</v>
      </c>
      <c r="FS198" s="9">
        <v>0</v>
      </c>
      <c r="FT198" s="9">
        <v>0</v>
      </c>
      <c r="FU198" s="9">
        <v>0</v>
      </c>
      <c r="FV198" s="9">
        <v>0</v>
      </c>
      <c r="FW198" s="9">
        <v>0</v>
      </c>
      <c r="FX198" s="9">
        <v>0</v>
      </c>
      <c r="FY198" s="9">
        <v>0</v>
      </c>
      <c r="FZ198" s="9">
        <v>0</v>
      </c>
      <c r="GA198" s="9">
        <v>0</v>
      </c>
      <c r="GB198" s="9">
        <v>0</v>
      </c>
      <c r="GC198" s="9">
        <v>0</v>
      </c>
      <c r="GD198" s="9">
        <v>0</v>
      </c>
      <c r="GE198" s="9">
        <v>0</v>
      </c>
      <c r="GF198" s="9">
        <v>0</v>
      </c>
      <c r="GG198" s="9">
        <v>0</v>
      </c>
      <c r="GH198" s="9">
        <v>0</v>
      </c>
      <c r="GI198" s="9">
        <v>0</v>
      </c>
      <c r="GJ198" s="9">
        <v>0</v>
      </c>
      <c r="GK198" s="9">
        <v>0</v>
      </c>
      <c r="GL198" s="9">
        <v>0</v>
      </c>
      <c r="GM198" s="9">
        <v>0</v>
      </c>
      <c r="GN198" s="9">
        <v>0</v>
      </c>
      <c r="GO198" s="9">
        <v>0</v>
      </c>
      <c r="GP198" s="9">
        <v>0</v>
      </c>
      <c r="GQ198" s="9">
        <v>0</v>
      </c>
      <c r="GR198" s="9">
        <v>0</v>
      </c>
      <c r="GS198" s="9">
        <v>0</v>
      </c>
      <c r="GT198" s="9">
        <v>0</v>
      </c>
    </row>
    <row r="199" spans="1:202" ht="10.199999999999999">
      <c r="A199" s="12">
        <v>7</v>
      </c>
      <c r="B199" s="2" t="s">
        <v>44</v>
      </c>
      <c r="C199" s="9">
        <v>0</v>
      </c>
      <c r="D199" s="9">
        <v>0</v>
      </c>
      <c r="E199" s="9">
        <v>0</v>
      </c>
      <c r="F199" s="9">
        <v>0</v>
      </c>
      <c r="G199" s="9">
        <v>0</v>
      </c>
      <c r="H199" s="9">
        <v>0</v>
      </c>
      <c r="I199" s="9">
        <v>0</v>
      </c>
      <c r="J199" s="9">
        <v>0</v>
      </c>
      <c r="K199" s="9">
        <v>0</v>
      </c>
      <c r="L199" s="9">
        <v>0</v>
      </c>
      <c r="M199" s="9">
        <v>0</v>
      </c>
      <c r="N199" s="9">
        <v>0</v>
      </c>
      <c r="O199" s="9">
        <v>0</v>
      </c>
      <c r="P199" s="9">
        <v>0</v>
      </c>
      <c r="Q199" s="9">
        <v>0</v>
      </c>
      <c r="R199" s="9">
        <v>0</v>
      </c>
      <c r="S199" s="9">
        <v>0</v>
      </c>
      <c r="T199" s="9">
        <v>0</v>
      </c>
      <c r="U199" s="9">
        <v>0</v>
      </c>
      <c r="V199" s="9">
        <v>0</v>
      </c>
      <c r="W199" s="9">
        <v>0</v>
      </c>
      <c r="X199" s="9">
        <v>0</v>
      </c>
      <c r="Y199" s="9">
        <v>0</v>
      </c>
      <c r="Z199" s="9">
        <v>0</v>
      </c>
      <c r="AA199" s="9">
        <v>0</v>
      </c>
      <c r="AB199" s="9">
        <v>0</v>
      </c>
      <c r="AC199" s="9">
        <v>0</v>
      </c>
      <c r="AD199" s="9">
        <v>0</v>
      </c>
      <c r="AE199" s="9">
        <v>0</v>
      </c>
      <c r="AF199" s="9">
        <v>0</v>
      </c>
      <c r="AG199" s="9">
        <v>0</v>
      </c>
      <c r="AH199" s="9">
        <v>0</v>
      </c>
      <c r="AI199" s="9">
        <v>0</v>
      </c>
      <c r="AJ199" s="9">
        <v>0</v>
      </c>
      <c r="AK199" s="9">
        <v>0</v>
      </c>
      <c r="AL199" s="9">
        <v>0</v>
      </c>
      <c r="AM199" s="9">
        <v>0</v>
      </c>
      <c r="AN199" s="9">
        <v>0</v>
      </c>
      <c r="AO199" s="9">
        <v>0</v>
      </c>
      <c r="AP199" s="9">
        <v>0</v>
      </c>
      <c r="AQ199" s="9">
        <v>0</v>
      </c>
      <c r="AR199" s="9">
        <v>0</v>
      </c>
      <c r="AS199" s="9">
        <v>0</v>
      </c>
      <c r="AT199" s="9">
        <v>0</v>
      </c>
      <c r="AU199" s="9">
        <v>0</v>
      </c>
      <c r="AV199" s="9">
        <v>0</v>
      </c>
      <c r="AW199" s="9">
        <v>0</v>
      </c>
      <c r="AX199" s="9">
        <v>0</v>
      </c>
      <c r="AY199" s="9">
        <v>0</v>
      </c>
      <c r="AZ199" s="9">
        <v>0</v>
      </c>
      <c r="BA199" s="9">
        <v>0</v>
      </c>
      <c r="BB199" s="9">
        <v>0</v>
      </c>
      <c r="BC199" s="9">
        <v>0</v>
      </c>
      <c r="BD199" s="9">
        <v>0</v>
      </c>
      <c r="BE199" s="9">
        <v>0</v>
      </c>
      <c r="BF199" s="9">
        <v>0</v>
      </c>
      <c r="BG199" s="9">
        <v>0</v>
      </c>
      <c r="BH199" s="9">
        <v>0</v>
      </c>
      <c r="BI199" s="9">
        <v>0</v>
      </c>
      <c r="BJ199" s="9">
        <v>0</v>
      </c>
      <c r="BK199" s="9">
        <v>0</v>
      </c>
      <c r="BL199" s="9">
        <v>0</v>
      </c>
      <c r="BM199" s="9">
        <v>0</v>
      </c>
      <c r="BN199" s="9">
        <v>0</v>
      </c>
      <c r="BO199" s="9">
        <v>0</v>
      </c>
      <c r="BP199" s="9">
        <v>0</v>
      </c>
      <c r="BQ199" s="9">
        <v>0</v>
      </c>
      <c r="BR199" s="9">
        <v>0</v>
      </c>
      <c r="BS199" s="9">
        <v>0</v>
      </c>
      <c r="BT199" s="9">
        <v>0</v>
      </c>
      <c r="BU199" s="9">
        <v>0</v>
      </c>
      <c r="BV199" s="9">
        <v>0</v>
      </c>
      <c r="BW199" s="9">
        <v>0</v>
      </c>
      <c r="BX199" s="9">
        <v>0</v>
      </c>
      <c r="BY199" s="9">
        <v>0</v>
      </c>
      <c r="BZ199" s="9">
        <v>0</v>
      </c>
      <c r="CA199" s="9">
        <v>0</v>
      </c>
      <c r="CB199" s="9">
        <v>0</v>
      </c>
      <c r="CC199" s="9">
        <v>0</v>
      </c>
      <c r="CD199" s="9">
        <v>0</v>
      </c>
      <c r="CE199" s="9">
        <v>0</v>
      </c>
      <c r="CF199" s="9">
        <v>0</v>
      </c>
      <c r="CG199" s="9">
        <v>0</v>
      </c>
      <c r="CH199" s="9">
        <v>0</v>
      </c>
      <c r="CI199" s="9">
        <v>0</v>
      </c>
      <c r="CJ199" s="9">
        <v>0</v>
      </c>
      <c r="CK199" s="9">
        <v>0</v>
      </c>
      <c r="CL199" s="9">
        <v>0</v>
      </c>
      <c r="CM199" s="9">
        <v>0</v>
      </c>
      <c r="CN199" s="9">
        <v>0</v>
      </c>
      <c r="CO199" s="9">
        <v>0</v>
      </c>
      <c r="CP199" s="9">
        <v>0</v>
      </c>
      <c r="CQ199" s="9">
        <v>0</v>
      </c>
      <c r="CR199" s="9">
        <v>0</v>
      </c>
      <c r="CS199" s="9">
        <v>0</v>
      </c>
      <c r="CT199" s="9">
        <v>0</v>
      </c>
      <c r="CU199" s="9">
        <v>0</v>
      </c>
      <c r="CV199" s="9">
        <v>0</v>
      </c>
      <c r="CW199" s="9">
        <v>0</v>
      </c>
      <c r="CX199" s="9">
        <v>0</v>
      </c>
      <c r="CY199" s="9">
        <v>0</v>
      </c>
      <c r="CZ199" s="9">
        <v>0</v>
      </c>
      <c r="DA199" s="9">
        <v>0</v>
      </c>
      <c r="DB199" s="9">
        <v>0</v>
      </c>
      <c r="DC199" s="9">
        <v>0</v>
      </c>
      <c r="DD199" s="9">
        <v>0</v>
      </c>
      <c r="DE199" s="9">
        <v>0</v>
      </c>
      <c r="DF199" s="9">
        <v>0</v>
      </c>
      <c r="DG199" s="9">
        <v>0</v>
      </c>
      <c r="DH199" s="9">
        <v>0</v>
      </c>
      <c r="DI199" s="9">
        <v>0</v>
      </c>
      <c r="DJ199" s="9">
        <v>0</v>
      </c>
      <c r="DK199" s="9">
        <v>0</v>
      </c>
      <c r="DL199" s="9">
        <v>0</v>
      </c>
      <c r="DM199" s="9">
        <v>0</v>
      </c>
      <c r="DN199" s="9">
        <v>0</v>
      </c>
      <c r="DO199" s="9">
        <v>0</v>
      </c>
      <c r="DP199" s="9">
        <v>0</v>
      </c>
      <c r="DQ199" s="9">
        <v>0</v>
      </c>
      <c r="DR199" s="9">
        <v>0</v>
      </c>
      <c r="DS199" s="9">
        <v>0</v>
      </c>
      <c r="DT199" s="9">
        <v>0</v>
      </c>
      <c r="DU199" s="9">
        <v>0</v>
      </c>
      <c r="DV199" s="9">
        <v>0</v>
      </c>
      <c r="DW199" s="9">
        <v>0</v>
      </c>
      <c r="DX199" s="9">
        <v>0</v>
      </c>
      <c r="DY199" s="9">
        <v>0</v>
      </c>
      <c r="DZ199" s="9">
        <v>0</v>
      </c>
      <c r="EA199" s="9">
        <v>0</v>
      </c>
      <c r="EB199" s="9">
        <v>0</v>
      </c>
      <c r="EC199" s="9">
        <v>0</v>
      </c>
      <c r="ED199" s="9">
        <v>0</v>
      </c>
      <c r="EE199" s="9">
        <v>0</v>
      </c>
      <c r="EF199" s="9">
        <v>0</v>
      </c>
      <c r="EG199" s="9">
        <v>0</v>
      </c>
      <c r="EH199" s="9">
        <v>0</v>
      </c>
      <c r="EI199" s="9">
        <v>0</v>
      </c>
      <c r="EJ199" s="9">
        <v>0</v>
      </c>
      <c r="EK199" s="9">
        <v>0</v>
      </c>
      <c r="EL199" s="9">
        <v>0</v>
      </c>
      <c r="EM199" s="9">
        <v>0</v>
      </c>
      <c r="EN199" s="9">
        <v>0</v>
      </c>
      <c r="EO199" s="9">
        <v>0</v>
      </c>
      <c r="EP199" s="9">
        <v>0</v>
      </c>
      <c r="EQ199" s="9">
        <v>0</v>
      </c>
      <c r="ER199" s="9">
        <v>0</v>
      </c>
      <c r="ES199" s="9">
        <v>0</v>
      </c>
      <c r="ET199" s="9">
        <v>0</v>
      </c>
      <c r="EU199" s="9">
        <v>0</v>
      </c>
      <c r="EV199" s="9">
        <v>0</v>
      </c>
      <c r="EW199" s="9">
        <v>0</v>
      </c>
      <c r="EX199" s="9">
        <v>0</v>
      </c>
      <c r="EY199" s="9">
        <v>0</v>
      </c>
      <c r="EZ199" s="9">
        <v>0</v>
      </c>
      <c r="FA199" s="9">
        <v>0</v>
      </c>
      <c r="FB199" s="9">
        <v>0</v>
      </c>
      <c r="FC199" s="9">
        <v>0</v>
      </c>
      <c r="FD199" s="9">
        <v>0</v>
      </c>
      <c r="FE199" s="9">
        <v>0</v>
      </c>
      <c r="FF199" s="9">
        <v>0</v>
      </c>
      <c r="FG199" s="9">
        <v>0</v>
      </c>
      <c r="FH199" s="9">
        <v>0</v>
      </c>
      <c r="FI199" s="9">
        <v>0</v>
      </c>
      <c r="FJ199" s="9">
        <v>0</v>
      </c>
      <c r="FK199" s="9">
        <v>0</v>
      </c>
      <c r="FL199" s="9">
        <v>0</v>
      </c>
      <c r="FM199" s="9">
        <v>0</v>
      </c>
      <c r="FN199" s="9">
        <v>0</v>
      </c>
      <c r="FO199" s="9">
        <v>0</v>
      </c>
      <c r="FP199" s="9">
        <v>0</v>
      </c>
      <c r="FQ199" s="9">
        <v>0</v>
      </c>
      <c r="FR199" s="9">
        <v>0</v>
      </c>
      <c r="FS199" s="9">
        <v>0</v>
      </c>
      <c r="FT199" s="9">
        <v>0</v>
      </c>
      <c r="FU199" s="9">
        <v>0</v>
      </c>
      <c r="FV199" s="9">
        <v>0</v>
      </c>
      <c r="FW199" s="9">
        <v>0</v>
      </c>
      <c r="FX199" s="9">
        <v>0</v>
      </c>
      <c r="FY199" s="9">
        <v>0</v>
      </c>
      <c r="FZ199" s="9">
        <v>0</v>
      </c>
      <c r="GA199" s="9">
        <v>0</v>
      </c>
      <c r="GB199" s="9">
        <v>0</v>
      </c>
      <c r="GC199" s="9">
        <v>0</v>
      </c>
      <c r="GD199" s="9">
        <v>0</v>
      </c>
      <c r="GE199" s="9">
        <v>0</v>
      </c>
      <c r="GF199" s="9">
        <v>0</v>
      </c>
      <c r="GG199" s="9">
        <v>0</v>
      </c>
      <c r="GH199" s="9">
        <v>0</v>
      </c>
      <c r="GI199" s="9">
        <v>0</v>
      </c>
      <c r="GJ199" s="9">
        <v>0</v>
      </c>
      <c r="GK199" s="9">
        <v>0</v>
      </c>
      <c r="GL199" s="9">
        <v>0</v>
      </c>
      <c r="GM199" s="9">
        <v>0</v>
      </c>
      <c r="GN199" s="9">
        <v>0</v>
      </c>
      <c r="GO199" s="9">
        <v>0</v>
      </c>
      <c r="GP199" s="9">
        <v>0</v>
      </c>
      <c r="GQ199" s="9">
        <v>0</v>
      </c>
      <c r="GR199" s="9">
        <v>0</v>
      </c>
      <c r="GS199" s="9">
        <v>0</v>
      </c>
      <c r="GT199" s="9">
        <v>0</v>
      </c>
    </row>
    <row r="200" spans="1:202" ht="10.199999999999999">
      <c r="A200" s="12">
        <v>8</v>
      </c>
      <c r="B200" s="2" t="s">
        <v>45</v>
      </c>
      <c r="C200" s="9">
        <v>0</v>
      </c>
      <c r="D200" s="9">
        <v>0</v>
      </c>
      <c r="E200" s="9">
        <v>0</v>
      </c>
      <c r="F200" s="9">
        <v>0</v>
      </c>
      <c r="G200" s="9">
        <v>0</v>
      </c>
      <c r="H200" s="9">
        <v>0</v>
      </c>
      <c r="I200" s="9">
        <v>0</v>
      </c>
      <c r="J200" s="9">
        <v>0</v>
      </c>
      <c r="K200" s="9">
        <v>0</v>
      </c>
      <c r="L200" s="9">
        <v>0</v>
      </c>
      <c r="M200" s="9">
        <v>0</v>
      </c>
      <c r="N200" s="9">
        <v>0</v>
      </c>
      <c r="O200" s="9">
        <v>0</v>
      </c>
      <c r="P200" s="9">
        <v>0</v>
      </c>
      <c r="Q200" s="9">
        <v>0</v>
      </c>
      <c r="R200" s="9">
        <v>0</v>
      </c>
      <c r="S200" s="9">
        <v>0</v>
      </c>
      <c r="T200" s="9">
        <v>0</v>
      </c>
      <c r="U200" s="9">
        <v>0</v>
      </c>
      <c r="V200" s="9">
        <v>0</v>
      </c>
      <c r="W200" s="9">
        <v>0</v>
      </c>
      <c r="X200" s="9">
        <v>0</v>
      </c>
      <c r="Y200" s="9">
        <v>0</v>
      </c>
      <c r="Z200" s="9">
        <v>0</v>
      </c>
      <c r="AA200" s="9">
        <v>0</v>
      </c>
      <c r="AB200" s="9">
        <v>0</v>
      </c>
      <c r="AC200" s="9">
        <v>0</v>
      </c>
      <c r="AD200" s="9">
        <v>0</v>
      </c>
      <c r="AE200" s="9">
        <v>0</v>
      </c>
      <c r="AF200" s="9">
        <v>0</v>
      </c>
      <c r="AG200" s="9">
        <v>0</v>
      </c>
      <c r="AH200" s="9">
        <v>0</v>
      </c>
      <c r="AI200" s="9">
        <v>0</v>
      </c>
      <c r="AJ200" s="9">
        <v>0</v>
      </c>
      <c r="AK200" s="9">
        <v>0</v>
      </c>
      <c r="AL200" s="9">
        <v>0</v>
      </c>
      <c r="AM200" s="9">
        <v>0</v>
      </c>
      <c r="AN200" s="9">
        <v>0</v>
      </c>
      <c r="AO200" s="9">
        <v>0</v>
      </c>
      <c r="AP200" s="9">
        <v>0</v>
      </c>
      <c r="AQ200" s="9">
        <v>0</v>
      </c>
      <c r="AR200" s="9">
        <v>0</v>
      </c>
      <c r="AS200" s="9">
        <v>0</v>
      </c>
      <c r="AT200" s="9">
        <v>0</v>
      </c>
      <c r="AU200" s="9">
        <v>0</v>
      </c>
      <c r="AV200" s="9">
        <v>0</v>
      </c>
      <c r="AW200" s="9">
        <v>0</v>
      </c>
      <c r="AX200" s="9">
        <v>0</v>
      </c>
      <c r="AY200" s="9">
        <v>0</v>
      </c>
      <c r="AZ200" s="9">
        <v>0</v>
      </c>
      <c r="BA200" s="9">
        <v>0</v>
      </c>
      <c r="BB200" s="9">
        <v>0</v>
      </c>
      <c r="BC200" s="9">
        <v>0</v>
      </c>
      <c r="BD200" s="9">
        <v>0</v>
      </c>
      <c r="BE200" s="9">
        <v>0</v>
      </c>
      <c r="BF200" s="9">
        <v>0</v>
      </c>
      <c r="BG200" s="9">
        <v>0</v>
      </c>
      <c r="BH200" s="9">
        <v>0</v>
      </c>
      <c r="BI200" s="9">
        <v>0</v>
      </c>
      <c r="BJ200" s="9">
        <v>0</v>
      </c>
      <c r="BK200" s="9">
        <v>0</v>
      </c>
      <c r="BL200" s="9">
        <v>0</v>
      </c>
      <c r="BM200" s="9">
        <v>0</v>
      </c>
      <c r="BN200" s="9">
        <v>0</v>
      </c>
      <c r="BO200" s="9">
        <v>0</v>
      </c>
      <c r="BP200" s="9">
        <v>0</v>
      </c>
      <c r="BQ200" s="9">
        <v>0</v>
      </c>
      <c r="BR200" s="9">
        <v>0</v>
      </c>
      <c r="BS200" s="9">
        <v>0</v>
      </c>
      <c r="BT200" s="9">
        <v>0</v>
      </c>
      <c r="BU200" s="9">
        <v>0</v>
      </c>
      <c r="BV200" s="9">
        <v>0</v>
      </c>
      <c r="BW200" s="9">
        <v>0</v>
      </c>
      <c r="BX200" s="9">
        <v>0</v>
      </c>
      <c r="BY200" s="9">
        <v>0</v>
      </c>
      <c r="BZ200" s="9">
        <v>0</v>
      </c>
      <c r="CA200" s="9">
        <v>0</v>
      </c>
      <c r="CB200" s="9">
        <v>0</v>
      </c>
      <c r="CC200" s="9">
        <v>0</v>
      </c>
      <c r="CD200" s="9">
        <v>0</v>
      </c>
      <c r="CE200" s="9">
        <v>0</v>
      </c>
      <c r="CF200" s="9">
        <v>0</v>
      </c>
      <c r="CG200" s="9">
        <v>0</v>
      </c>
      <c r="CH200" s="9">
        <v>0</v>
      </c>
      <c r="CI200" s="9">
        <v>0</v>
      </c>
      <c r="CJ200" s="9">
        <v>0</v>
      </c>
      <c r="CK200" s="9">
        <v>0</v>
      </c>
      <c r="CL200" s="9">
        <v>0</v>
      </c>
      <c r="CM200" s="9">
        <v>0</v>
      </c>
      <c r="CN200" s="9">
        <v>0</v>
      </c>
      <c r="CO200" s="9">
        <v>0</v>
      </c>
      <c r="CP200" s="9">
        <v>0</v>
      </c>
      <c r="CQ200" s="9">
        <v>0</v>
      </c>
      <c r="CR200" s="9">
        <v>0</v>
      </c>
      <c r="CS200" s="9">
        <v>0</v>
      </c>
      <c r="CT200" s="9">
        <v>0</v>
      </c>
      <c r="CU200" s="9">
        <v>0</v>
      </c>
      <c r="CV200" s="9">
        <v>0</v>
      </c>
      <c r="CW200" s="9">
        <v>0</v>
      </c>
      <c r="CX200" s="9">
        <v>0</v>
      </c>
      <c r="CY200" s="9">
        <v>0</v>
      </c>
      <c r="CZ200" s="9">
        <v>0</v>
      </c>
      <c r="DA200" s="9">
        <v>0</v>
      </c>
      <c r="DB200" s="9">
        <v>0</v>
      </c>
      <c r="DC200" s="9">
        <v>0</v>
      </c>
      <c r="DD200" s="9">
        <v>0</v>
      </c>
      <c r="DE200" s="9">
        <v>0</v>
      </c>
      <c r="DF200" s="9">
        <v>0</v>
      </c>
      <c r="DG200" s="9">
        <v>0</v>
      </c>
      <c r="DH200" s="9">
        <v>0</v>
      </c>
      <c r="DI200" s="9">
        <v>0</v>
      </c>
      <c r="DJ200" s="9">
        <v>0</v>
      </c>
      <c r="DK200" s="9">
        <v>0</v>
      </c>
      <c r="DL200" s="9">
        <v>0</v>
      </c>
      <c r="DM200" s="9">
        <v>0</v>
      </c>
      <c r="DN200" s="9">
        <v>0</v>
      </c>
      <c r="DO200" s="9">
        <v>0</v>
      </c>
      <c r="DP200" s="9">
        <v>0</v>
      </c>
      <c r="DQ200" s="9">
        <v>0</v>
      </c>
      <c r="DR200" s="9">
        <v>0</v>
      </c>
      <c r="DS200" s="9">
        <v>0</v>
      </c>
      <c r="DT200" s="9">
        <v>0</v>
      </c>
      <c r="DU200" s="9">
        <v>0</v>
      </c>
      <c r="DV200" s="9">
        <v>0</v>
      </c>
      <c r="DW200" s="9">
        <v>0</v>
      </c>
      <c r="DX200" s="9">
        <v>0</v>
      </c>
      <c r="DY200" s="9">
        <v>0</v>
      </c>
      <c r="DZ200" s="9">
        <v>0</v>
      </c>
      <c r="EA200" s="9">
        <v>0</v>
      </c>
      <c r="EB200" s="9">
        <v>0</v>
      </c>
      <c r="EC200" s="9">
        <v>0</v>
      </c>
      <c r="ED200" s="9">
        <v>0</v>
      </c>
      <c r="EE200" s="9">
        <v>0</v>
      </c>
      <c r="EF200" s="9">
        <v>0</v>
      </c>
      <c r="EG200" s="9">
        <v>0</v>
      </c>
      <c r="EH200" s="9">
        <v>0</v>
      </c>
      <c r="EI200" s="9">
        <v>0</v>
      </c>
      <c r="EJ200" s="9">
        <v>0</v>
      </c>
      <c r="EK200" s="9">
        <v>0</v>
      </c>
      <c r="EL200" s="9">
        <v>0</v>
      </c>
      <c r="EM200" s="9">
        <v>0</v>
      </c>
      <c r="EN200" s="9">
        <v>0</v>
      </c>
      <c r="EO200" s="9">
        <v>0</v>
      </c>
      <c r="EP200" s="9">
        <v>0</v>
      </c>
      <c r="EQ200" s="9">
        <v>0</v>
      </c>
      <c r="ER200" s="9">
        <v>0</v>
      </c>
      <c r="ES200" s="9">
        <v>0</v>
      </c>
      <c r="ET200" s="9">
        <v>0</v>
      </c>
      <c r="EU200" s="9">
        <v>0</v>
      </c>
      <c r="EV200" s="9">
        <v>0</v>
      </c>
      <c r="EW200" s="9">
        <v>0</v>
      </c>
      <c r="EX200" s="9">
        <v>0</v>
      </c>
      <c r="EY200" s="9">
        <v>0</v>
      </c>
      <c r="EZ200" s="9">
        <v>0</v>
      </c>
      <c r="FA200" s="9">
        <v>0</v>
      </c>
      <c r="FB200" s="9">
        <v>0</v>
      </c>
      <c r="FC200" s="9">
        <v>0</v>
      </c>
      <c r="FD200" s="9">
        <v>0</v>
      </c>
      <c r="FE200" s="9">
        <v>0</v>
      </c>
      <c r="FF200" s="9">
        <v>0</v>
      </c>
      <c r="FG200" s="9">
        <v>0</v>
      </c>
      <c r="FH200" s="9">
        <v>0</v>
      </c>
      <c r="FI200" s="9">
        <v>0</v>
      </c>
      <c r="FJ200" s="9">
        <v>0</v>
      </c>
      <c r="FK200" s="9">
        <v>0</v>
      </c>
      <c r="FL200" s="9">
        <v>0</v>
      </c>
      <c r="FM200" s="9">
        <v>0</v>
      </c>
      <c r="FN200" s="9">
        <v>0</v>
      </c>
      <c r="FO200" s="9">
        <v>0</v>
      </c>
      <c r="FP200" s="9">
        <v>0</v>
      </c>
      <c r="FQ200" s="9">
        <v>0</v>
      </c>
      <c r="FR200" s="9">
        <v>0</v>
      </c>
      <c r="FS200" s="9">
        <v>0</v>
      </c>
      <c r="FT200" s="9">
        <v>0</v>
      </c>
      <c r="FU200" s="9">
        <v>0</v>
      </c>
      <c r="FV200" s="9">
        <v>0</v>
      </c>
      <c r="FW200" s="9">
        <v>0</v>
      </c>
      <c r="FX200" s="9">
        <v>0</v>
      </c>
      <c r="FY200" s="9">
        <v>0</v>
      </c>
      <c r="FZ200" s="9">
        <v>0</v>
      </c>
      <c r="GA200" s="9">
        <v>0</v>
      </c>
      <c r="GB200" s="9">
        <v>0</v>
      </c>
      <c r="GC200" s="9">
        <v>0</v>
      </c>
      <c r="GD200" s="9">
        <v>0</v>
      </c>
      <c r="GE200" s="9">
        <v>0</v>
      </c>
      <c r="GF200" s="9">
        <v>0</v>
      </c>
      <c r="GG200" s="9">
        <v>0</v>
      </c>
      <c r="GH200" s="9">
        <v>0</v>
      </c>
      <c r="GI200" s="9">
        <v>0</v>
      </c>
      <c r="GJ200" s="9">
        <v>0</v>
      </c>
      <c r="GK200" s="9">
        <v>0</v>
      </c>
      <c r="GL200" s="9">
        <v>0</v>
      </c>
      <c r="GM200" s="9">
        <v>0</v>
      </c>
      <c r="GN200" s="9">
        <v>0</v>
      </c>
      <c r="GO200" s="9">
        <v>0</v>
      </c>
      <c r="GP200" s="9">
        <v>0</v>
      </c>
      <c r="GQ200" s="9">
        <v>0</v>
      </c>
      <c r="GR200" s="9">
        <v>0</v>
      </c>
      <c r="GS200" s="9">
        <v>0</v>
      </c>
      <c r="GT200" s="9">
        <v>0</v>
      </c>
    </row>
    <row r="201" spans="1:202" ht="10.199999999999999">
      <c r="A201" s="12">
        <v>9</v>
      </c>
      <c r="B201" s="2" t="s">
        <v>46</v>
      </c>
      <c r="C201" s="9">
        <v>0</v>
      </c>
      <c r="D201" s="9">
        <v>0</v>
      </c>
      <c r="E201" s="9">
        <v>0</v>
      </c>
      <c r="F201" s="9">
        <v>0</v>
      </c>
      <c r="G201" s="9">
        <v>0</v>
      </c>
      <c r="H201" s="9">
        <v>0</v>
      </c>
      <c r="I201" s="9">
        <v>0</v>
      </c>
      <c r="J201" s="9">
        <v>0</v>
      </c>
      <c r="K201" s="9">
        <v>0</v>
      </c>
      <c r="L201" s="9">
        <v>0</v>
      </c>
      <c r="M201" s="9">
        <v>0</v>
      </c>
      <c r="N201" s="9">
        <v>0</v>
      </c>
      <c r="O201" s="9">
        <v>0</v>
      </c>
      <c r="P201" s="9">
        <v>0</v>
      </c>
      <c r="Q201" s="9">
        <v>0</v>
      </c>
      <c r="R201" s="9">
        <v>0</v>
      </c>
      <c r="S201" s="9">
        <v>0</v>
      </c>
      <c r="T201" s="9">
        <v>0</v>
      </c>
      <c r="U201" s="9">
        <v>0</v>
      </c>
      <c r="V201" s="9">
        <v>0</v>
      </c>
      <c r="W201" s="9">
        <v>0</v>
      </c>
      <c r="X201" s="9">
        <v>0</v>
      </c>
      <c r="Y201" s="9">
        <v>0</v>
      </c>
      <c r="Z201" s="9">
        <v>0</v>
      </c>
      <c r="AA201" s="9">
        <v>0</v>
      </c>
      <c r="AB201" s="9">
        <v>0</v>
      </c>
      <c r="AC201" s="9">
        <v>0</v>
      </c>
      <c r="AD201" s="9">
        <v>0</v>
      </c>
      <c r="AE201" s="9">
        <v>0</v>
      </c>
      <c r="AF201" s="9">
        <v>0</v>
      </c>
      <c r="AG201" s="9">
        <v>0</v>
      </c>
      <c r="AH201" s="9">
        <v>0</v>
      </c>
      <c r="AI201" s="9">
        <v>0</v>
      </c>
      <c r="AJ201" s="9">
        <v>0</v>
      </c>
      <c r="AK201" s="9">
        <v>0</v>
      </c>
      <c r="AL201" s="9">
        <v>0</v>
      </c>
      <c r="AM201" s="9">
        <v>0</v>
      </c>
      <c r="AN201" s="9">
        <v>0</v>
      </c>
      <c r="AO201" s="9">
        <v>0</v>
      </c>
      <c r="AP201" s="9">
        <v>0</v>
      </c>
      <c r="AQ201" s="9">
        <v>0</v>
      </c>
      <c r="AR201" s="9">
        <v>0</v>
      </c>
      <c r="AS201" s="9">
        <v>0</v>
      </c>
      <c r="AT201" s="9">
        <v>0</v>
      </c>
      <c r="AU201" s="9">
        <v>0</v>
      </c>
      <c r="AV201" s="9">
        <v>0</v>
      </c>
      <c r="AW201" s="9">
        <v>0</v>
      </c>
      <c r="AX201" s="9">
        <v>0</v>
      </c>
      <c r="AY201" s="9">
        <v>0</v>
      </c>
      <c r="AZ201" s="9">
        <v>0</v>
      </c>
      <c r="BA201" s="9">
        <v>0</v>
      </c>
      <c r="BB201" s="9">
        <v>0</v>
      </c>
      <c r="BC201" s="9">
        <v>0</v>
      </c>
      <c r="BD201" s="9">
        <v>0</v>
      </c>
      <c r="BE201" s="9">
        <v>0</v>
      </c>
      <c r="BF201" s="9">
        <v>0</v>
      </c>
      <c r="BG201" s="9">
        <v>0</v>
      </c>
      <c r="BH201" s="9">
        <v>0</v>
      </c>
      <c r="BI201" s="9">
        <v>0</v>
      </c>
      <c r="BJ201" s="9">
        <v>0</v>
      </c>
      <c r="BK201" s="9">
        <v>0</v>
      </c>
      <c r="BL201" s="9">
        <v>0</v>
      </c>
      <c r="BM201" s="9">
        <v>0</v>
      </c>
      <c r="BN201" s="9">
        <v>0</v>
      </c>
      <c r="BO201" s="9">
        <v>0</v>
      </c>
      <c r="BP201" s="9">
        <v>0</v>
      </c>
      <c r="BQ201" s="9">
        <v>0</v>
      </c>
      <c r="BR201" s="9">
        <v>0</v>
      </c>
      <c r="BS201" s="9">
        <v>0</v>
      </c>
      <c r="BT201" s="9">
        <v>0</v>
      </c>
      <c r="BU201" s="9">
        <v>0</v>
      </c>
      <c r="BV201" s="9">
        <v>0</v>
      </c>
      <c r="BW201" s="9">
        <v>0</v>
      </c>
      <c r="BX201" s="9">
        <v>0</v>
      </c>
      <c r="BY201" s="9">
        <v>0</v>
      </c>
      <c r="BZ201" s="9">
        <v>0</v>
      </c>
      <c r="CA201" s="9">
        <v>0</v>
      </c>
      <c r="CB201" s="9">
        <v>0</v>
      </c>
      <c r="CC201" s="9">
        <v>0</v>
      </c>
      <c r="CD201" s="9">
        <v>0</v>
      </c>
      <c r="CE201" s="9">
        <v>0</v>
      </c>
      <c r="CF201" s="9">
        <v>0</v>
      </c>
      <c r="CG201" s="9">
        <v>0</v>
      </c>
      <c r="CH201" s="9">
        <v>0</v>
      </c>
      <c r="CI201" s="9">
        <v>0</v>
      </c>
      <c r="CJ201" s="9">
        <v>0</v>
      </c>
      <c r="CK201" s="9">
        <v>0</v>
      </c>
      <c r="CL201" s="9">
        <v>0</v>
      </c>
      <c r="CM201" s="9">
        <v>0</v>
      </c>
      <c r="CN201" s="9">
        <v>0</v>
      </c>
      <c r="CO201" s="9">
        <v>0</v>
      </c>
      <c r="CP201" s="9">
        <v>0</v>
      </c>
      <c r="CQ201" s="9">
        <v>0</v>
      </c>
      <c r="CR201" s="9">
        <v>0</v>
      </c>
      <c r="CS201" s="9">
        <v>0</v>
      </c>
      <c r="CT201" s="9">
        <v>0</v>
      </c>
      <c r="CU201" s="9">
        <v>0</v>
      </c>
      <c r="CV201" s="9">
        <v>0</v>
      </c>
      <c r="CW201" s="9">
        <v>0</v>
      </c>
      <c r="CX201" s="9">
        <v>0</v>
      </c>
      <c r="CY201" s="9">
        <v>0</v>
      </c>
      <c r="CZ201" s="9">
        <v>0</v>
      </c>
      <c r="DA201" s="9">
        <v>0</v>
      </c>
      <c r="DB201" s="9">
        <v>0</v>
      </c>
      <c r="DC201" s="9">
        <v>0</v>
      </c>
      <c r="DD201" s="9">
        <v>0</v>
      </c>
      <c r="DE201" s="9">
        <v>0</v>
      </c>
      <c r="DF201" s="9">
        <v>0</v>
      </c>
      <c r="DG201" s="9">
        <v>0</v>
      </c>
      <c r="DH201" s="9">
        <v>0</v>
      </c>
      <c r="DI201" s="9">
        <v>0</v>
      </c>
      <c r="DJ201" s="9">
        <v>0</v>
      </c>
      <c r="DK201" s="9">
        <v>0</v>
      </c>
      <c r="DL201" s="9">
        <v>0</v>
      </c>
      <c r="DM201" s="9">
        <v>0</v>
      </c>
      <c r="DN201" s="9">
        <v>0</v>
      </c>
      <c r="DO201" s="9">
        <v>0</v>
      </c>
      <c r="DP201" s="9">
        <v>0</v>
      </c>
      <c r="DQ201" s="9">
        <v>0</v>
      </c>
      <c r="DR201" s="9">
        <v>0</v>
      </c>
      <c r="DS201" s="9">
        <v>0</v>
      </c>
      <c r="DT201" s="9">
        <v>0</v>
      </c>
      <c r="DU201" s="9">
        <v>0</v>
      </c>
      <c r="DV201" s="9">
        <v>0</v>
      </c>
      <c r="DW201" s="9">
        <v>0</v>
      </c>
      <c r="DX201" s="9">
        <v>0</v>
      </c>
      <c r="DY201" s="9">
        <v>0</v>
      </c>
      <c r="DZ201" s="9">
        <v>0</v>
      </c>
      <c r="EA201" s="9">
        <v>0</v>
      </c>
      <c r="EB201" s="9">
        <v>0</v>
      </c>
      <c r="EC201" s="9">
        <v>0</v>
      </c>
      <c r="ED201" s="9">
        <v>0</v>
      </c>
      <c r="EE201" s="9">
        <v>0</v>
      </c>
      <c r="EF201" s="9">
        <v>0</v>
      </c>
      <c r="EG201" s="9">
        <v>0</v>
      </c>
      <c r="EH201" s="9">
        <v>0</v>
      </c>
      <c r="EI201" s="9">
        <v>0</v>
      </c>
      <c r="EJ201" s="9">
        <v>0</v>
      </c>
      <c r="EK201" s="9">
        <v>0</v>
      </c>
      <c r="EL201" s="9">
        <v>0</v>
      </c>
      <c r="EM201" s="9">
        <v>0</v>
      </c>
      <c r="EN201" s="9">
        <v>0</v>
      </c>
      <c r="EO201" s="9">
        <v>0</v>
      </c>
      <c r="EP201" s="9">
        <v>0</v>
      </c>
      <c r="EQ201" s="9">
        <v>0</v>
      </c>
      <c r="ER201" s="9">
        <v>0</v>
      </c>
      <c r="ES201" s="9">
        <v>0</v>
      </c>
      <c r="ET201" s="9">
        <v>0</v>
      </c>
      <c r="EU201" s="9">
        <v>0</v>
      </c>
      <c r="EV201" s="9">
        <v>0</v>
      </c>
      <c r="EW201" s="9">
        <v>0</v>
      </c>
      <c r="EX201" s="9">
        <v>0</v>
      </c>
      <c r="EY201" s="9">
        <v>0</v>
      </c>
      <c r="EZ201" s="9">
        <v>0</v>
      </c>
      <c r="FA201" s="9">
        <v>0</v>
      </c>
      <c r="FB201" s="9">
        <v>0</v>
      </c>
      <c r="FC201" s="9">
        <v>0</v>
      </c>
      <c r="FD201" s="9">
        <v>0</v>
      </c>
      <c r="FE201" s="9">
        <v>0</v>
      </c>
      <c r="FF201" s="9">
        <v>0</v>
      </c>
      <c r="FG201" s="9">
        <v>0</v>
      </c>
      <c r="FH201" s="9">
        <v>0</v>
      </c>
      <c r="FI201" s="9">
        <v>0</v>
      </c>
      <c r="FJ201" s="9">
        <v>0</v>
      </c>
      <c r="FK201" s="9">
        <v>0</v>
      </c>
      <c r="FL201" s="9">
        <v>0</v>
      </c>
      <c r="FM201" s="9">
        <v>0</v>
      </c>
      <c r="FN201" s="9">
        <v>0</v>
      </c>
      <c r="FO201" s="9">
        <v>0</v>
      </c>
      <c r="FP201" s="9">
        <v>0</v>
      </c>
      <c r="FQ201" s="9">
        <v>0</v>
      </c>
      <c r="FR201" s="9">
        <v>0</v>
      </c>
      <c r="FS201" s="9">
        <v>0</v>
      </c>
      <c r="FT201" s="9">
        <v>0</v>
      </c>
      <c r="FU201" s="9">
        <v>0</v>
      </c>
      <c r="FV201" s="9">
        <v>0</v>
      </c>
      <c r="FW201" s="9">
        <v>0</v>
      </c>
      <c r="FX201" s="9">
        <v>0</v>
      </c>
      <c r="FY201" s="9">
        <v>0</v>
      </c>
      <c r="FZ201" s="9">
        <v>0</v>
      </c>
      <c r="GA201" s="9">
        <v>0</v>
      </c>
      <c r="GB201" s="9">
        <v>0</v>
      </c>
      <c r="GC201" s="9">
        <v>0</v>
      </c>
      <c r="GD201" s="9">
        <v>0</v>
      </c>
      <c r="GE201" s="9">
        <v>0</v>
      </c>
      <c r="GF201" s="9">
        <v>0</v>
      </c>
      <c r="GG201" s="9">
        <v>0</v>
      </c>
      <c r="GH201" s="9">
        <v>0</v>
      </c>
      <c r="GI201" s="9">
        <v>0</v>
      </c>
      <c r="GJ201" s="9">
        <v>0</v>
      </c>
      <c r="GK201" s="9">
        <v>0</v>
      </c>
      <c r="GL201" s="9">
        <v>0</v>
      </c>
      <c r="GM201" s="9">
        <v>0</v>
      </c>
      <c r="GN201" s="9">
        <v>0</v>
      </c>
      <c r="GO201" s="9">
        <v>0</v>
      </c>
      <c r="GP201" s="9">
        <v>0</v>
      </c>
      <c r="GQ201" s="9">
        <v>0</v>
      </c>
      <c r="GR201" s="9">
        <v>0</v>
      </c>
      <c r="GS201" s="9">
        <v>0</v>
      </c>
      <c r="GT201" s="9">
        <v>0</v>
      </c>
    </row>
    <row r="202" spans="1:202" ht="10.199999999999999">
      <c r="A202" s="12">
        <v>10</v>
      </c>
      <c r="B202" s="2" t="s">
        <v>47</v>
      </c>
      <c r="C202" s="9">
        <v>0</v>
      </c>
      <c r="D202" s="9">
        <v>0</v>
      </c>
      <c r="E202" s="9">
        <v>0</v>
      </c>
      <c r="F202" s="9">
        <v>0</v>
      </c>
      <c r="G202" s="9">
        <v>0</v>
      </c>
      <c r="H202" s="9">
        <v>0</v>
      </c>
      <c r="I202" s="9">
        <v>0</v>
      </c>
      <c r="J202" s="9">
        <v>0</v>
      </c>
      <c r="K202" s="9">
        <v>0</v>
      </c>
      <c r="L202" s="9">
        <v>0</v>
      </c>
      <c r="M202" s="9">
        <v>0</v>
      </c>
      <c r="N202" s="9">
        <v>0</v>
      </c>
      <c r="O202" s="9">
        <v>0</v>
      </c>
      <c r="P202" s="9">
        <v>0</v>
      </c>
      <c r="Q202" s="9">
        <v>0</v>
      </c>
      <c r="R202" s="9">
        <v>0</v>
      </c>
      <c r="S202" s="9">
        <v>0</v>
      </c>
      <c r="T202" s="9">
        <v>0</v>
      </c>
      <c r="U202" s="9">
        <v>0</v>
      </c>
      <c r="V202" s="9">
        <v>0</v>
      </c>
      <c r="W202" s="9">
        <v>0</v>
      </c>
      <c r="X202" s="9">
        <v>0</v>
      </c>
      <c r="Y202" s="9">
        <v>0</v>
      </c>
      <c r="Z202" s="9">
        <v>0</v>
      </c>
      <c r="AA202" s="9">
        <v>0</v>
      </c>
      <c r="AB202" s="9">
        <v>0</v>
      </c>
      <c r="AC202" s="9">
        <v>0</v>
      </c>
      <c r="AD202" s="9">
        <v>0</v>
      </c>
      <c r="AE202" s="9">
        <v>0</v>
      </c>
      <c r="AF202" s="9">
        <v>0</v>
      </c>
      <c r="AG202" s="9">
        <v>0</v>
      </c>
      <c r="AH202" s="9">
        <v>0</v>
      </c>
      <c r="AI202" s="9">
        <v>0</v>
      </c>
      <c r="AJ202" s="9">
        <v>0</v>
      </c>
      <c r="AK202" s="9">
        <v>0</v>
      </c>
      <c r="AL202" s="9">
        <v>0</v>
      </c>
      <c r="AM202" s="9">
        <v>0</v>
      </c>
      <c r="AN202" s="9">
        <v>0</v>
      </c>
      <c r="AO202" s="9">
        <v>0</v>
      </c>
      <c r="AP202" s="9">
        <v>0</v>
      </c>
      <c r="AQ202" s="9">
        <v>0</v>
      </c>
      <c r="AR202" s="9">
        <v>0</v>
      </c>
      <c r="AS202" s="9">
        <v>0</v>
      </c>
      <c r="AT202" s="9">
        <v>0</v>
      </c>
      <c r="AU202" s="9">
        <v>0</v>
      </c>
      <c r="AV202" s="9">
        <v>0</v>
      </c>
      <c r="AW202" s="9">
        <v>0</v>
      </c>
      <c r="AX202" s="9">
        <v>0</v>
      </c>
      <c r="AY202" s="9">
        <v>0</v>
      </c>
      <c r="AZ202" s="9">
        <v>0</v>
      </c>
      <c r="BA202" s="9">
        <v>0</v>
      </c>
      <c r="BB202" s="9">
        <v>0</v>
      </c>
      <c r="BC202" s="9">
        <v>0</v>
      </c>
      <c r="BD202" s="9">
        <v>0</v>
      </c>
      <c r="BE202" s="9">
        <v>0</v>
      </c>
      <c r="BF202" s="9">
        <v>0</v>
      </c>
      <c r="BG202" s="9">
        <v>0</v>
      </c>
      <c r="BH202" s="9">
        <v>0</v>
      </c>
      <c r="BI202" s="9">
        <v>0</v>
      </c>
      <c r="BJ202" s="9">
        <v>0</v>
      </c>
      <c r="BK202" s="9">
        <v>0</v>
      </c>
      <c r="BL202" s="9">
        <v>0</v>
      </c>
      <c r="BM202" s="9">
        <v>0</v>
      </c>
      <c r="BN202" s="9">
        <v>0</v>
      </c>
      <c r="BO202" s="9">
        <v>0</v>
      </c>
      <c r="BP202" s="9">
        <v>0</v>
      </c>
      <c r="BQ202" s="9">
        <v>0</v>
      </c>
      <c r="BR202" s="9">
        <v>0</v>
      </c>
      <c r="BS202" s="9">
        <v>0</v>
      </c>
      <c r="BT202" s="9">
        <v>0</v>
      </c>
      <c r="BU202" s="9">
        <v>0</v>
      </c>
      <c r="BV202" s="9">
        <v>0</v>
      </c>
      <c r="BW202" s="9">
        <v>0</v>
      </c>
      <c r="BX202" s="9">
        <v>0</v>
      </c>
      <c r="BY202" s="9">
        <v>0</v>
      </c>
      <c r="BZ202" s="9">
        <v>0</v>
      </c>
      <c r="CA202" s="9">
        <v>0</v>
      </c>
      <c r="CB202" s="9">
        <v>0</v>
      </c>
      <c r="CC202" s="9">
        <v>0</v>
      </c>
      <c r="CD202" s="9">
        <v>0</v>
      </c>
      <c r="CE202" s="9">
        <v>0</v>
      </c>
      <c r="CF202" s="9">
        <v>0</v>
      </c>
      <c r="CG202" s="9">
        <v>0</v>
      </c>
      <c r="CH202" s="9">
        <v>0</v>
      </c>
      <c r="CI202" s="9">
        <v>0</v>
      </c>
      <c r="CJ202" s="9">
        <v>0</v>
      </c>
      <c r="CK202" s="9">
        <v>0</v>
      </c>
      <c r="CL202" s="9">
        <v>0</v>
      </c>
      <c r="CM202" s="9">
        <v>0</v>
      </c>
      <c r="CN202" s="9">
        <v>0</v>
      </c>
      <c r="CO202" s="9">
        <v>0</v>
      </c>
      <c r="CP202" s="9">
        <v>0</v>
      </c>
      <c r="CQ202" s="9">
        <v>0</v>
      </c>
      <c r="CR202" s="9">
        <v>0</v>
      </c>
      <c r="CS202" s="9">
        <v>0</v>
      </c>
      <c r="CT202" s="9">
        <v>0</v>
      </c>
      <c r="CU202" s="9">
        <v>0</v>
      </c>
      <c r="CV202" s="9">
        <v>0</v>
      </c>
      <c r="CW202" s="9">
        <v>0</v>
      </c>
      <c r="CX202" s="9">
        <v>0</v>
      </c>
      <c r="CY202" s="9">
        <v>0</v>
      </c>
      <c r="CZ202" s="9">
        <v>0</v>
      </c>
      <c r="DA202" s="9">
        <v>0</v>
      </c>
      <c r="DB202" s="9">
        <v>0</v>
      </c>
      <c r="DC202" s="9">
        <v>0</v>
      </c>
      <c r="DD202" s="9">
        <v>0</v>
      </c>
      <c r="DE202" s="9">
        <v>0</v>
      </c>
      <c r="DF202" s="9">
        <v>0</v>
      </c>
      <c r="DG202" s="9">
        <v>0</v>
      </c>
      <c r="DH202" s="9">
        <v>0</v>
      </c>
      <c r="DI202" s="9">
        <v>0</v>
      </c>
      <c r="DJ202" s="9">
        <v>0</v>
      </c>
      <c r="DK202" s="9">
        <v>0</v>
      </c>
      <c r="DL202" s="9">
        <v>0</v>
      </c>
      <c r="DM202" s="9">
        <v>0</v>
      </c>
      <c r="DN202" s="9">
        <v>0</v>
      </c>
      <c r="DO202" s="9">
        <v>0</v>
      </c>
      <c r="DP202" s="9">
        <v>0</v>
      </c>
      <c r="DQ202" s="9">
        <v>0</v>
      </c>
      <c r="DR202" s="9">
        <v>0</v>
      </c>
      <c r="DS202" s="9">
        <v>0</v>
      </c>
      <c r="DT202" s="9">
        <v>0</v>
      </c>
      <c r="DU202" s="9">
        <v>0</v>
      </c>
      <c r="DV202" s="9">
        <v>0</v>
      </c>
      <c r="DW202" s="9">
        <v>0</v>
      </c>
      <c r="DX202" s="9">
        <v>0</v>
      </c>
      <c r="DY202" s="9">
        <v>0</v>
      </c>
      <c r="DZ202" s="9">
        <v>0</v>
      </c>
      <c r="EA202" s="9">
        <v>0</v>
      </c>
      <c r="EB202" s="9">
        <v>0</v>
      </c>
      <c r="EC202" s="9">
        <v>0</v>
      </c>
      <c r="ED202" s="9">
        <v>0</v>
      </c>
      <c r="EE202" s="9">
        <v>0</v>
      </c>
      <c r="EF202" s="9">
        <v>0</v>
      </c>
      <c r="EG202" s="9">
        <v>0</v>
      </c>
      <c r="EH202" s="9">
        <v>0</v>
      </c>
      <c r="EI202" s="9">
        <v>0</v>
      </c>
      <c r="EJ202" s="9">
        <v>0</v>
      </c>
      <c r="EK202" s="9">
        <v>0</v>
      </c>
      <c r="EL202" s="9">
        <v>0</v>
      </c>
      <c r="EM202" s="9">
        <v>0</v>
      </c>
      <c r="EN202" s="9">
        <v>0</v>
      </c>
      <c r="EO202" s="9">
        <v>0</v>
      </c>
      <c r="EP202" s="9">
        <v>0</v>
      </c>
      <c r="EQ202" s="9">
        <v>0</v>
      </c>
      <c r="ER202" s="9">
        <v>0</v>
      </c>
      <c r="ES202" s="9">
        <v>0</v>
      </c>
      <c r="ET202" s="9">
        <v>0</v>
      </c>
      <c r="EU202" s="9">
        <v>0</v>
      </c>
      <c r="EV202" s="9">
        <v>0</v>
      </c>
      <c r="EW202" s="9">
        <v>0</v>
      </c>
      <c r="EX202" s="9">
        <v>0</v>
      </c>
      <c r="EY202" s="9">
        <v>0</v>
      </c>
      <c r="EZ202" s="9">
        <v>0</v>
      </c>
      <c r="FA202" s="9">
        <v>0</v>
      </c>
      <c r="FB202" s="9">
        <v>0</v>
      </c>
      <c r="FC202" s="9">
        <v>0</v>
      </c>
      <c r="FD202" s="9">
        <v>0</v>
      </c>
      <c r="FE202" s="9">
        <v>0</v>
      </c>
      <c r="FF202" s="9">
        <v>0</v>
      </c>
      <c r="FG202" s="9">
        <v>0</v>
      </c>
      <c r="FH202" s="9">
        <v>0</v>
      </c>
      <c r="FI202" s="9">
        <v>0</v>
      </c>
      <c r="FJ202" s="9">
        <v>0</v>
      </c>
      <c r="FK202" s="9">
        <v>0</v>
      </c>
      <c r="FL202" s="9">
        <v>0</v>
      </c>
      <c r="FM202" s="9">
        <v>0</v>
      </c>
      <c r="FN202" s="9">
        <v>0</v>
      </c>
      <c r="FO202" s="9">
        <v>0</v>
      </c>
      <c r="FP202" s="9">
        <v>0</v>
      </c>
      <c r="FQ202" s="9">
        <v>0</v>
      </c>
      <c r="FR202" s="9">
        <v>0</v>
      </c>
      <c r="FS202" s="9">
        <v>0</v>
      </c>
      <c r="FT202" s="9">
        <v>0</v>
      </c>
      <c r="FU202" s="9">
        <v>0</v>
      </c>
      <c r="FV202" s="9">
        <v>0</v>
      </c>
      <c r="FW202" s="9">
        <v>0</v>
      </c>
      <c r="FX202" s="9">
        <v>0</v>
      </c>
      <c r="FY202" s="9">
        <v>0</v>
      </c>
      <c r="FZ202" s="9">
        <v>0</v>
      </c>
      <c r="GA202" s="9">
        <v>0</v>
      </c>
      <c r="GB202" s="9">
        <v>0</v>
      </c>
      <c r="GC202" s="9">
        <v>0</v>
      </c>
      <c r="GD202" s="9">
        <v>0</v>
      </c>
      <c r="GE202" s="9">
        <v>0</v>
      </c>
      <c r="GF202" s="9">
        <v>0</v>
      </c>
      <c r="GG202" s="9">
        <v>0</v>
      </c>
      <c r="GH202" s="9">
        <v>0</v>
      </c>
      <c r="GI202" s="9">
        <v>0</v>
      </c>
      <c r="GJ202" s="9">
        <v>0</v>
      </c>
      <c r="GK202" s="9">
        <v>0</v>
      </c>
      <c r="GL202" s="9">
        <v>0</v>
      </c>
      <c r="GM202" s="9">
        <v>0</v>
      </c>
      <c r="GN202" s="9">
        <v>0</v>
      </c>
      <c r="GO202" s="9">
        <v>0</v>
      </c>
      <c r="GP202" s="9">
        <v>0</v>
      </c>
      <c r="GQ202" s="9">
        <v>0</v>
      </c>
      <c r="GR202" s="9">
        <v>0</v>
      </c>
      <c r="GS202" s="9">
        <v>0</v>
      </c>
      <c r="GT202" s="9">
        <v>0</v>
      </c>
    </row>
    <row r="203" spans="1:202" ht="10.199999999999999">
      <c r="A203" s="12">
        <v>11</v>
      </c>
      <c r="B203" s="2" t="s">
        <v>48</v>
      </c>
      <c r="C203" s="9">
        <v>0</v>
      </c>
      <c r="D203" s="9">
        <v>0</v>
      </c>
      <c r="E203" s="9">
        <v>0</v>
      </c>
      <c r="F203" s="9">
        <v>0</v>
      </c>
      <c r="G203" s="9">
        <v>0</v>
      </c>
      <c r="H203" s="9">
        <v>0</v>
      </c>
      <c r="I203" s="9">
        <v>0</v>
      </c>
      <c r="J203" s="9">
        <v>0</v>
      </c>
      <c r="K203" s="9">
        <v>0</v>
      </c>
      <c r="L203" s="9">
        <v>0</v>
      </c>
      <c r="M203" s="9">
        <v>0</v>
      </c>
      <c r="N203" s="9">
        <v>0</v>
      </c>
      <c r="O203" s="9">
        <v>0</v>
      </c>
      <c r="P203" s="9">
        <v>0</v>
      </c>
      <c r="Q203" s="9">
        <v>0</v>
      </c>
      <c r="R203" s="9">
        <v>0</v>
      </c>
      <c r="S203" s="9">
        <v>0</v>
      </c>
      <c r="T203" s="9">
        <v>0</v>
      </c>
      <c r="U203" s="9">
        <v>0</v>
      </c>
      <c r="V203" s="9">
        <v>0</v>
      </c>
      <c r="W203" s="9">
        <v>0</v>
      </c>
      <c r="X203" s="9">
        <v>0</v>
      </c>
      <c r="Y203" s="9">
        <v>1849.3887214819599</v>
      </c>
      <c r="Z203" s="9">
        <v>0</v>
      </c>
      <c r="AA203" s="9">
        <v>0</v>
      </c>
      <c r="AB203" s="9">
        <v>0</v>
      </c>
      <c r="AC203" s="9">
        <v>0</v>
      </c>
      <c r="AD203" s="9">
        <v>0</v>
      </c>
      <c r="AE203" s="9">
        <v>0</v>
      </c>
      <c r="AF203" s="9">
        <v>0</v>
      </c>
      <c r="AG203" s="9">
        <v>0</v>
      </c>
      <c r="AH203" s="9">
        <v>0</v>
      </c>
      <c r="AI203" s="9">
        <v>3091.8357010024902</v>
      </c>
      <c r="AJ203" s="9">
        <v>0</v>
      </c>
      <c r="AK203" s="9">
        <v>0</v>
      </c>
      <c r="AL203" s="9">
        <v>0</v>
      </c>
      <c r="AM203" s="9">
        <v>0</v>
      </c>
      <c r="AN203" s="9">
        <v>0</v>
      </c>
      <c r="AO203" s="9">
        <v>0</v>
      </c>
      <c r="AP203" s="9">
        <v>0</v>
      </c>
      <c r="AQ203" s="9">
        <v>0</v>
      </c>
      <c r="AR203" s="9">
        <v>0</v>
      </c>
      <c r="AS203" s="9">
        <v>0</v>
      </c>
      <c r="AT203" s="9">
        <v>0</v>
      </c>
      <c r="AU203" s="9">
        <v>0</v>
      </c>
      <c r="AV203" s="9">
        <v>0</v>
      </c>
      <c r="AW203" s="9">
        <v>4968.0928788626197</v>
      </c>
      <c r="AX203" s="9">
        <v>0</v>
      </c>
      <c r="AY203" s="9">
        <v>0</v>
      </c>
      <c r="AZ203" s="9">
        <v>0</v>
      </c>
      <c r="BA203" s="9">
        <v>0</v>
      </c>
      <c r="BB203" s="9">
        <v>0</v>
      </c>
      <c r="BC203" s="9">
        <v>0</v>
      </c>
      <c r="BD203" s="9">
        <v>0</v>
      </c>
      <c r="BE203" s="9">
        <v>0</v>
      </c>
      <c r="BF203" s="9">
        <v>0</v>
      </c>
      <c r="BG203" s="9">
        <v>0</v>
      </c>
      <c r="BH203" s="9">
        <v>0</v>
      </c>
      <c r="BI203" s="9">
        <v>0</v>
      </c>
      <c r="BJ203" s="9">
        <v>0</v>
      </c>
      <c r="BK203" s="9">
        <v>0</v>
      </c>
      <c r="BL203" s="9">
        <v>23865.515637797602</v>
      </c>
      <c r="BM203" s="9">
        <v>0</v>
      </c>
      <c r="BN203" s="9">
        <v>0</v>
      </c>
      <c r="BO203" s="9">
        <v>0</v>
      </c>
      <c r="BP203" s="9">
        <v>0</v>
      </c>
      <c r="BQ203" s="9">
        <v>0</v>
      </c>
      <c r="BR203" s="9">
        <v>0</v>
      </c>
      <c r="BS203" s="9">
        <v>0</v>
      </c>
      <c r="BT203" s="9">
        <v>0</v>
      </c>
      <c r="BU203" s="9">
        <v>0</v>
      </c>
      <c r="BV203" s="9">
        <v>0</v>
      </c>
      <c r="BW203" s="9">
        <v>0</v>
      </c>
      <c r="BX203" s="9">
        <v>0</v>
      </c>
      <c r="BY203" s="9">
        <v>0</v>
      </c>
      <c r="BZ203" s="9">
        <v>0</v>
      </c>
      <c r="CA203" s="9">
        <v>0</v>
      </c>
      <c r="CB203" s="9">
        <v>0</v>
      </c>
      <c r="CC203" s="9">
        <v>0</v>
      </c>
      <c r="CD203" s="9">
        <v>0</v>
      </c>
      <c r="CE203" s="9">
        <v>0</v>
      </c>
      <c r="CF203" s="9">
        <v>0</v>
      </c>
      <c r="CG203" s="9">
        <v>0</v>
      </c>
      <c r="CH203" s="9">
        <v>1849.3887214819599</v>
      </c>
      <c r="CI203" s="9">
        <v>0</v>
      </c>
      <c r="CJ203" s="9">
        <v>0</v>
      </c>
      <c r="CK203" s="9">
        <v>0</v>
      </c>
      <c r="CL203" s="9">
        <v>0</v>
      </c>
      <c r="CM203" s="9">
        <v>0</v>
      </c>
      <c r="CN203" s="9">
        <v>0</v>
      </c>
      <c r="CO203" s="9">
        <v>0</v>
      </c>
      <c r="CP203" s="9">
        <v>0</v>
      </c>
      <c r="CQ203" s="9">
        <v>0</v>
      </c>
      <c r="CR203" s="9">
        <v>3091.8357010024902</v>
      </c>
      <c r="CS203" s="9">
        <v>0</v>
      </c>
      <c r="CT203" s="9">
        <v>0</v>
      </c>
      <c r="CU203" s="9">
        <v>0</v>
      </c>
      <c r="CV203" s="9">
        <v>0</v>
      </c>
      <c r="CW203" s="9">
        <v>0</v>
      </c>
      <c r="CX203" s="9">
        <v>0</v>
      </c>
      <c r="CY203" s="9">
        <v>0</v>
      </c>
      <c r="CZ203" s="9">
        <v>0</v>
      </c>
      <c r="DA203" s="9">
        <v>0</v>
      </c>
      <c r="DB203" s="9">
        <v>0</v>
      </c>
      <c r="DC203" s="9">
        <v>0</v>
      </c>
      <c r="DD203" s="9">
        <v>0</v>
      </c>
      <c r="DE203" s="9">
        <v>0</v>
      </c>
      <c r="DF203" s="9">
        <v>4968.0928788626197</v>
      </c>
      <c r="DG203" s="9">
        <v>0</v>
      </c>
      <c r="DH203" s="9">
        <v>0</v>
      </c>
      <c r="DI203" s="9">
        <v>0</v>
      </c>
      <c r="DJ203" s="9">
        <v>0</v>
      </c>
      <c r="DK203" s="9">
        <v>0</v>
      </c>
      <c r="DL203" s="9">
        <v>0</v>
      </c>
      <c r="DM203" s="9">
        <v>0</v>
      </c>
      <c r="DN203" s="9">
        <v>0</v>
      </c>
      <c r="DO203" s="9">
        <v>0</v>
      </c>
      <c r="DP203" s="9">
        <v>0</v>
      </c>
      <c r="DQ203" s="9">
        <v>0</v>
      </c>
      <c r="DR203" s="9">
        <v>0</v>
      </c>
      <c r="DS203" s="9">
        <v>0</v>
      </c>
      <c r="DT203" s="9">
        <v>0</v>
      </c>
      <c r="DU203" s="9">
        <v>23865.515637797602</v>
      </c>
      <c r="DV203" s="9">
        <v>0</v>
      </c>
      <c r="DW203" s="9">
        <v>0</v>
      </c>
      <c r="DX203" s="9">
        <v>0</v>
      </c>
      <c r="DY203" s="9">
        <v>0</v>
      </c>
      <c r="DZ203" s="9">
        <v>0</v>
      </c>
      <c r="EA203" s="9">
        <v>0</v>
      </c>
      <c r="EB203" s="9">
        <v>0</v>
      </c>
      <c r="EC203" s="9">
        <v>0</v>
      </c>
      <c r="ED203" s="9">
        <v>0</v>
      </c>
      <c r="EE203" s="9">
        <v>0</v>
      </c>
      <c r="EF203" s="9">
        <v>0</v>
      </c>
      <c r="EG203" s="9">
        <v>0</v>
      </c>
      <c r="EH203" s="9">
        <v>0</v>
      </c>
      <c r="EI203" s="9">
        <v>0</v>
      </c>
      <c r="EJ203" s="9">
        <v>0</v>
      </c>
      <c r="EK203" s="9">
        <v>0</v>
      </c>
      <c r="EL203" s="9">
        <v>0</v>
      </c>
      <c r="EM203" s="9">
        <v>0</v>
      </c>
      <c r="EN203" s="9">
        <v>0</v>
      </c>
      <c r="EO203" s="9">
        <v>0</v>
      </c>
      <c r="EP203" s="9">
        <v>0</v>
      </c>
      <c r="EQ203" s="9">
        <v>1849.3887214819599</v>
      </c>
      <c r="ER203" s="9">
        <v>0</v>
      </c>
      <c r="ES203" s="9">
        <v>0</v>
      </c>
      <c r="ET203" s="9">
        <v>0</v>
      </c>
      <c r="EU203" s="9">
        <v>0</v>
      </c>
      <c r="EV203" s="9">
        <v>0</v>
      </c>
      <c r="EW203" s="9">
        <v>0</v>
      </c>
      <c r="EX203" s="9">
        <v>0</v>
      </c>
      <c r="EY203" s="9">
        <v>0</v>
      </c>
      <c r="EZ203" s="9">
        <v>0</v>
      </c>
      <c r="FA203" s="9">
        <v>3091.8357010024902</v>
      </c>
      <c r="FB203" s="9">
        <v>0</v>
      </c>
      <c r="FC203" s="9">
        <v>0</v>
      </c>
      <c r="FD203" s="9">
        <v>0</v>
      </c>
      <c r="FE203" s="9">
        <v>0</v>
      </c>
      <c r="FF203" s="9">
        <v>0</v>
      </c>
      <c r="FG203" s="9">
        <v>0</v>
      </c>
      <c r="FH203" s="9">
        <v>0</v>
      </c>
      <c r="FI203" s="9">
        <v>0</v>
      </c>
      <c r="FJ203" s="9">
        <v>0</v>
      </c>
      <c r="FK203" s="9">
        <v>0</v>
      </c>
      <c r="FL203" s="9">
        <v>0</v>
      </c>
      <c r="FM203" s="9">
        <v>0</v>
      </c>
      <c r="FN203" s="9">
        <v>0</v>
      </c>
      <c r="FO203" s="9">
        <v>4968.0928788626197</v>
      </c>
      <c r="FP203" s="9">
        <v>0</v>
      </c>
      <c r="FQ203" s="9">
        <v>0</v>
      </c>
      <c r="FR203" s="9">
        <v>0</v>
      </c>
      <c r="FS203" s="9">
        <v>0</v>
      </c>
      <c r="FT203" s="9">
        <v>0</v>
      </c>
      <c r="FU203" s="9">
        <v>0</v>
      </c>
      <c r="FV203" s="9">
        <v>0</v>
      </c>
      <c r="FW203" s="9">
        <v>0</v>
      </c>
      <c r="FX203" s="9">
        <v>0</v>
      </c>
      <c r="FY203" s="9">
        <v>0</v>
      </c>
      <c r="FZ203" s="9">
        <v>0</v>
      </c>
      <c r="GA203" s="9">
        <v>0</v>
      </c>
      <c r="GB203" s="9">
        <v>0</v>
      </c>
      <c r="GC203" s="9">
        <v>0</v>
      </c>
      <c r="GD203" s="9">
        <v>23865.515637797602</v>
      </c>
      <c r="GE203" s="9">
        <v>0</v>
      </c>
      <c r="GF203" s="9">
        <v>0</v>
      </c>
      <c r="GG203" s="9">
        <v>0</v>
      </c>
      <c r="GH203" s="9">
        <v>0</v>
      </c>
      <c r="GI203" s="9">
        <v>0</v>
      </c>
      <c r="GJ203" s="9">
        <v>0</v>
      </c>
      <c r="GK203" s="9">
        <v>0</v>
      </c>
      <c r="GL203" s="9">
        <v>0</v>
      </c>
      <c r="GM203" s="9">
        <v>0</v>
      </c>
      <c r="GN203" s="9">
        <v>0</v>
      </c>
      <c r="GO203" s="9">
        <v>0</v>
      </c>
      <c r="GP203" s="9">
        <v>0</v>
      </c>
      <c r="GQ203" s="9">
        <v>0</v>
      </c>
      <c r="GR203" s="9">
        <v>0</v>
      </c>
      <c r="GS203" s="9">
        <v>0</v>
      </c>
      <c r="GT203" s="9">
        <v>0</v>
      </c>
    </row>
    <row r="204" spans="1:202" ht="10.199999999999999">
      <c r="A204" s="12">
        <v>12</v>
      </c>
      <c r="B204" s="2" t="s">
        <v>49</v>
      </c>
      <c r="C204" s="9">
        <v>0</v>
      </c>
      <c r="D204" s="9">
        <v>0</v>
      </c>
      <c r="E204" s="9">
        <v>0</v>
      </c>
      <c r="F204" s="9">
        <v>0</v>
      </c>
      <c r="G204" s="9">
        <v>0</v>
      </c>
      <c r="H204" s="9">
        <v>0</v>
      </c>
      <c r="I204" s="9">
        <v>0</v>
      </c>
      <c r="J204" s="9">
        <v>0</v>
      </c>
      <c r="K204" s="9">
        <v>0</v>
      </c>
      <c r="L204" s="9">
        <v>0</v>
      </c>
      <c r="M204" s="9">
        <v>0</v>
      </c>
      <c r="N204" s="9">
        <v>0</v>
      </c>
      <c r="O204" s="9">
        <v>0</v>
      </c>
      <c r="P204" s="9">
        <v>0</v>
      </c>
      <c r="Q204" s="9">
        <v>0</v>
      </c>
      <c r="R204" s="9">
        <v>0</v>
      </c>
      <c r="S204" s="9">
        <v>0</v>
      </c>
      <c r="T204" s="9">
        <v>0</v>
      </c>
      <c r="U204" s="9">
        <v>0</v>
      </c>
      <c r="V204" s="9">
        <v>0</v>
      </c>
      <c r="W204" s="9">
        <v>0</v>
      </c>
      <c r="X204" s="9">
        <v>0</v>
      </c>
      <c r="Y204" s="9">
        <v>0</v>
      </c>
      <c r="Z204" s="9">
        <v>0</v>
      </c>
      <c r="AA204" s="9">
        <v>2556.67525651389</v>
      </c>
      <c r="AB204" s="9">
        <v>0</v>
      </c>
      <c r="AC204" s="9">
        <v>0</v>
      </c>
      <c r="AD204" s="9">
        <v>0</v>
      </c>
      <c r="AE204" s="9">
        <v>0</v>
      </c>
      <c r="AF204" s="9">
        <v>0</v>
      </c>
      <c r="AG204" s="9">
        <v>0</v>
      </c>
      <c r="AH204" s="9">
        <v>0</v>
      </c>
      <c r="AI204" s="9">
        <v>0</v>
      </c>
      <c r="AJ204" s="9">
        <v>0</v>
      </c>
      <c r="AK204" s="9">
        <v>0</v>
      </c>
      <c r="AL204" s="9">
        <v>0</v>
      </c>
      <c r="AM204" s="9">
        <v>0</v>
      </c>
      <c r="AN204" s="9">
        <v>0</v>
      </c>
      <c r="AO204" s="9">
        <v>0</v>
      </c>
      <c r="AP204" s="9">
        <v>3915.9233233800601</v>
      </c>
      <c r="AQ204" s="9">
        <v>0</v>
      </c>
      <c r="AR204" s="9">
        <v>0</v>
      </c>
      <c r="AS204" s="9">
        <v>0</v>
      </c>
      <c r="AT204" s="9">
        <v>0</v>
      </c>
      <c r="AU204" s="9">
        <v>0</v>
      </c>
      <c r="AV204" s="9">
        <v>0</v>
      </c>
      <c r="AW204" s="9">
        <v>0</v>
      </c>
      <c r="AX204" s="9">
        <v>0</v>
      </c>
      <c r="AY204" s="9">
        <v>0</v>
      </c>
      <c r="AZ204" s="9">
        <v>0</v>
      </c>
      <c r="BA204" s="9">
        <v>0</v>
      </c>
      <c r="BB204" s="9">
        <v>0</v>
      </c>
      <c r="BC204" s="9">
        <v>5215.9990229965197</v>
      </c>
      <c r="BD204" s="9">
        <v>0</v>
      </c>
      <c r="BE204" s="9">
        <v>0</v>
      </c>
      <c r="BF204" s="9">
        <v>0</v>
      </c>
      <c r="BG204" s="9">
        <v>0</v>
      </c>
      <c r="BH204" s="9">
        <v>0</v>
      </c>
      <c r="BI204" s="9">
        <v>0</v>
      </c>
      <c r="BJ204" s="9">
        <v>0</v>
      </c>
      <c r="BK204" s="9">
        <v>0</v>
      </c>
      <c r="BL204" s="9">
        <v>26763.161825814299</v>
      </c>
      <c r="BM204" s="9">
        <v>0</v>
      </c>
      <c r="BN204" s="9">
        <v>0</v>
      </c>
      <c r="BO204" s="9">
        <v>0</v>
      </c>
      <c r="BP204" s="9">
        <v>0</v>
      </c>
      <c r="BQ204" s="9">
        <v>0</v>
      </c>
      <c r="BR204" s="9">
        <v>0</v>
      </c>
      <c r="BS204" s="9">
        <v>0</v>
      </c>
      <c r="BT204" s="9">
        <v>0</v>
      </c>
      <c r="BU204" s="9">
        <v>0</v>
      </c>
      <c r="BV204" s="9">
        <v>0</v>
      </c>
      <c r="BW204" s="9">
        <v>0</v>
      </c>
      <c r="BX204" s="9">
        <v>0</v>
      </c>
      <c r="BY204" s="9">
        <v>0</v>
      </c>
      <c r="BZ204" s="9">
        <v>0</v>
      </c>
      <c r="CA204" s="9">
        <v>0</v>
      </c>
      <c r="CB204" s="9">
        <v>0</v>
      </c>
      <c r="CC204" s="9">
        <v>0</v>
      </c>
      <c r="CD204" s="9">
        <v>0</v>
      </c>
      <c r="CE204" s="9">
        <v>0</v>
      </c>
      <c r="CF204" s="9">
        <v>0</v>
      </c>
      <c r="CG204" s="9">
        <v>0</v>
      </c>
      <c r="CH204" s="9">
        <v>0</v>
      </c>
      <c r="CI204" s="9">
        <v>0</v>
      </c>
      <c r="CJ204" s="9">
        <v>2556.67525651389</v>
      </c>
      <c r="CK204" s="9">
        <v>0</v>
      </c>
      <c r="CL204" s="9">
        <v>0</v>
      </c>
      <c r="CM204" s="9">
        <v>0</v>
      </c>
      <c r="CN204" s="9">
        <v>0</v>
      </c>
      <c r="CO204" s="9">
        <v>0</v>
      </c>
      <c r="CP204" s="9">
        <v>0</v>
      </c>
      <c r="CQ204" s="9">
        <v>0</v>
      </c>
      <c r="CR204" s="9">
        <v>0</v>
      </c>
      <c r="CS204" s="9">
        <v>0</v>
      </c>
      <c r="CT204" s="9">
        <v>0</v>
      </c>
      <c r="CU204" s="9">
        <v>0</v>
      </c>
      <c r="CV204" s="9">
        <v>0</v>
      </c>
      <c r="CW204" s="9">
        <v>0</v>
      </c>
      <c r="CX204" s="9">
        <v>0</v>
      </c>
      <c r="CY204" s="9">
        <v>3915.9233233800601</v>
      </c>
      <c r="CZ204" s="9">
        <v>0</v>
      </c>
      <c r="DA204" s="9">
        <v>0</v>
      </c>
      <c r="DB204" s="9">
        <v>0</v>
      </c>
      <c r="DC204" s="9">
        <v>0</v>
      </c>
      <c r="DD204" s="9">
        <v>0</v>
      </c>
      <c r="DE204" s="9">
        <v>0</v>
      </c>
      <c r="DF204" s="9">
        <v>0</v>
      </c>
      <c r="DG204" s="9">
        <v>0</v>
      </c>
      <c r="DH204" s="9">
        <v>0</v>
      </c>
      <c r="DI204" s="9">
        <v>0</v>
      </c>
      <c r="DJ204" s="9">
        <v>0</v>
      </c>
      <c r="DK204" s="9">
        <v>0</v>
      </c>
      <c r="DL204" s="9">
        <v>5215.9990229965197</v>
      </c>
      <c r="DM204" s="9">
        <v>0</v>
      </c>
      <c r="DN204" s="9">
        <v>0</v>
      </c>
      <c r="DO204" s="9">
        <v>0</v>
      </c>
      <c r="DP204" s="9">
        <v>0</v>
      </c>
      <c r="DQ204" s="9">
        <v>0</v>
      </c>
      <c r="DR204" s="9">
        <v>0</v>
      </c>
      <c r="DS204" s="9">
        <v>0</v>
      </c>
      <c r="DT204" s="9">
        <v>0</v>
      </c>
      <c r="DU204" s="9">
        <v>26763.161825814299</v>
      </c>
      <c r="DV204" s="9">
        <v>0</v>
      </c>
      <c r="DW204" s="9">
        <v>0</v>
      </c>
      <c r="DX204" s="9">
        <v>0</v>
      </c>
      <c r="DY204" s="9">
        <v>0</v>
      </c>
      <c r="DZ204" s="9">
        <v>0</v>
      </c>
      <c r="EA204" s="9">
        <v>0</v>
      </c>
      <c r="EB204" s="9">
        <v>0</v>
      </c>
      <c r="EC204" s="9">
        <v>0</v>
      </c>
      <c r="ED204" s="9">
        <v>0</v>
      </c>
      <c r="EE204" s="9">
        <v>0</v>
      </c>
      <c r="EF204" s="9">
        <v>0</v>
      </c>
      <c r="EG204" s="9">
        <v>0</v>
      </c>
      <c r="EH204" s="9">
        <v>0</v>
      </c>
      <c r="EI204" s="9">
        <v>0</v>
      </c>
      <c r="EJ204" s="9">
        <v>0</v>
      </c>
      <c r="EK204" s="9">
        <v>0</v>
      </c>
      <c r="EL204" s="9">
        <v>0</v>
      </c>
      <c r="EM204" s="9">
        <v>0</v>
      </c>
      <c r="EN204" s="9">
        <v>0</v>
      </c>
      <c r="EO204" s="9">
        <v>0</v>
      </c>
      <c r="EP204" s="9">
        <v>0</v>
      </c>
      <c r="EQ204" s="9">
        <v>0</v>
      </c>
      <c r="ER204" s="9">
        <v>0</v>
      </c>
      <c r="ES204" s="9">
        <v>2556.67525651389</v>
      </c>
      <c r="ET204" s="9">
        <v>0</v>
      </c>
      <c r="EU204" s="9">
        <v>0</v>
      </c>
      <c r="EV204" s="9">
        <v>0</v>
      </c>
      <c r="EW204" s="9">
        <v>0</v>
      </c>
      <c r="EX204" s="9">
        <v>0</v>
      </c>
      <c r="EY204" s="9">
        <v>0</v>
      </c>
      <c r="EZ204" s="9">
        <v>0</v>
      </c>
      <c r="FA204" s="9">
        <v>0</v>
      </c>
      <c r="FB204" s="9">
        <v>0</v>
      </c>
      <c r="FC204" s="9">
        <v>0</v>
      </c>
      <c r="FD204" s="9">
        <v>0</v>
      </c>
      <c r="FE204" s="9">
        <v>0</v>
      </c>
      <c r="FF204" s="9">
        <v>0</v>
      </c>
      <c r="FG204" s="9">
        <v>0</v>
      </c>
      <c r="FH204" s="9">
        <v>3915.9233233800601</v>
      </c>
      <c r="FI204" s="9">
        <v>0</v>
      </c>
      <c r="FJ204" s="9">
        <v>0</v>
      </c>
      <c r="FK204" s="9">
        <v>0</v>
      </c>
      <c r="FL204" s="9">
        <v>0</v>
      </c>
      <c r="FM204" s="9">
        <v>0</v>
      </c>
      <c r="FN204" s="9">
        <v>0</v>
      </c>
      <c r="FO204" s="9">
        <v>0</v>
      </c>
      <c r="FP204" s="9">
        <v>0</v>
      </c>
      <c r="FQ204" s="9">
        <v>0</v>
      </c>
      <c r="FR204" s="9">
        <v>0</v>
      </c>
      <c r="FS204" s="9">
        <v>0</v>
      </c>
      <c r="FT204" s="9">
        <v>0</v>
      </c>
      <c r="FU204" s="9">
        <v>5215.9990229965197</v>
      </c>
      <c r="FV204" s="9">
        <v>0</v>
      </c>
      <c r="FW204" s="9">
        <v>0</v>
      </c>
      <c r="FX204" s="9">
        <v>0</v>
      </c>
      <c r="FY204" s="9">
        <v>0</v>
      </c>
      <c r="FZ204" s="9">
        <v>0</v>
      </c>
      <c r="GA204" s="9">
        <v>0</v>
      </c>
      <c r="GB204" s="9">
        <v>0</v>
      </c>
      <c r="GC204" s="9">
        <v>0</v>
      </c>
      <c r="GD204" s="9">
        <v>26763.161825814299</v>
      </c>
      <c r="GE204" s="9">
        <v>0</v>
      </c>
      <c r="GF204" s="9">
        <v>0</v>
      </c>
      <c r="GG204" s="9">
        <v>0</v>
      </c>
      <c r="GH204" s="9">
        <v>0</v>
      </c>
      <c r="GI204" s="9">
        <v>0</v>
      </c>
      <c r="GJ204" s="9">
        <v>0</v>
      </c>
      <c r="GK204" s="9">
        <v>0</v>
      </c>
      <c r="GL204" s="9">
        <v>0</v>
      </c>
      <c r="GM204" s="9">
        <v>0</v>
      </c>
      <c r="GN204" s="9">
        <v>0</v>
      </c>
      <c r="GO204" s="9">
        <v>0</v>
      </c>
      <c r="GP204" s="9">
        <v>0</v>
      </c>
      <c r="GQ204" s="9">
        <v>0</v>
      </c>
      <c r="GR204" s="9">
        <v>0</v>
      </c>
      <c r="GS204" s="9">
        <v>0</v>
      </c>
      <c r="GT204" s="9">
        <v>0</v>
      </c>
    </row>
    <row r="205" spans="1:202" ht="10.199999999999999">
      <c r="A205" s="12">
        <v>13</v>
      </c>
      <c r="B205" s="2" t="s">
        <v>50</v>
      </c>
      <c r="C205" s="9">
        <v>0</v>
      </c>
      <c r="D205" s="9">
        <v>0</v>
      </c>
      <c r="E205" s="9">
        <v>0</v>
      </c>
      <c r="F205" s="9">
        <v>0</v>
      </c>
      <c r="G205" s="9">
        <v>0</v>
      </c>
      <c r="H205" s="9">
        <v>0</v>
      </c>
      <c r="I205" s="9">
        <v>0</v>
      </c>
      <c r="J205" s="9">
        <v>0</v>
      </c>
      <c r="K205" s="9">
        <v>0</v>
      </c>
      <c r="L205" s="9">
        <v>0</v>
      </c>
      <c r="M205" s="9">
        <v>0</v>
      </c>
      <c r="N205" s="9">
        <v>0</v>
      </c>
      <c r="O205" s="9">
        <v>0</v>
      </c>
      <c r="P205" s="9">
        <v>0</v>
      </c>
      <c r="Q205" s="9">
        <v>0</v>
      </c>
      <c r="R205" s="9">
        <v>0</v>
      </c>
      <c r="S205" s="9">
        <v>0</v>
      </c>
      <c r="T205" s="9">
        <v>0</v>
      </c>
      <c r="U205" s="9">
        <v>0</v>
      </c>
      <c r="V205" s="9">
        <v>0</v>
      </c>
      <c r="W205" s="9">
        <v>0</v>
      </c>
      <c r="X205" s="9">
        <v>0</v>
      </c>
      <c r="Y205" s="9">
        <v>0</v>
      </c>
      <c r="Z205" s="9">
        <v>0</v>
      </c>
      <c r="AA205" s="9">
        <v>0</v>
      </c>
      <c r="AB205" s="9">
        <v>0</v>
      </c>
      <c r="AC205" s="9">
        <v>0</v>
      </c>
      <c r="AD205" s="9">
        <v>0</v>
      </c>
      <c r="AE205" s="9">
        <v>0</v>
      </c>
      <c r="AF205" s="9">
        <v>0</v>
      </c>
      <c r="AG205" s="9">
        <v>0</v>
      </c>
      <c r="AH205" s="9">
        <v>0</v>
      </c>
      <c r="AI205" s="9">
        <v>0</v>
      </c>
      <c r="AJ205" s="9">
        <v>0</v>
      </c>
      <c r="AK205" s="9">
        <v>0</v>
      </c>
      <c r="AL205" s="9">
        <v>0</v>
      </c>
      <c r="AM205" s="9">
        <v>0</v>
      </c>
      <c r="AN205" s="9">
        <v>0</v>
      </c>
      <c r="AO205" s="9">
        <v>0</v>
      </c>
      <c r="AP205" s="9">
        <v>0</v>
      </c>
      <c r="AQ205" s="9">
        <v>0</v>
      </c>
      <c r="AR205" s="9">
        <v>0</v>
      </c>
      <c r="AS205" s="9">
        <v>0</v>
      </c>
      <c r="AT205" s="9">
        <v>0</v>
      </c>
      <c r="AU205" s="9">
        <v>2576.17599711619</v>
      </c>
      <c r="AV205" s="9">
        <v>0</v>
      </c>
      <c r="AW205" s="9">
        <v>0</v>
      </c>
      <c r="AX205" s="9">
        <v>0</v>
      </c>
      <c r="AY205" s="9">
        <v>0</v>
      </c>
      <c r="AZ205" s="9">
        <v>0</v>
      </c>
      <c r="BA205" s="9">
        <v>0</v>
      </c>
      <c r="BB205" s="9">
        <v>0</v>
      </c>
      <c r="BC205" s="9">
        <v>0</v>
      </c>
      <c r="BD205" s="9">
        <v>0</v>
      </c>
      <c r="BE205" s="9">
        <v>0</v>
      </c>
      <c r="BF205" s="9">
        <v>0</v>
      </c>
      <c r="BG205" s="9">
        <v>0</v>
      </c>
      <c r="BH205" s="9">
        <v>0</v>
      </c>
      <c r="BI205" s="9">
        <v>0</v>
      </c>
      <c r="BJ205" s="9">
        <v>0</v>
      </c>
      <c r="BK205" s="9">
        <v>0</v>
      </c>
      <c r="BL205" s="9">
        <v>3877.61048501293</v>
      </c>
      <c r="BM205" s="9">
        <v>0</v>
      </c>
      <c r="BN205" s="9">
        <v>0</v>
      </c>
      <c r="BO205" s="9">
        <v>0</v>
      </c>
      <c r="BP205" s="9">
        <v>0</v>
      </c>
      <c r="BQ205" s="9">
        <v>0</v>
      </c>
      <c r="BR205" s="9">
        <v>0</v>
      </c>
      <c r="BS205" s="9">
        <v>0</v>
      </c>
      <c r="BT205" s="9">
        <v>0</v>
      </c>
      <c r="BU205" s="9">
        <v>0</v>
      </c>
      <c r="BV205" s="9">
        <v>0</v>
      </c>
      <c r="BW205" s="9">
        <v>0</v>
      </c>
      <c r="BX205" s="9">
        <v>0</v>
      </c>
      <c r="BY205" s="9">
        <v>0</v>
      </c>
      <c r="BZ205" s="9">
        <v>0</v>
      </c>
      <c r="CA205" s="9">
        <v>0</v>
      </c>
      <c r="CB205" s="9">
        <v>0</v>
      </c>
      <c r="CC205" s="9">
        <v>0</v>
      </c>
      <c r="CD205" s="9">
        <v>0</v>
      </c>
      <c r="CE205" s="9">
        <v>0</v>
      </c>
      <c r="CF205" s="9">
        <v>20546.090963436302</v>
      </c>
      <c r="CG205" s="9">
        <v>0</v>
      </c>
      <c r="CH205" s="9">
        <v>0</v>
      </c>
      <c r="CI205" s="9">
        <v>0</v>
      </c>
      <c r="CJ205" s="9">
        <v>0</v>
      </c>
      <c r="CK205" s="9">
        <v>0</v>
      </c>
      <c r="CL205" s="9">
        <v>0</v>
      </c>
      <c r="CM205" s="9">
        <v>0</v>
      </c>
      <c r="CN205" s="9">
        <v>0</v>
      </c>
      <c r="CO205" s="9">
        <v>0</v>
      </c>
      <c r="CP205" s="9">
        <v>0</v>
      </c>
      <c r="CQ205" s="9">
        <v>0</v>
      </c>
      <c r="CR205" s="9">
        <v>0</v>
      </c>
      <c r="CS205" s="9">
        <v>0</v>
      </c>
      <c r="CT205" s="9">
        <v>0</v>
      </c>
      <c r="CU205" s="9">
        <v>0</v>
      </c>
      <c r="CV205" s="9">
        <v>0</v>
      </c>
      <c r="CW205" s="9">
        <v>0</v>
      </c>
      <c r="CX205" s="9">
        <v>0</v>
      </c>
      <c r="CY205" s="9">
        <v>0</v>
      </c>
      <c r="CZ205" s="9">
        <v>0</v>
      </c>
      <c r="DA205" s="9">
        <v>0</v>
      </c>
      <c r="DB205" s="9">
        <v>0</v>
      </c>
      <c r="DC205" s="9">
        <v>0</v>
      </c>
      <c r="DD205" s="9">
        <v>0</v>
      </c>
      <c r="DE205" s="9">
        <v>0</v>
      </c>
      <c r="DF205" s="9">
        <v>0</v>
      </c>
      <c r="DG205" s="9">
        <v>0</v>
      </c>
      <c r="DH205" s="9">
        <v>0</v>
      </c>
      <c r="DI205" s="9">
        <v>0</v>
      </c>
      <c r="DJ205" s="9">
        <v>0</v>
      </c>
      <c r="DK205" s="9">
        <v>0</v>
      </c>
      <c r="DL205" s="9">
        <v>0</v>
      </c>
      <c r="DM205" s="9">
        <v>0</v>
      </c>
      <c r="DN205" s="9">
        <v>0</v>
      </c>
      <c r="DO205" s="9">
        <v>0</v>
      </c>
      <c r="DP205" s="9">
        <v>0</v>
      </c>
      <c r="DQ205" s="9">
        <v>0</v>
      </c>
      <c r="DR205" s="9">
        <v>0</v>
      </c>
      <c r="DS205" s="9">
        <v>0</v>
      </c>
      <c r="DT205" s="9">
        <v>0</v>
      </c>
      <c r="DU205" s="9">
        <v>0</v>
      </c>
      <c r="DV205" s="9">
        <v>0</v>
      </c>
      <c r="DW205" s="9">
        <v>0</v>
      </c>
      <c r="DX205" s="9">
        <v>2576.17599711619</v>
      </c>
      <c r="DY205" s="9">
        <v>0</v>
      </c>
      <c r="DZ205" s="9">
        <v>0</v>
      </c>
      <c r="EA205" s="9">
        <v>0</v>
      </c>
      <c r="EB205" s="9">
        <v>0</v>
      </c>
      <c r="EC205" s="9">
        <v>0</v>
      </c>
      <c r="ED205" s="9">
        <v>0</v>
      </c>
      <c r="EE205" s="9">
        <v>0</v>
      </c>
      <c r="EF205" s="9">
        <v>0</v>
      </c>
      <c r="EG205" s="9">
        <v>0</v>
      </c>
      <c r="EH205" s="9">
        <v>0</v>
      </c>
      <c r="EI205" s="9">
        <v>0</v>
      </c>
      <c r="EJ205" s="9">
        <v>0</v>
      </c>
      <c r="EK205" s="9">
        <v>0</v>
      </c>
      <c r="EL205" s="9">
        <v>0</v>
      </c>
      <c r="EM205" s="9">
        <v>0</v>
      </c>
      <c r="EN205" s="9">
        <v>0</v>
      </c>
      <c r="EO205" s="9">
        <v>3877.61048501293</v>
      </c>
      <c r="EP205" s="9">
        <v>0</v>
      </c>
      <c r="EQ205" s="9">
        <v>0</v>
      </c>
      <c r="ER205" s="9">
        <v>0</v>
      </c>
      <c r="ES205" s="9">
        <v>0</v>
      </c>
      <c r="ET205" s="9">
        <v>0</v>
      </c>
      <c r="EU205" s="9">
        <v>0</v>
      </c>
      <c r="EV205" s="9">
        <v>0</v>
      </c>
      <c r="EW205" s="9">
        <v>0</v>
      </c>
      <c r="EX205" s="9">
        <v>0</v>
      </c>
      <c r="EY205" s="9">
        <v>0</v>
      </c>
      <c r="EZ205" s="9">
        <v>0</v>
      </c>
      <c r="FA205" s="9">
        <v>0</v>
      </c>
      <c r="FB205" s="9">
        <v>0</v>
      </c>
      <c r="FC205" s="9">
        <v>0</v>
      </c>
      <c r="FD205" s="9">
        <v>0</v>
      </c>
      <c r="FE205" s="9">
        <v>0</v>
      </c>
      <c r="FF205" s="9">
        <v>0</v>
      </c>
      <c r="FG205" s="9">
        <v>0</v>
      </c>
      <c r="FH205" s="9">
        <v>0</v>
      </c>
      <c r="FI205" s="9">
        <v>20546.090963436302</v>
      </c>
      <c r="FJ205" s="9">
        <v>0</v>
      </c>
      <c r="FK205" s="9">
        <v>0</v>
      </c>
      <c r="FL205" s="9">
        <v>0</v>
      </c>
      <c r="FM205" s="9">
        <v>0</v>
      </c>
      <c r="FN205" s="9">
        <v>0</v>
      </c>
      <c r="FO205" s="9">
        <v>0</v>
      </c>
      <c r="FP205" s="9">
        <v>0</v>
      </c>
      <c r="FQ205" s="9">
        <v>0</v>
      </c>
      <c r="FR205" s="9">
        <v>0</v>
      </c>
      <c r="FS205" s="9">
        <v>0</v>
      </c>
      <c r="FT205" s="9">
        <v>0</v>
      </c>
      <c r="FU205" s="9">
        <v>0</v>
      </c>
      <c r="FV205" s="9">
        <v>0</v>
      </c>
      <c r="FW205" s="9">
        <v>0</v>
      </c>
      <c r="FX205" s="9">
        <v>0</v>
      </c>
      <c r="FY205" s="9">
        <v>0</v>
      </c>
      <c r="FZ205" s="9">
        <v>0</v>
      </c>
      <c r="GA205" s="9">
        <v>0</v>
      </c>
      <c r="GB205" s="9">
        <v>0</v>
      </c>
      <c r="GC205" s="9">
        <v>0</v>
      </c>
      <c r="GD205" s="9">
        <v>0</v>
      </c>
      <c r="GE205" s="9">
        <v>0</v>
      </c>
      <c r="GF205" s="9">
        <v>0</v>
      </c>
      <c r="GG205" s="9">
        <v>0</v>
      </c>
      <c r="GH205" s="9">
        <v>0</v>
      </c>
      <c r="GI205" s="9">
        <v>0</v>
      </c>
      <c r="GJ205" s="9">
        <v>0</v>
      </c>
      <c r="GK205" s="9">
        <v>0</v>
      </c>
      <c r="GL205" s="9">
        <v>0</v>
      </c>
      <c r="GM205" s="9">
        <v>0</v>
      </c>
      <c r="GN205" s="9">
        <v>0</v>
      </c>
      <c r="GO205" s="9">
        <v>0</v>
      </c>
      <c r="GP205" s="9">
        <v>0</v>
      </c>
      <c r="GQ205" s="9">
        <v>0</v>
      </c>
      <c r="GR205" s="9">
        <v>0</v>
      </c>
      <c r="GS205" s="9">
        <v>0</v>
      </c>
      <c r="GT205" s="9">
        <v>0</v>
      </c>
    </row>
    <row r="206" spans="1:202" ht="10.199999999999999">
      <c r="A206" s="12">
        <v>14</v>
      </c>
      <c r="B206" s="2" t="s">
        <v>51</v>
      </c>
      <c r="C206" s="9">
        <v>0</v>
      </c>
      <c r="D206" s="9">
        <v>0</v>
      </c>
      <c r="E206" s="9">
        <v>0</v>
      </c>
      <c r="F206" s="9">
        <v>0</v>
      </c>
      <c r="G206" s="9">
        <v>0</v>
      </c>
      <c r="H206" s="9">
        <v>0</v>
      </c>
      <c r="I206" s="9">
        <v>0</v>
      </c>
      <c r="J206" s="9">
        <v>0</v>
      </c>
      <c r="K206" s="9">
        <v>0</v>
      </c>
      <c r="L206" s="9">
        <v>0</v>
      </c>
      <c r="M206" s="9">
        <v>0</v>
      </c>
      <c r="N206" s="9">
        <v>0</v>
      </c>
      <c r="O206" s="9">
        <v>0</v>
      </c>
      <c r="P206" s="9">
        <v>0</v>
      </c>
      <c r="Q206" s="9">
        <v>0</v>
      </c>
      <c r="R206" s="9">
        <v>0</v>
      </c>
      <c r="S206" s="9">
        <v>0</v>
      </c>
      <c r="T206" s="9">
        <v>0</v>
      </c>
      <c r="U206" s="9">
        <v>0</v>
      </c>
      <c r="V206" s="9">
        <v>0</v>
      </c>
      <c r="W206" s="9">
        <v>0</v>
      </c>
      <c r="X206" s="9">
        <v>0</v>
      </c>
      <c r="Y206" s="9">
        <v>0</v>
      </c>
      <c r="Z206" s="9">
        <v>0</v>
      </c>
      <c r="AA206" s="9">
        <v>0</v>
      </c>
      <c r="AB206" s="9">
        <v>0</v>
      </c>
      <c r="AC206" s="9">
        <v>0</v>
      </c>
      <c r="AD206" s="9">
        <v>0</v>
      </c>
      <c r="AE206" s="9">
        <v>0</v>
      </c>
      <c r="AF206" s="9">
        <v>0</v>
      </c>
      <c r="AG206" s="9">
        <v>0</v>
      </c>
      <c r="AH206" s="9">
        <v>0</v>
      </c>
      <c r="AI206" s="9">
        <v>0</v>
      </c>
      <c r="AJ206" s="9">
        <v>0</v>
      </c>
      <c r="AK206" s="9">
        <v>0</v>
      </c>
      <c r="AL206" s="9">
        <v>0</v>
      </c>
      <c r="AM206" s="9">
        <v>0</v>
      </c>
      <c r="AN206" s="9">
        <v>0</v>
      </c>
      <c r="AO206" s="9">
        <v>0</v>
      </c>
      <c r="AP206" s="9">
        <v>0</v>
      </c>
      <c r="AQ206" s="9">
        <v>0</v>
      </c>
      <c r="AR206" s="9">
        <v>0</v>
      </c>
      <c r="AS206" s="9">
        <v>0</v>
      </c>
      <c r="AT206" s="9">
        <v>0</v>
      </c>
      <c r="AU206" s="9">
        <v>2576.17599711619</v>
      </c>
      <c r="AV206" s="9">
        <v>0</v>
      </c>
      <c r="AW206" s="9">
        <v>0</v>
      </c>
      <c r="AX206" s="9">
        <v>0</v>
      </c>
      <c r="AY206" s="9">
        <v>0</v>
      </c>
      <c r="AZ206" s="9">
        <v>0</v>
      </c>
      <c r="BA206" s="9">
        <v>0</v>
      </c>
      <c r="BB206" s="9">
        <v>0</v>
      </c>
      <c r="BC206" s="9">
        <v>0</v>
      </c>
      <c r="BD206" s="9">
        <v>0</v>
      </c>
      <c r="BE206" s="9">
        <v>0</v>
      </c>
      <c r="BF206" s="9">
        <v>0</v>
      </c>
      <c r="BG206" s="9">
        <v>0</v>
      </c>
      <c r="BH206" s="9">
        <v>0</v>
      </c>
      <c r="BI206" s="9">
        <v>0</v>
      </c>
      <c r="BJ206" s="9">
        <v>0</v>
      </c>
      <c r="BK206" s="9">
        <v>0</v>
      </c>
      <c r="BL206" s="9">
        <v>3877.61048501293</v>
      </c>
      <c r="BM206" s="9">
        <v>0</v>
      </c>
      <c r="BN206" s="9">
        <v>0</v>
      </c>
      <c r="BO206" s="9">
        <v>0</v>
      </c>
      <c r="BP206" s="9">
        <v>0</v>
      </c>
      <c r="BQ206" s="9">
        <v>0</v>
      </c>
      <c r="BR206" s="9">
        <v>0</v>
      </c>
      <c r="BS206" s="9">
        <v>0</v>
      </c>
      <c r="BT206" s="9">
        <v>0</v>
      </c>
      <c r="BU206" s="9">
        <v>0</v>
      </c>
      <c r="BV206" s="9">
        <v>0</v>
      </c>
      <c r="BW206" s="9">
        <v>0</v>
      </c>
      <c r="BX206" s="9">
        <v>0</v>
      </c>
      <c r="BY206" s="9">
        <v>0</v>
      </c>
      <c r="BZ206" s="9">
        <v>0</v>
      </c>
      <c r="CA206" s="9">
        <v>0</v>
      </c>
      <c r="CB206" s="9">
        <v>0</v>
      </c>
      <c r="CC206" s="9">
        <v>0</v>
      </c>
      <c r="CD206" s="9">
        <v>0</v>
      </c>
      <c r="CE206" s="9">
        <v>0</v>
      </c>
      <c r="CF206" s="9">
        <v>20546.090963436302</v>
      </c>
      <c r="CG206" s="9">
        <v>0</v>
      </c>
      <c r="CH206" s="9">
        <v>0</v>
      </c>
      <c r="CI206" s="9">
        <v>0</v>
      </c>
      <c r="CJ206" s="9">
        <v>0</v>
      </c>
      <c r="CK206" s="9">
        <v>0</v>
      </c>
      <c r="CL206" s="9">
        <v>0</v>
      </c>
      <c r="CM206" s="9">
        <v>0</v>
      </c>
      <c r="CN206" s="9">
        <v>0</v>
      </c>
      <c r="CO206" s="9">
        <v>0</v>
      </c>
      <c r="CP206" s="9">
        <v>0</v>
      </c>
      <c r="CQ206" s="9">
        <v>0</v>
      </c>
      <c r="CR206" s="9">
        <v>0</v>
      </c>
      <c r="CS206" s="9">
        <v>0</v>
      </c>
      <c r="CT206" s="9">
        <v>0</v>
      </c>
      <c r="CU206" s="9">
        <v>0</v>
      </c>
      <c r="CV206" s="9">
        <v>0</v>
      </c>
      <c r="CW206" s="9">
        <v>0</v>
      </c>
      <c r="CX206" s="9">
        <v>0</v>
      </c>
      <c r="CY206" s="9">
        <v>0</v>
      </c>
      <c r="CZ206" s="9">
        <v>0</v>
      </c>
      <c r="DA206" s="9">
        <v>0</v>
      </c>
      <c r="DB206" s="9">
        <v>0</v>
      </c>
      <c r="DC206" s="9">
        <v>0</v>
      </c>
      <c r="DD206" s="9">
        <v>0</v>
      </c>
      <c r="DE206" s="9">
        <v>0</v>
      </c>
      <c r="DF206" s="9">
        <v>0</v>
      </c>
      <c r="DG206" s="9">
        <v>0</v>
      </c>
      <c r="DH206" s="9">
        <v>0</v>
      </c>
      <c r="DI206" s="9">
        <v>0</v>
      </c>
      <c r="DJ206" s="9">
        <v>0</v>
      </c>
      <c r="DK206" s="9">
        <v>0</v>
      </c>
      <c r="DL206" s="9">
        <v>0</v>
      </c>
      <c r="DM206" s="9">
        <v>0</v>
      </c>
      <c r="DN206" s="9">
        <v>0</v>
      </c>
      <c r="DO206" s="9">
        <v>0</v>
      </c>
      <c r="DP206" s="9">
        <v>0</v>
      </c>
      <c r="DQ206" s="9">
        <v>0</v>
      </c>
      <c r="DR206" s="9">
        <v>0</v>
      </c>
      <c r="DS206" s="9">
        <v>0</v>
      </c>
      <c r="DT206" s="9">
        <v>0</v>
      </c>
      <c r="DU206" s="9">
        <v>0</v>
      </c>
      <c r="DV206" s="9">
        <v>0</v>
      </c>
      <c r="DW206" s="9">
        <v>0</v>
      </c>
      <c r="DX206" s="9">
        <v>2576.17599711619</v>
      </c>
      <c r="DY206" s="9">
        <v>0</v>
      </c>
      <c r="DZ206" s="9">
        <v>0</v>
      </c>
      <c r="EA206" s="9">
        <v>0</v>
      </c>
      <c r="EB206" s="9">
        <v>0</v>
      </c>
      <c r="EC206" s="9">
        <v>0</v>
      </c>
      <c r="ED206" s="9">
        <v>0</v>
      </c>
      <c r="EE206" s="9">
        <v>0</v>
      </c>
      <c r="EF206" s="9">
        <v>0</v>
      </c>
      <c r="EG206" s="9">
        <v>0</v>
      </c>
      <c r="EH206" s="9">
        <v>0</v>
      </c>
      <c r="EI206" s="9">
        <v>0</v>
      </c>
      <c r="EJ206" s="9">
        <v>0</v>
      </c>
      <c r="EK206" s="9">
        <v>0</v>
      </c>
      <c r="EL206" s="9">
        <v>0</v>
      </c>
      <c r="EM206" s="9">
        <v>0</v>
      </c>
      <c r="EN206" s="9">
        <v>0</v>
      </c>
      <c r="EO206" s="9">
        <v>3877.61048501293</v>
      </c>
      <c r="EP206" s="9">
        <v>0</v>
      </c>
      <c r="EQ206" s="9">
        <v>0</v>
      </c>
      <c r="ER206" s="9">
        <v>0</v>
      </c>
      <c r="ES206" s="9">
        <v>0</v>
      </c>
      <c r="ET206" s="9">
        <v>0</v>
      </c>
      <c r="EU206" s="9">
        <v>0</v>
      </c>
      <c r="EV206" s="9">
        <v>0</v>
      </c>
      <c r="EW206" s="9">
        <v>0</v>
      </c>
      <c r="EX206" s="9">
        <v>0</v>
      </c>
      <c r="EY206" s="9">
        <v>0</v>
      </c>
      <c r="EZ206" s="9">
        <v>0</v>
      </c>
      <c r="FA206" s="9">
        <v>0</v>
      </c>
      <c r="FB206" s="9">
        <v>0</v>
      </c>
      <c r="FC206" s="9">
        <v>0</v>
      </c>
      <c r="FD206" s="9">
        <v>0</v>
      </c>
      <c r="FE206" s="9">
        <v>0</v>
      </c>
      <c r="FF206" s="9">
        <v>0</v>
      </c>
      <c r="FG206" s="9">
        <v>0</v>
      </c>
      <c r="FH206" s="9">
        <v>0</v>
      </c>
      <c r="FI206" s="9">
        <v>20546.090963436302</v>
      </c>
      <c r="FJ206" s="9">
        <v>0</v>
      </c>
      <c r="FK206" s="9">
        <v>0</v>
      </c>
      <c r="FL206" s="9">
        <v>0</v>
      </c>
      <c r="FM206" s="9">
        <v>0</v>
      </c>
      <c r="FN206" s="9">
        <v>0</v>
      </c>
      <c r="FO206" s="9">
        <v>0</v>
      </c>
      <c r="FP206" s="9">
        <v>0</v>
      </c>
      <c r="FQ206" s="9">
        <v>0</v>
      </c>
      <c r="FR206" s="9">
        <v>0</v>
      </c>
      <c r="FS206" s="9">
        <v>0</v>
      </c>
      <c r="FT206" s="9">
        <v>0</v>
      </c>
      <c r="FU206" s="9">
        <v>0</v>
      </c>
      <c r="FV206" s="9">
        <v>0</v>
      </c>
      <c r="FW206" s="9">
        <v>0</v>
      </c>
      <c r="FX206" s="9">
        <v>0</v>
      </c>
      <c r="FY206" s="9">
        <v>0</v>
      </c>
      <c r="FZ206" s="9">
        <v>0</v>
      </c>
      <c r="GA206" s="9">
        <v>0</v>
      </c>
      <c r="GB206" s="9">
        <v>0</v>
      </c>
      <c r="GC206" s="9">
        <v>0</v>
      </c>
      <c r="GD206" s="9">
        <v>0</v>
      </c>
      <c r="GE206" s="9">
        <v>0</v>
      </c>
      <c r="GF206" s="9">
        <v>0</v>
      </c>
      <c r="GG206" s="9">
        <v>0</v>
      </c>
      <c r="GH206" s="9">
        <v>0</v>
      </c>
      <c r="GI206" s="9">
        <v>0</v>
      </c>
      <c r="GJ206" s="9">
        <v>0</v>
      </c>
      <c r="GK206" s="9">
        <v>0</v>
      </c>
      <c r="GL206" s="9">
        <v>0</v>
      </c>
      <c r="GM206" s="9">
        <v>0</v>
      </c>
      <c r="GN206" s="9">
        <v>0</v>
      </c>
      <c r="GO206" s="9">
        <v>0</v>
      </c>
      <c r="GP206" s="9">
        <v>0</v>
      </c>
      <c r="GQ206" s="9">
        <v>0</v>
      </c>
      <c r="GR206" s="9">
        <v>0</v>
      </c>
      <c r="GS206" s="9">
        <v>0</v>
      </c>
      <c r="GT206" s="9">
        <v>0</v>
      </c>
    </row>
    <row r="207" spans="1:202" ht="10.199999999999999">
      <c r="A207" s="12">
        <v>15</v>
      </c>
      <c r="B207" s="2" t="s">
        <v>52</v>
      </c>
      <c r="C207" s="9">
        <v>0</v>
      </c>
      <c r="D207" s="9">
        <v>0</v>
      </c>
      <c r="E207" s="9">
        <v>0</v>
      </c>
      <c r="F207" s="9">
        <v>0</v>
      </c>
      <c r="G207" s="9">
        <v>0</v>
      </c>
      <c r="H207" s="9">
        <v>0</v>
      </c>
      <c r="I207" s="9">
        <v>0</v>
      </c>
      <c r="J207" s="9">
        <v>0</v>
      </c>
      <c r="K207" s="9">
        <v>0</v>
      </c>
      <c r="L207" s="9">
        <v>0</v>
      </c>
      <c r="M207" s="9">
        <v>0</v>
      </c>
      <c r="N207" s="9">
        <v>0</v>
      </c>
      <c r="O207" s="9">
        <v>0</v>
      </c>
      <c r="P207" s="9">
        <v>0</v>
      </c>
      <c r="Q207" s="9">
        <v>0</v>
      </c>
      <c r="R207" s="9">
        <v>0</v>
      </c>
      <c r="S207" s="9">
        <v>0</v>
      </c>
      <c r="T207" s="9">
        <v>0</v>
      </c>
      <c r="U207" s="9">
        <v>0</v>
      </c>
      <c r="V207" s="9">
        <v>0</v>
      </c>
      <c r="W207" s="9">
        <v>0</v>
      </c>
      <c r="X207" s="9">
        <v>0</v>
      </c>
      <c r="Y207" s="9">
        <v>1849.3887214819599</v>
      </c>
      <c r="Z207" s="9">
        <v>0</v>
      </c>
      <c r="AA207" s="9">
        <v>0</v>
      </c>
      <c r="AB207" s="9">
        <v>0</v>
      </c>
      <c r="AC207" s="9">
        <v>0</v>
      </c>
      <c r="AD207" s="9">
        <v>0</v>
      </c>
      <c r="AE207" s="9">
        <v>0</v>
      </c>
      <c r="AF207" s="9">
        <v>0</v>
      </c>
      <c r="AG207" s="9">
        <v>0</v>
      </c>
      <c r="AH207" s="9">
        <v>0</v>
      </c>
      <c r="AI207" s="9">
        <v>3091.8357010024902</v>
      </c>
      <c r="AJ207" s="9">
        <v>0</v>
      </c>
      <c r="AK207" s="9">
        <v>0</v>
      </c>
      <c r="AL207" s="9">
        <v>0</v>
      </c>
      <c r="AM207" s="9">
        <v>0</v>
      </c>
      <c r="AN207" s="9">
        <v>0</v>
      </c>
      <c r="AO207" s="9">
        <v>0</v>
      </c>
      <c r="AP207" s="9">
        <v>0</v>
      </c>
      <c r="AQ207" s="9">
        <v>0</v>
      </c>
      <c r="AR207" s="9">
        <v>0</v>
      </c>
      <c r="AS207" s="9">
        <v>0</v>
      </c>
      <c r="AT207" s="9">
        <v>0</v>
      </c>
      <c r="AU207" s="9">
        <v>0</v>
      </c>
      <c r="AV207" s="9">
        <v>0</v>
      </c>
      <c r="AW207" s="9">
        <v>4968.0928788626197</v>
      </c>
      <c r="AX207" s="9">
        <v>0</v>
      </c>
      <c r="AY207" s="9">
        <v>0</v>
      </c>
      <c r="AZ207" s="9">
        <v>0</v>
      </c>
      <c r="BA207" s="9">
        <v>0</v>
      </c>
      <c r="BB207" s="9">
        <v>0</v>
      </c>
      <c r="BC207" s="9">
        <v>0</v>
      </c>
      <c r="BD207" s="9">
        <v>0</v>
      </c>
      <c r="BE207" s="9">
        <v>0</v>
      </c>
      <c r="BF207" s="9">
        <v>0</v>
      </c>
      <c r="BG207" s="9">
        <v>0</v>
      </c>
      <c r="BH207" s="9">
        <v>0</v>
      </c>
      <c r="BI207" s="9">
        <v>0</v>
      </c>
      <c r="BJ207" s="9">
        <v>0</v>
      </c>
      <c r="BK207" s="9">
        <v>0</v>
      </c>
      <c r="BL207" s="9">
        <v>23865.515637797602</v>
      </c>
      <c r="BM207" s="9">
        <v>0</v>
      </c>
      <c r="BN207" s="9">
        <v>0</v>
      </c>
      <c r="BO207" s="9">
        <v>0</v>
      </c>
      <c r="BP207" s="9">
        <v>0</v>
      </c>
      <c r="BQ207" s="9">
        <v>0</v>
      </c>
      <c r="BR207" s="9">
        <v>0</v>
      </c>
      <c r="BS207" s="9">
        <v>0</v>
      </c>
      <c r="BT207" s="9">
        <v>0</v>
      </c>
      <c r="BU207" s="9">
        <v>0</v>
      </c>
      <c r="BV207" s="9">
        <v>0</v>
      </c>
      <c r="BW207" s="9">
        <v>0</v>
      </c>
      <c r="BX207" s="9">
        <v>0</v>
      </c>
      <c r="BY207" s="9">
        <v>0</v>
      </c>
      <c r="BZ207" s="9">
        <v>0</v>
      </c>
      <c r="CA207" s="9">
        <v>0</v>
      </c>
      <c r="CB207" s="9">
        <v>0</v>
      </c>
      <c r="CC207" s="9">
        <v>0</v>
      </c>
      <c r="CD207" s="9">
        <v>0</v>
      </c>
      <c r="CE207" s="9">
        <v>0</v>
      </c>
      <c r="CF207" s="9">
        <v>0</v>
      </c>
      <c r="CG207" s="9">
        <v>0</v>
      </c>
      <c r="CH207" s="9">
        <v>1849.3887214819599</v>
      </c>
      <c r="CI207" s="9">
        <v>0</v>
      </c>
      <c r="CJ207" s="9">
        <v>0</v>
      </c>
      <c r="CK207" s="9">
        <v>0</v>
      </c>
      <c r="CL207" s="9">
        <v>0</v>
      </c>
      <c r="CM207" s="9">
        <v>0</v>
      </c>
      <c r="CN207" s="9">
        <v>0</v>
      </c>
      <c r="CO207" s="9">
        <v>0</v>
      </c>
      <c r="CP207" s="9">
        <v>0</v>
      </c>
      <c r="CQ207" s="9">
        <v>0</v>
      </c>
      <c r="CR207" s="9">
        <v>3091.8357010024902</v>
      </c>
      <c r="CS207" s="9">
        <v>0</v>
      </c>
      <c r="CT207" s="9">
        <v>0</v>
      </c>
      <c r="CU207" s="9">
        <v>0</v>
      </c>
      <c r="CV207" s="9">
        <v>0</v>
      </c>
      <c r="CW207" s="9">
        <v>0</v>
      </c>
      <c r="CX207" s="9">
        <v>0</v>
      </c>
      <c r="CY207" s="9">
        <v>0</v>
      </c>
      <c r="CZ207" s="9">
        <v>0</v>
      </c>
      <c r="DA207" s="9">
        <v>0</v>
      </c>
      <c r="DB207" s="9">
        <v>0</v>
      </c>
      <c r="DC207" s="9">
        <v>0</v>
      </c>
      <c r="DD207" s="9">
        <v>0</v>
      </c>
      <c r="DE207" s="9">
        <v>0</v>
      </c>
      <c r="DF207" s="9">
        <v>4968.0928788626197</v>
      </c>
      <c r="DG207" s="9">
        <v>0</v>
      </c>
      <c r="DH207" s="9">
        <v>0</v>
      </c>
      <c r="DI207" s="9">
        <v>0</v>
      </c>
      <c r="DJ207" s="9">
        <v>0</v>
      </c>
      <c r="DK207" s="9">
        <v>0</v>
      </c>
      <c r="DL207" s="9">
        <v>0</v>
      </c>
      <c r="DM207" s="9">
        <v>0</v>
      </c>
      <c r="DN207" s="9">
        <v>0</v>
      </c>
      <c r="DO207" s="9">
        <v>0</v>
      </c>
      <c r="DP207" s="9">
        <v>0</v>
      </c>
      <c r="DQ207" s="9">
        <v>0</v>
      </c>
      <c r="DR207" s="9">
        <v>0</v>
      </c>
      <c r="DS207" s="9">
        <v>0</v>
      </c>
      <c r="DT207" s="9">
        <v>0</v>
      </c>
      <c r="DU207" s="9">
        <v>23865.515637797602</v>
      </c>
      <c r="DV207" s="9">
        <v>0</v>
      </c>
      <c r="DW207" s="9">
        <v>0</v>
      </c>
      <c r="DX207" s="9">
        <v>0</v>
      </c>
      <c r="DY207" s="9">
        <v>0</v>
      </c>
      <c r="DZ207" s="9">
        <v>0</v>
      </c>
      <c r="EA207" s="9">
        <v>0</v>
      </c>
      <c r="EB207" s="9">
        <v>0</v>
      </c>
      <c r="EC207" s="9">
        <v>0</v>
      </c>
      <c r="ED207" s="9">
        <v>0</v>
      </c>
      <c r="EE207" s="9">
        <v>0</v>
      </c>
      <c r="EF207" s="9">
        <v>0</v>
      </c>
      <c r="EG207" s="9">
        <v>0</v>
      </c>
      <c r="EH207" s="9">
        <v>0</v>
      </c>
      <c r="EI207" s="9">
        <v>0</v>
      </c>
      <c r="EJ207" s="9">
        <v>0</v>
      </c>
      <c r="EK207" s="9">
        <v>0</v>
      </c>
      <c r="EL207" s="9">
        <v>0</v>
      </c>
      <c r="EM207" s="9">
        <v>0</v>
      </c>
      <c r="EN207" s="9">
        <v>0</v>
      </c>
      <c r="EO207" s="9">
        <v>0</v>
      </c>
      <c r="EP207" s="9">
        <v>0</v>
      </c>
      <c r="EQ207" s="9">
        <v>1849.3887214819599</v>
      </c>
      <c r="ER207" s="9">
        <v>0</v>
      </c>
      <c r="ES207" s="9">
        <v>0</v>
      </c>
      <c r="ET207" s="9">
        <v>0</v>
      </c>
      <c r="EU207" s="9">
        <v>0</v>
      </c>
      <c r="EV207" s="9">
        <v>0</v>
      </c>
      <c r="EW207" s="9">
        <v>0</v>
      </c>
      <c r="EX207" s="9">
        <v>0</v>
      </c>
      <c r="EY207" s="9">
        <v>0</v>
      </c>
      <c r="EZ207" s="9">
        <v>0</v>
      </c>
      <c r="FA207" s="9">
        <v>3091.8357010024902</v>
      </c>
      <c r="FB207" s="9">
        <v>0</v>
      </c>
      <c r="FC207" s="9">
        <v>0</v>
      </c>
      <c r="FD207" s="9">
        <v>0</v>
      </c>
      <c r="FE207" s="9">
        <v>0</v>
      </c>
      <c r="FF207" s="9">
        <v>0</v>
      </c>
      <c r="FG207" s="9">
        <v>0</v>
      </c>
      <c r="FH207" s="9">
        <v>0</v>
      </c>
      <c r="FI207" s="9">
        <v>0</v>
      </c>
      <c r="FJ207" s="9">
        <v>0</v>
      </c>
      <c r="FK207" s="9">
        <v>0</v>
      </c>
      <c r="FL207" s="9">
        <v>0</v>
      </c>
      <c r="FM207" s="9">
        <v>0</v>
      </c>
      <c r="FN207" s="9">
        <v>0</v>
      </c>
      <c r="FO207" s="9">
        <v>4968.0928788626197</v>
      </c>
      <c r="FP207" s="9">
        <v>0</v>
      </c>
      <c r="FQ207" s="9">
        <v>0</v>
      </c>
      <c r="FR207" s="9">
        <v>0</v>
      </c>
      <c r="FS207" s="9">
        <v>0</v>
      </c>
      <c r="FT207" s="9">
        <v>0</v>
      </c>
      <c r="FU207" s="9">
        <v>0</v>
      </c>
      <c r="FV207" s="9">
        <v>0</v>
      </c>
      <c r="FW207" s="9">
        <v>0</v>
      </c>
      <c r="FX207" s="9">
        <v>0</v>
      </c>
      <c r="FY207" s="9">
        <v>0</v>
      </c>
      <c r="FZ207" s="9">
        <v>0</v>
      </c>
      <c r="GA207" s="9">
        <v>0</v>
      </c>
      <c r="GB207" s="9">
        <v>0</v>
      </c>
      <c r="GC207" s="9">
        <v>0</v>
      </c>
      <c r="GD207" s="9">
        <v>23865.515637797602</v>
      </c>
      <c r="GE207" s="9">
        <v>0</v>
      </c>
      <c r="GF207" s="9">
        <v>0</v>
      </c>
      <c r="GG207" s="9">
        <v>0</v>
      </c>
      <c r="GH207" s="9">
        <v>0</v>
      </c>
      <c r="GI207" s="9">
        <v>0</v>
      </c>
      <c r="GJ207" s="9">
        <v>0</v>
      </c>
      <c r="GK207" s="9">
        <v>0</v>
      </c>
      <c r="GL207" s="9">
        <v>0</v>
      </c>
      <c r="GM207" s="9">
        <v>0</v>
      </c>
      <c r="GN207" s="9">
        <v>0</v>
      </c>
      <c r="GO207" s="9">
        <v>0</v>
      </c>
      <c r="GP207" s="9">
        <v>0</v>
      </c>
      <c r="GQ207" s="9">
        <v>0</v>
      </c>
      <c r="GR207" s="9">
        <v>0</v>
      </c>
      <c r="GS207" s="9">
        <v>0</v>
      </c>
      <c r="GT207" s="9">
        <v>0</v>
      </c>
    </row>
    <row r="208" spans="1:202" ht="10.199999999999999">
      <c r="A208" s="12">
        <v>16</v>
      </c>
      <c r="B208" s="2" t="s">
        <v>53</v>
      </c>
      <c r="C208" s="9">
        <v>0</v>
      </c>
      <c r="D208" s="9">
        <v>0</v>
      </c>
      <c r="E208" s="9">
        <v>0</v>
      </c>
      <c r="F208" s="9">
        <v>0</v>
      </c>
      <c r="G208" s="9">
        <v>0</v>
      </c>
      <c r="H208" s="9">
        <v>0</v>
      </c>
      <c r="I208" s="9">
        <v>0</v>
      </c>
      <c r="J208" s="9">
        <v>0</v>
      </c>
      <c r="K208" s="9">
        <v>0</v>
      </c>
      <c r="L208" s="9">
        <v>0</v>
      </c>
      <c r="M208" s="9">
        <v>0</v>
      </c>
      <c r="N208" s="9">
        <v>0</v>
      </c>
      <c r="O208" s="9">
        <v>0</v>
      </c>
      <c r="P208" s="9">
        <v>0</v>
      </c>
      <c r="Q208" s="9">
        <v>0</v>
      </c>
      <c r="R208" s="9">
        <v>0</v>
      </c>
      <c r="S208" s="9">
        <v>0</v>
      </c>
      <c r="T208" s="9">
        <v>0</v>
      </c>
      <c r="U208" s="9">
        <v>0</v>
      </c>
      <c r="V208" s="9">
        <v>0</v>
      </c>
      <c r="W208" s="9">
        <v>0</v>
      </c>
      <c r="X208" s="9">
        <v>0</v>
      </c>
      <c r="Y208" s="9">
        <v>0</v>
      </c>
      <c r="Z208" s="9">
        <v>0</v>
      </c>
      <c r="AA208" s="9">
        <v>2556.67525651389</v>
      </c>
      <c r="AB208" s="9">
        <v>0</v>
      </c>
      <c r="AC208" s="9">
        <v>0</v>
      </c>
      <c r="AD208" s="9">
        <v>0</v>
      </c>
      <c r="AE208" s="9">
        <v>0</v>
      </c>
      <c r="AF208" s="9">
        <v>0</v>
      </c>
      <c r="AG208" s="9">
        <v>0</v>
      </c>
      <c r="AH208" s="9">
        <v>0</v>
      </c>
      <c r="AI208" s="9">
        <v>0</v>
      </c>
      <c r="AJ208" s="9">
        <v>0</v>
      </c>
      <c r="AK208" s="9">
        <v>0</v>
      </c>
      <c r="AL208" s="9">
        <v>0</v>
      </c>
      <c r="AM208" s="9">
        <v>0</v>
      </c>
      <c r="AN208" s="9">
        <v>0</v>
      </c>
      <c r="AO208" s="9">
        <v>0</v>
      </c>
      <c r="AP208" s="9">
        <v>3915.9233233800601</v>
      </c>
      <c r="AQ208" s="9">
        <v>0</v>
      </c>
      <c r="AR208" s="9">
        <v>0</v>
      </c>
      <c r="AS208" s="9">
        <v>0</v>
      </c>
      <c r="AT208" s="9">
        <v>0</v>
      </c>
      <c r="AU208" s="9">
        <v>0</v>
      </c>
      <c r="AV208" s="9">
        <v>0</v>
      </c>
      <c r="AW208" s="9">
        <v>0</v>
      </c>
      <c r="AX208" s="9">
        <v>0</v>
      </c>
      <c r="AY208" s="9">
        <v>0</v>
      </c>
      <c r="AZ208" s="9">
        <v>0</v>
      </c>
      <c r="BA208" s="9">
        <v>0</v>
      </c>
      <c r="BB208" s="9">
        <v>0</v>
      </c>
      <c r="BC208" s="9">
        <v>5215.9990229965197</v>
      </c>
      <c r="BD208" s="9">
        <v>0</v>
      </c>
      <c r="BE208" s="9">
        <v>0</v>
      </c>
      <c r="BF208" s="9">
        <v>0</v>
      </c>
      <c r="BG208" s="9">
        <v>0</v>
      </c>
      <c r="BH208" s="9">
        <v>0</v>
      </c>
      <c r="BI208" s="9">
        <v>0</v>
      </c>
      <c r="BJ208" s="9">
        <v>0</v>
      </c>
      <c r="BK208" s="9">
        <v>0</v>
      </c>
      <c r="BL208" s="9">
        <v>26763.161825814299</v>
      </c>
      <c r="BM208" s="9">
        <v>0</v>
      </c>
      <c r="BN208" s="9">
        <v>0</v>
      </c>
      <c r="BO208" s="9">
        <v>0</v>
      </c>
      <c r="BP208" s="9">
        <v>0</v>
      </c>
      <c r="BQ208" s="9">
        <v>0</v>
      </c>
      <c r="BR208" s="9">
        <v>0</v>
      </c>
      <c r="BS208" s="9">
        <v>0</v>
      </c>
      <c r="BT208" s="9">
        <v>0</v>
      </c>
      <c r="BU208" s="9">
        <v>0</v>
      </c>
      <c r="BV208" s="9">
        <v>0</v>
      </c>
      <c r="BW208" s="9">
        <v>0</v>
      </c>
      <c r="BX208" s="9">
        <v>0</v>
      </c>
      <c r="BY208" s="9">
        <v>0</v>
      </c>
      <c r="BZ208" s="9">
        <v>0</v>
      </c>
      <c r="CA208" s="9">
        <v>0</v>
      </c>
      <c r="CB208" s="9">
        <v>0</v>
      </c>
      <c r="CC208" s="9">
        <v>0</v>
      </c>
      <c r="CD208" s="9">
        <v>0</v>
      </c>
      <c r="CE208" s="9">
        <v>0</v>
      </c>
      <c r="CF208" s="9">
        <v>0</v>
      </c>
      <c r="CG208" s="9">
        <v>0</v>
      </c>
      <c r="CH208" s="9">
        <v>0</v>
      </c>
      <c r="CI208" s="9">
        <v>0</v>
      </c>
      <c r="CJ208" s="9">
        <v>2556.67525651389</v>
      </c>
      <c r="CK208" s="9">
        <v>0</v>
      </c>
      <c r="CL208" s="9">
        <v>0</v>
      </c>
      <c r="CM208" s="9">
        <v>0</v>
      </c>
      <c r="CN208" s="9">
        <v>0</v>
      </c>
      <c r="CO208" s="9">
        <v>0</v>
      </c>
      <c r="CP208" s="9">
        <v>0</v>
      </c>
      <c r="CQ208" s="9">
        <v>0</v>
      </c>
      <c r="CR208" s="9">
        <v>0</v>
      </c>
      <c r="CS208" s="9">
        <v>0</v>
      </c>
      <c r="CT208" s="9">
        <v>0</v>
      </c>
      <c r="CU208" s="9">
        <v>0</v>
      </c>
      <c r="CV208" s="9">
        <v>0</v>
      </c>
      <c r="CW208" s="9">
        <v>0</v>
      </c>
      <c r="CX208" s="9">
        <v>0</v>
      </c>
      <c r="CY208" s="9">
        <v>3915.9233233800601</v>
      </c>
      <c r="CZ208" s="9">
        <v>0</v>
      </c>
      <c r="DA208" s="9">
        <v>0</v>
      </c>
      <c r="DB208" s="9">
        <v>0</v>
      </c>
      <c r="DC208" s="9">
        <v>0</v>
      </c>
      <c r="DD208" s="9">
        <v>0</v>
      </c>
      <c r="DE208" s="9">
        <v>0</v>
      </c>
      <c r="DF208" s="9">
        <v>0</v>
      </c>
      <c r="DG208" s="9">
        <v>0</v>
      </c>
      <c r="DH208" s="9">
        <v>0</v>
      </c>
      <c r="DI208" s="9">
        <v>0</v>
      </c>
      <c r="DJ208" s="9">
        <v>0</v>
      </c>
      <c r="DK208" s="9">
        <v>0</v>
      </c>
      <c r="DL208" s="9">
        <v>5215.9990229965197</v>
      </c>
      <c r="DM208" s="9">
        <v>0</v>
      </c>
      <c r="DN208" s="9">
        <v>0</v>
      </c>
      <c r="DO208" s="9">
        <v>0</v>
      </c>
      <c r="DP208" s="9">
        <v>0</v>
      </c>
      <c r="DQ208" s="9">
        <v>0</v>
      </c>
      <c r="DR208" s="9">
        <v>0</v>
      </c>
      <c r="DS208" s="9">
        <v>0</v>
      </c>
      <c r="DT208" s="9">
        <v>0</v>
      </c>
      <c r="DU208" s="9">
        <v>26763.161825814299</v>
      </c>
      <c r="DV208" s="9">
        <v>0</v>
      </c>
      <c r="DW208" s="9">
        <v>0</v>
      </c>
      <c r="DX208" s="9">
        <v>0</v>
      </c>
      <c r="DY208" s="9">
        <v>0</v>
      </c>
      <c r="DZ208" s="9">
        <v>0</v>
      </c>
      <c r="EA208" s="9">
        <v>0</v>
      </c>
      <c r="EB208" s="9">
        <v>0</v>
      </c>
      <c r="EC208" s="9">
        <v>0</v>
      </c>
      <c r="ED208" s="9">
        <v>0</v>
      </c>
      <c r="EE208" s="9">
        <v>0</v>
      </c>
      <c r="EF208" s="9">
        <v>0</v>
      </c>
      <c r="EG208" s="9">
        <v>0</v>
      </c>
      <c r="EH208" s="9">
        <v>0</v>
      </c>
      <c r="EI208" s="9">
        <v>0</v>
      </c>
      <c r="EJ208" s="9">
        <v>0</v>
      </c>
      <c r="EK208" s="9">
        <v>0</v>
      </c>
      <c r="EL208" s="9">
        <v>0</v>
      </c>
      <c r="EM208" s="9">
        <v>0</v>
      </c>
      <c r="EN208" s="9">
        <v>0</v>
      </c>
      <c r="EO208" s="9">
        <v>0</v>
      </c>
      <c r="EP208" s="9">
        <v>0</v>
      </c>
      <c r="EQ208" s="9">
        <v>0</v>
      </c>
      <c r="ER208" s="9">
        <v>0</v>
      </c>
      <c r="ES208" s="9">
        <v>2556.67525651389</v>
      </c>
      <c r="ET208" s="9">
        <v>0</v>
      </c>
      <c r="EU208" s="9">
        <v>0</v>
      </c>
      <c r="EV208" s="9">
        <v>0</v>
      </c>
      <c r="EW208" s="9">
        <v>0</v>
      </c>
      <c r="EX208" s="9">
        <v>0</v>
      </c>
      <c r="EY208" s="9">
        <v>0</v>
      </c>
      <c r="EZ208" s="9">
        <v>0</v>
      </c>
      <c r="FA208" s="9">
        <v>0</v>
      </c>
      <c r="FB208" s="9">
        <v>0</v>
      </c>
      <c r="FC208" s="9">
        <v>0</v>
      </c>
      <c r="FD208" s="9">
        <v>0</v>
      </c>
      <c r="FE208" s="9">
        <v>0</v>
      </c>
      <c r="FF208" s="9">
        <v>0</v>
      </c>
      <c r="FG208" s="9">
        <v>0</v>
      </c>
      <c r="FH208" s="9">
        <v>3915.9233233800601</v>
      </c>
      <c r="FI208" s="9">
        <v>0</v>
      </c>
      <c r="FJ208" s="9">
        <v>0</v>
      </c>
      <c r="FK208" s="9">
        <v>0</v>
      </c>
      <c r="FL208" s="9">
        <v>0</v>
      </c>
      <c r="FM208" s="9">
        <v>0</v>
      </c>
      <c r="FN208" s="9">
        <v>0</v>
      </c>
      <c r="FO208" s="9">
        <v>0</v>
      </c>
      <c r="FP208" s="9">
        <v>0</v>
      </c>
      <c r="FQ208" s="9">
        <v>0</v>
      </c>
      <c r="FR208" s="9">
        <v>0</v>
      </c>
      <c r="FS208" s="9">
        <v>0</v>
      </c>
      <c r="FT208" s="9">
        <v>0</v>
      </c>
      <c r="FU208" s="9">
        <v>5215.9990229965197</v>
      </c>
      <c r="FV208" s="9">
        <v>0</v>
      </c>
      <c r="FW208" s="9">
        <v>0</v>
      </c>
      <c r="FX208" s="9">
        <v>0</v>
      </c>
      <c r="FY208" s="9">
        <v>0</v>
      </c>
      <c r="FZ208" s="9">
        <v>0</v>
      </c>
      <c r="GA208" s="9">
        <v>0</v>
      </c>
      <c r="GB208" s="9">
        <v>0</v>
      </c>
      <c r="GC208" s="9">
        <v>0</v>
      </c>
      <c r="GD208" s="9">
        <v>26763.161825814299</v>
      </c>
      <c r="GE208" s="9">
        <v>0</v>
      </c>
      <c r="GF208" s="9">
        <v>0</v>
      </c>
      <c r="GG208" s="9">
        <v>0</v>
      </c>
      <c r="GH208" s="9">
        <v>0</v>
      </c>
      <c r="GI208" s="9">
        <v>0</v>
      </c>
      <c r="GJ208" s="9">
        <v>0</v>
      </c>
      <c r="GK208" s="9">
        <v>0</v>
      </c>
      <c r="GL208" s="9">
        <v>0</v>
      </c>
      <c r="GM208" s="9">
        <v>0</v>
      </c>
      <c r="GN208" s="9">
        <v>0</v>
      </c>
      <c r="GO208" s="9">
        <v>0</v>
      </c>
      <c r="GP208" s="9">
        <v>0</v>
      </c>
      <c r="GQ208" s="9">
        <v>0</v>
      </c>
      <c r="GR208" s="9">
        <v>0</v>
      </c>
      <c r="GS208" s="9">
        <v>0</v>
      </c>
      <c r="GT208" s="9">
        <v>0</v>
      </c>
    </row>
    <row r="209" spans="1:202" ht="10.199999999999999">
      <c r="A209" s="12">
        <v>17</v>
      </c>
      <c r="B209" s="2" t="s">
        <v>54</v>
      </c>
      <c r="C209" s="9">
        <v>0</v>
      </c>
      <c r="D209" s="9">
        <v>0</v>
      </c>
      <c r="E209" s="9">
        <v>0</v>
      </c>
      <c r="F209" s="9">
        <v>0</v>
      </c>
      <c r="G209" s="9">
        <v>0</v>
      </c>
      <c r="H209" s="9">
        <v>0</v>
      </c>
      <c r="I209" s="9">
        <v>0</v>
      </c>
      <c r="J209" s="9">
        <v>0</v>
      </c>
      <c r="K209" s="9">
        <v>0</v>
      </c>
      <c r="L209" s="9">
        <v>0</v>
      </c>
      <c r="M209" s="9">
        <v>0</v>
      </c>
      <c r="N209" s="9">
        <v>0</v>
      </c>
      <c r="O209" s="9">
        <v>0</v>
      </c>
      <c r="P209" s="9">
        <v>0</v>
      </c>
      <c r="Q209" s="9">
        <v>0</v>
      </c>
      <c r="R209" s="9">
        <v>0</v>
      </c>
      <c r="S209" s="9">
        <v>0</v>
      </c>
      <c r="T209" s="9">
        <v>0</v>
      </c>
      <c r="U209" s="9">
        <v>0</v>
      </c>
      <c r="V209" s="9">
        <v>0</v>
      </c>
      <c r="W209" s="9">
        <v>0</v>
      </c>
      <c r="X209" s="9">
        <v>0</v>
      </c>
      <c r="Y209" s="9">
        <v>1849.3887214819599</v>
      </c>
      <c r="Z209" s="9">
        <v>0</v>
      </c>
      <c r="AA209" s="9">
        <v>0</v>
      </c>
      <c r="AB209" s="9">
        <v>0</v>
      </c>
      <c r="AC209" s="9">
        <v>0</v>
      </c>
      <c r="AD209" s="9">
        <v>0</v>
      </c>
      <c r="AE209" s="9">
        <v>0</v>
      </c>
      <c r="AF209" s="9">
        <v>0</v>
      </c>
      <c r="AG209" s="9">
        <v>0</v>
      </c>
      <c r="AH209" s="9">
        <v>0</v>
      </c>
      <c r="AI209" s="9">
        <v>3091.8357010024902</v>
      </c>
      <c r="AJ209" s="9">
        <v>0</v>
      </c>
      <c r="AK209" s="9">
        <v>0</v>
      </c>
      <c r="AL209" s="9">
        <v>0</v>
      </c>
      <c r="AM209" s="9">
        <v>0</v>
      </c>
      <c r="AN209" s="9">
        <v>0</v>
      </c>
      <c r="AO209" s="9">
        <v>0</v>
      </c>
      <c r="AP209" s="9">
        <v>0</v>
      </c>
      <c r="AQ209" s="9">
        <v>0</v>
      </c>
      <c r="AR209" s="9">
        <v>0</v>
      </c>
      <c r="AS209" s="9">
        <v>0</v>
      </c>
      <c r="AT209" s="9">
        <v>0</v>
      </c>
      <c r="AU209" s="9">
        <v>0</v>
      </c>
      <c r="AV209" s="9">
        <v>0</v>
      </c>
      <c r="AW209" s="9">
        <v>4968.0928788626197</v>
      </c>
      <c r="AX209" s="9">
        <v>0</v>
      </c>
      <c r="AY209" s="9">
        <v>0</v>
      </c>
      <c r="AZ209" s="9">
        <v>0</v>
      </c>
      <c r="BA209" s="9">
        <v>0</v>
      </c>
      <c r="BB209" s="9">
        <v>0</v>
      </c>
      <c r="BC209" s="9">
        <v>0</v>
      </c>
      <c r="BD209" s="9">
        <v>0</v>
      </c>
      <c r="BE209" s="9">
        <v>0</v>
      </c>
      <c r="BF209" s="9">
        <v>0</v>
      </c>
      <c r="BG209" s="9">
        <v>0</v>
      </c>
      <c r="BH209" s="9">
        <v>0</v>
      </c>
      <c r="BI209" s="9">
        <v>0</v>
      </c>
      <c r="BJ209" s="9">
        <v>0</v>
      </c>
      <c r="BK209" s="9">
        <v>0</v>
      </c>
      <c r="BL209" s="9">
        <v>23865.515637797602</v>
      </c>
      <c r="BM209" s="9">
        <v>0</v>
      </c>
      <c r="BN209" s="9">
        <v>0</v>
      </c>
      <c r="BO209" s="9">
        <v>0</v>
      </c>
      <c r="BP209" s="9">
        <v>0</v>
      </c>
      <c r="BQ209" s="9">
        <v>0</v>
      </c>
      <c r="BR209" s="9">
        <v>0</v>
      </c>
      <c r="BS209" s="9">
        <v>0</v>
      </c>
      <c r="BT209" s="9">
        <v>0</v>
      </c>
      <c r="BU209" s="9">
        <v>0</v>
      </c>
      <c r="BV209" s="9">
        <v>0</v>
      </c>
      <c r="BW209" s="9">
        <v>0</v>
      </c>
      <c r="BX209" s="9">
        <v>0</v>
      </c>
      <c r="BY209" s="9">
        <v>0</v>
      </c>
      <c r="BZ209" s="9">
        <v>0</v>
      </c>
      <c r="CA209" s="9">
        <v>0</v>
      </c>
      <c r="CB209" s="9">
        <v>0</v>
      </c>
      <c r="CC209" s="9">
        <v>0</v>
      </c>
      <c r="CD209" s="9">
        <v>0</v>
      </c>
      <c r="CE209" s="9">
        <v>0</v>
      </c>
      <c r="CF209" s="9">
        <v>0</v>
      </c>
      <c r="CG209" s="9">
        <v>0</v>
      </c>
      <c r="CH209" s="9">
        <v>1849.3887214819599</v>
      </c>
      <c r="CI209" s="9">
        <v>0</v>
      </c>
      <c r="CJ209" s="9">
        <v>0</v>
      </c>
      <c r="CK209" s="9">
        <v>0</v>
      </c>
      <c r="CL209" s="9">
        <v>0</v>
      </c>
      <c r="CM209" s="9">
        <v>0</v>
      </c>
      <c r="CN209" s="9">
        <v>0</v>
      </c>
      <c r="CO209" s="9">
        <v>0</v>
      </c>
      <c r="CP209" s="9">
        <v>0</v>
      </c>
      <c r="CQ209" s="9">
        <v>0</v>
      </c>
      <c r="CR209" s="9">
        <v>3091.8357010024902</v>
      </c>
      <c r="CS209" s="9">
        <v>0</v>
      </c>
      <c r="CT209" s="9">
        <v>0</v>
      </c>
      <c r="CU209" s="9">
        <v>0</v>
      </c>
      <c r="CV209" s="9">
        <v>0</v>
      </c>
      <c r="CW209" s="9">
        <v>0</v>
      </c>
      <c r="CX209" s="9">
        <v>0</v>
      </c>
      <c r="CY209" s="9">
        <v>0</v>
      </c>
      <c r="CZ209" s="9">
        <v>0</v>
      </c>
      <c r="DA209" s="9">
        <v>0</v>
      </c>
      <c r="DB209" s="9">
        <v>0</v>
      </c>
      <c r="DC209" s="9">
        <v>0</v>
      </c>
      <c r="DD209" s="9">
        <v>0</v>
      </c>
      <c r="DE209" s="9">
        <v>0</v>
      </c>
      <c r="DF209" s="9">
        <v>4968.0928788626197</v>
      </c>
      <c r="DG209" s="9">
        <v>0</v>
      </c>
      <c r="DH209" s="9">
        <v>0</v>
      </c>
      <c r="DI209" s="9">
        <v>0</v>
      </c>
      <c r="DJ209" s="9">
        <v>0</v>
      </c>
      <c r="DK209" s="9">
        <v>0</v>
      </c>
      <c r="DL209" s="9">
        <v>0</v>
      </c>
      <c r="DM209" s="9">
        <v>0</v>
      </c>
      <c r="DN209" s="9">
        <v>0</v>
      </c>
      <c r="DO209" s="9">
        <v>0</v>
      </c>
      <c r="DP209" s="9">
        <v>0</v>
      </c>
      <c r="DQ209" s="9">
        <v>0</v>
      </c>
      <c r="DR209" s="9">
        <v>0</v>
      </c>
      <c r="DS209" s="9">
        <v>0</v>
      </c>
      <c r="DT209" s="9">
        <v>0</v>
      </c>
      <c r="DU209" s="9">
        <v>23865.515637797602</v>
      </c>
      <c r="DV209" s="9">
        <v>0</v>
      </c>
      <c r="DW209" s="9">
        <v>0</v>
      </c>
      <c r="DX209" s="9">
        <v>0</v>
      </c>
      <c r="DY209" s="9">
        <v>0</v>
      </c>
      <c r="DZ209" s="9">
        <v>0</v>
      </c>
      <c r="EA209" s="9">
        <v>0</v>
      </c>
      <c r="EB209" s="9">
        <v>0</v>
      </c>
      <c r="EC209" s="9">
        <v>0</v>
      </c>
      <c r="ED209" s="9">
        <v>0</v>
      </c>
      <c r="EE209" s="9">
        <v>0</v>
      </c>
      <c r="EF209" s="9">
        <v>0</v>
      </c>
      <c r="EG209" s="9">
        <v>0</v>
      </c>
      <c r="EH209" s="9">
        <v>0</v>
      </c>
      <c r="EI209" s="9">
        <v>0</v>
      </c>
      <c r="EJ209" s="9">
        <v>0</v>
      </c>
      <c r="EK209" s="9">
        <v>0</v>
      </c>
      <c r="EL209" s="9">
        <v>0</v>
      </c>
      <c r="EM209" s="9">
        <v>0</v>
      </c>
      <c r="EN209" s="9">
        <v>0</v>
      </c>
      <c r="EO209" s="9">
        <v>0</v>
      </c>
      <c r="EP209" s="9">
        <v>0</v>
      </c>
      <c r="EQ209" s="9">
        <v>1849.3887214819599</v>
      </c>
      <c r="ER209" s="9">
        <v>0</v>
      </c>
      <c r="ES209" s="9">
        <v>0</v>
      </c>
      <c r="ET209" s="9">
        <v>0</v>
      </c>
      <c r="EU209" s="9">
        <v>0</v>
      </c>
      <c r="EV209" s="9">
        <v>0</v>
      </c>
      <c r="EW209" s="9">
        <v>0</v>
      </c>
      <c r="EX209" s="9">
        <v>0</v>
      </c>
      <c r="EY209" s="9">
        <v>0</v>
      </c>
      <c r="EZ209" s="9">
        <v>0</v>
      </c>
      <c r="FA209" s="9">
        <v>3091.8357010024902</v>
      </c>
      <c r="FB209" s="9">
        <v>0</v>
      </c>
      <c r="FC209" s="9">
        <v>0</v>
      </c>
      <c r="FD209" s="9">
        <v>0</v>
      </c>
      <c r="FE209" s="9">
        <v>0</v>
      </c>
      <c r="FF209" s="9">
        <v>0</v>
      </c>
      <c r="FG209" s="9">
        <v>0</v>
      </c>
      <c r="FH209" s="9">
        <v>0</v>
      </c>
      <c r="FI209" s="9">
        <v>0</v>
      </c>
      <c r="FJ209" s="9">
        <v>0</v>
      </c>
      <c r="FK209" s="9">
        <v>0</v>
      </c>
      <c r="FL209" s="9">
        <v>0</v>
      </c>
      <c r="FM209" s="9">
        <v>0</v>
      </c>
      <c r="FN209" s="9">
        <v>0</v>
      </c>
      <c r="FO209" s="9">
        <v>4968.0928788626197</v>
      </c>
      <c r="FP209" s="9">
        <v>0</v>
      </c>
      <c r="FQ209" s="9">
        <v>0</v>
      </c>
      <c r="FR209" s="9">
        <v>0</v>
      </c>
      <c r="FS209" s="9">
        <v>0</v>
      </c>
      <c r="FT209" s="9">
        <v>0</v>
      </c>
      <c r="FU209" s="9">
        <v>0</v>
      </c>
      <c r="FV209" s="9">
        <v>0</v>
      </c>
      <c r="FW209" s="9">
        <v>0</v>
      </c>
      <c r="FX209" s="9">
        <v>0</v>
      </c>
      <c r="FY209" s="9">
        <v>0</v>
      </c>
      <c r="FZ209" s="9">
        <v>0</v>
      </c>
      <c r="GA209" s="9">
        <v>0</v>
      </c>
      <c r="GB209" s="9">
        <v>0</v>
      </c>
      <c r="GC209" s="9">
        <v>0</v>
      </c>
      <c r="GD209" s="9">
        <v>23865.515637797602</v>
      </c>
      <c r="GE209" s="9">
        <v>0</v>
      </c>
      <c r="GF209" s="9">
        <v>0</v>
      </c>
      <c r="GG209" s="9">
        <v>0</v>
      </c>
      <c r="GH209" s="9">
        <v>0</v>
      </c>
      <c r="GI209" s="9">
        <v>0</v>
      </c>
      <c r="GJ209" s="9">
        <v>0</v>
      </c>
      <c r="GK209" s="9">
        <v>0</v>
      </c>
      <c r="GL209" s="9">
        <v>0</v>
      </c>
      <c r="GM209" s="9">
        <v>0</v>
      </c>
      <c r="GN209" s="9">
        <v>0</v>
      </c>
      <c r="GO209" s="9">
        <v>0</v>
      </c>
      <c r="GP209" s="9">
        <v>0</v>
      </c>
      <c r="GQ209" s="9">
        <v>0</v>
      </c>
      <c r="GR209" s="9">
        <v>0</v>
      </c>
      <c r="GS209" s="9">
        <v>0</v>
      </c>
      <c r="GT209" s="9">
        <v>0</v>
      </c>
    </row>
    <row r="210" spans="1:202" ht="10.199999999999999">
      <c r="A210" s="12">
        <v>18</v>
      </c>
      <c r="B210" s="2" t="s">
        <v>55</v>
      </c>
      <c r="C210" s="9">
        <v>0</v>
      </c>
      <c r="D210" s="9">
        <v>0</v>
      </c>
      <c r="E210" s="9">
        <v>0</v>
      </c>
      <c r="F210" s="9">
        <v>0</v>
      </c>
      <c r="G210" s="9">
        <v>0</v>
      </c>
      <c r="H210" s="9">
        <v>0</v>
      </c>
      <c r="I210" s="9">
        <v>0</v>
      </c>
      <c r="J210" s="9">
        <v>0</v>
      </c>
      <c r="K210" s="9">
        <v>0</v>
      </c>
      <c r="L210" s="9">
        <v>0</v>
      </c>
      <c r="M210" s="9">
        <v>0</v>
      </c>
      <c r="N210" s="9">
        <v>0</v>
      </c>
      <c r="O210" s="9">
        <v>0</v>
      </c>
      <c r="P210" s="9">
        <v>0</v>
      </c>
      <c r="Q210" s="9">
        <v>0</v>
      </c>
      <c r="R210" s="9">
        <v>0</v>
      </c>
      <c r="S210" s="9">
        <v>0</v>
      </c>
      <c r="T210" s="9">
        <v>0</v>
      </c>
      <c r="U210" s="9">
        <v>0</v>
      </c>
      <c r="V210" s="9">
        <v>0</v>
      </c>
      <c r="W210" s="9">
        <v>0</v>
      </c>
      <c r="X210" s="9">
        <v>0</v>
      </c>
      <c r="Y210" s="9">
        <v>0</v>
      </c>
      <c r="Z210" s="9">
        <v>0</v>
      </c>
      <c r="AA210" s="9">
        <v>2556.67525651389</v>
      </c>
      <c r="AB210" s="9">
        <v>0</v>
      </c>
      <c r="AC210" s="9">
        <v>0</v>
      </c>
      <c r="AD210" s="9">
        <v>0</v>
      </c>
      <c r="AE210" s="9">
        <v>0</v>
      </c>
      <c r="AF210" s="9">
        <v>0</v>
      </c>
      <c r="AG210" s="9">
        <v>0</v>
      </c>
      <c r="AH210" s="9">
        <v>0</v>
      </c>
      <c r="AI210" s="9">
        <v>0</v>
      </c>
      <c r="AJ210" s="9">
        <v>0</v>
      </c>
      <c r="AK210" s="9">
        <v>0</v>
      </c>
      <c r="AL210" s="9">
        <v>0</v>
      </c>
      <c r="AM210" s="9">
        <v>0</v>
      </c>
      <c r="AN210" s="9">
        <v>0</v>
      </c>
      <c r="AO210" s="9">
        <v>0</v>
      </c>
      <c r="AP210" s="9">
        <v>3915.9233233800601</v>
      </c>
      <c r="AQ210" s="9">
        <v>0</v>
      </c>
      <c r="AR210" s="9">
        <v>0</v>
      </c>
      <c r="AS210" s="9">
        <v>0</v>
      </c>
      <c r="AT210" s="9">
        <v>0</v>
      </c>
      <c r="AU210" s="9">
        <v>0</v>
      </c>
      <c r="AV210" s="9">
        <v>0</v>
      </c>
      <c r="AW210" s="9">
        <v>0</v>
      </c>
      <c r="AX210" s="9">
        <v>0</v>
      </c>
      <c r="AY210" s="9">
        <v>0</v>
      </c>
      <c r="AZ210" s="9">
        <v>0</v>
      </c>
      <c r="BA210" s="9">
        <v>0</v>
      </c>
      <c r="BB210" s="9">
        <v>0</v>
      </c>
      <c r="BC210" s="9">
        <v>5215.9990229965197</v>
      </c>
      <c r="BD210" s="9">
        <v>0</v>
      </c>
      <c r="BE210" s="9">
        <v>0</v>
      </c>
      <c r="BF210" s="9">
        <v>0</v>
      </c>
      <c r="BG210" s="9">
        <v>0</v>
      </c>
      <c r="BH210" s="9">
        <v>0</v>
      </c>
      <c r="BI210" s="9">
        <v>0</v>
      </c>
      <c r="BJ210" s="9">
        <v>0</v>
      </c>
      <c r="BK210" s="9">
        <v>0</v>
      </c>
      <c r="BL210" s="9">
        <v>26763.161825814299</v>
      </c>
      <c r="BM210" s="9">
        <v>0</v>
      </c>
      <c r="BN210" s="9">
        <v>0</v>
      </c>
      <c r="BO210" s="9">
        <v>0</v>
      </c>
      <c r="BP210" s="9">
        <v>0</v>
      </c>
      <c r="BQ210" s="9">
        <v>0</v>
      </c>
      <c r="BR210" s="9">
        <v>0</v>
      </c>
      <c r="BS210" s="9">
        <v>0</v>
      </c>
      <c r="BT210" s="9">
        <v>0</v>
      </c>
      <c r="BU210" s="9">
        <v>0</v>
      </c>
      <c r="BV210" s="9">
        <v>0</v>
      </c>
      <c r="BW210" s="9">
        <v>0</v>
      </c>
      <c r="BX210" s="9">
        <v>0</v>
      </c>
      <c r="BY210" s="9">
        <v>0</v>
      </c>
      <c r="BZ210" s="9">
        <v>0</v>
      </c>
      <c r="CA210" s="9">
        <v>0</v>
      </c>
      <c r="CB210" s="9">
        <v>0</v>
      </c>
      <c r="CC210" s="9">
        <v>0</v>
      </c>
      <c r="CD210" s="9">
        <v>0</v>
      </c>
      <c r="CE210" s="9">
        <v>0</v>
      </c>
      <c r="CF210" s="9">
        <v>0</v>
      </c>
      <c r="CG210" s="9">
        <v>0</v>
      </c>
      <c r="CH210" s="9">
        <v>0</v>
      </c>
      <c r="CI210" s="9">
        <v>0</v>
      </c>
      <c r="CJ210" s="9">
        <v>2556.67525651389</v>
      </c>
      <c r="CK210" s="9">
        <v>0</v>
      </c>
      <c r="CL210" s="9">
        <v>0</v>
      </c>
      <c r="CM210" s="9">
        <v>0</v>
      </c>
      <c r="CN210" s="9">
        <v>0</v>
      </c>
      <c r="CO210" s="9">
        <v>0</v>
      </c>
      <c r="CP210" s="9">
        <v>0</v>
      </c>
      <c r="CQ210" s="9">
        <v>0</v>
      </c>
      <c r="CR210" s="9">
        <v>0</v>
      </c>
      <c r="CS210" s="9">
        <v>0</v>
      </c>
      <c r="CT210" s="9">
        <v>0</v>
      </c>
      <c r="CU210" s="9">
        <v>0</v>
      </c>
      <c r="CV210" s="9">
        <v>0</v>
      </c>
      <c r="CW210" s="9">
        <v>0</v>
      </c>
      <c r="CX210" s="9">
        <v>0</v>
      </c>
      <c r="CY210" s="9">
        <v>3915.9233233800601</v>
      </c>
      <c r="CZ210" s="9">
        <v>0</v>
      </c>
      <c r="DA210" s="9">
        <v>0</v>
      </c>
      <c r="DB210" s="9">
        <v>0</v>
      </c>
      <c r="DC210" s="9">
        <v>0</v>
      </c>
      <c r="DD210" s="9">
        <v>0</v>
      </c>
      <c r="DE210" s="9">
        <v>0</v>
      </c>
      <c r="DF210" s="9">
        <v>0</v>
      </c>
      <c r="DG210" s="9">
        <v>0</v>
      </c>
      <c r="DH210" s="9">
        <v>0</v>
      </c>
      <c r="DI210" s="9">
        <v>0</v>
      </c>
      <c r="DJ210" s="9">
        <v>0</v>
      </c>
      <c r="DK210" s="9">
        <v>0</v>
      </c>
      <c r="DL210" s="9">
        <v>5215.9990229965197</v>
      </c>
      <c r="DM210" s="9">
        <v>0</v>
      </c>
      <c r="DN210" s="9">
        <v>0</v>
      </c>
      <c r="DO210" s="9">
        <v>0</v>
      </c>
      <c r="DP210" s="9">
        <v>0</v>
      </c>
      <c r="DQ210" s="9">
        <v>0</v>
      </c>
      <c r="DR210" s="9">
        <v>0</v>
      </c>
      <c r="DS210" s="9">
        <v>0</v>
      </c>
      <c r="DT210" s="9">
        <v>0</v>
      </c>
      <c r="DU210" s="9">
        <v>26763.161825814299</v>
      </c>
      <c r="DV210" s="9">
        <v>0</v>
      </c>
      <c r="DW210" s="9">
        <v>0</v>
      </c>
      <c r="DX210" s="9">
        <v>0</v>
      </c>
      <c r="DY210" s="9">
        <v>0</v>
      </c>
      <c r="DZ210" s="9">
        <v>0</v>
      </c>
      <c r="EA210" s="9">
        <v>0</v>
      </c>
      <c r="EB210" s="9">
        <v>0</v>
      </c>
      <c r="EC210" s="9">
        <v>0</v>
      </c>
      <c r="ED210" s="9">
        <v>0</v>
      </c>
      <c r="EE210" s="9">
        <v>0</v>
      </c>
      <c r="EF210" s="9">
        <v>0</v>
      </c>
      <c r="EG210" s="9">
        <v>0</v>
      </c>
      <c r="EH210" s="9">
        <v>0</v>
      </c>
      <c r="EI210" s="9">
        <v>0</v>
      </c>
      <c r="EJ210" s="9">
        <v>0</v>
      </c>
      <c r="EK210" s="9">
        <v>0</v>
      </c>
      <c r="EL210" s="9">
        <v>0</v>
      </c>
      <c r="EM210" s="9">
        <v>0</v>
      </c>
      <c r="EN210" s="9">
        <v>0</v>
      </c>
      <c r="EO210" s="9">
        <v>0</v>
      </c>
      <c r="EP210" s="9">
        <v>0</v>
      </c>
      <c r="EQ210" s="9">
        <v>0</v>
      </c>
      <c r="ER210" s="9">
        <v>0</v>
      </c>
      <c r="ES210" s="9">
        <v>2556.67525651389</v>
      </c>
      <c r="ET210" s="9">
        <v>0</v>
      </c>
      <c r="EU210" s="9">
        <v>0</v>
      </c>
      <c r="EV210" s="9">
        <v>0</v>
      </c>
      <c r="EW210" s="9">
        <v>0</v>
      </c>
      <c r="EX210" s="9">
        <v>0</v>
      </c>
      <c r="EY210" s="9">
        <v>0</v>
      </c>
      <c r="EZ210" s="9">
        <v>0</v>
      </c>
      <c r="FA210" s="9">
        <v>0</v>
      </c>
      <c r="FB210" s="9">
        <v>0</v>
      </c>
      <c r="FC210" s="9">
        <v>0</v>
      </c>
      <c r="FD210" s="9">
        <v>0</v>
      </c>
      <c r="FE210" s="9">
        <v>0</v>
      </c>
      <c r="FF210" s="9">
        <v>0</v>
      </c>
      <c r="FG210" s="9">
        <v>0</v>
      </c>
      <c r="FH210" s="9">
        <v>3915.9233233800601</v>
      </c>
      <c r="FI210" s="9">
        <v>0</v>
      </c>
      <c r="FJ210" s="9">
        <v>0</v>
      </c>
      <c r="FK210" s="9">
        <v>0</v>
      </c>
      <c r="FL210" s="9">
        <v>0</v>
      </c>
      <c r="FM210" s="9">
        <v>0</v>
      </c>
      <c r="FN210" s="9">
        <v>0</v>
      </c>
      <c r="FO210" s="9">
        <v>0</v>
      </c>
      <c r="FP210" s="9">
        <v>0</v>
      </c>
      <c r="FQ210" s="9">
        <v>0</v>
      </c>
      <c r="FR210" s="9">
        <v>0</v>
      </c>
      <c r="FS210" s="9">
        <v>0</v>
      </c>
      <c r="FT210" s="9">
        <v>0</v>
      </c>
      <c r="FU210" s="9">
        <v>5215.9990229965197</v>
      </c>
      <c r="FV210" s="9">
        <v>0</v>
      </c>
      <c r="FW210" s="9">
        <v>0</v>
      </c>
      <c r="FX210" s="9">
        <v>0</v>
      </c>
      <c r="FY210" s="9">
        <v>0</v>
      </c>
      <c r="FZ210" s="9">
        <v>0</v>
      </c>
      <c r="GA210" s="9">
        <v>0</v>
      </c>
      <c r="GB210" s="9">
        <v>0</v>
      </c>
      <c r="GC210" s="9">
        <v>0</v>
      </c>
      <c r="GD210" s="9">
        <v>26763.161825814299</v>
      </c>
      <c r="GE210" s="9">
        <v>0</v>
      </c>
      <c r="GF210" s="9">
        <v>0</v>
      </c>
      <c r="GG210" s="9">
        <v>0</v>
      </c>
      <c r="GH210" s="9">
        <v>0</v>
      </c>
      <c r="GI210" s="9">
        <v>0</v>
      </c>
      <c r="GJ210" s="9">
        <v>0</v>
      </c>
      <c r="GK210" s="9">
        <v>0</v>
      </c>
      <c r="GL210" s="9">
        <v>0</v>
      </c>
      <c r="GM210" s="9">
        <v>0</v>
      </c>
      <c r="GN210" s="9">
        <v>0</v>
      </c>
      <c r="GO210" s="9">
        <v>0</v>
      </c>
      <c r="GP210" s="9">
        <v>0</v>
      </c>
      <c r="GQ210" s="9">
        <v>0</v>
      </c>
      <c r="GR210" s="9">
        <v>0</v>
      </c>
      <c r="GS210" s="9">
        <v>0</v>
      </c>
      <c r="GT210" s="9">
        <v>0</v>
      </c>
    </row>
    <row r="211" spans="1:202" ht="10.199999999999999">
      <c r="A211" s="12">
        <v>19</v>
      </c>
      <c r="B211" s="2" t="s">
        <v>56</v>
      </c>
      <c r="C211" s="9">
        <v>0</v>
      </c>
      <c r="D211" s="9">
        <v>0</v>
      </c>
      <c r="E211" s="9">
        <v>0</v>
      </c>
      <c r="F211" s="9">
        <v>0</v>
      </c>
      <c r="G211" s="9">
        <v>0</v>
      </c>
      <c r="H211" s="9">
        <v>0</v>
      </c>
      <c r="I211" s="9">
        <v>0</v>
      </c>
      <c r="J211" s="9">
        <v>0</v>
      </c>
      <c r="K211" s="9">
        <v>0</v>
      </c>
      <c r="L211" s="9">
        <v>0</v>
      </c>
      <c r="M211" s="9">
        <v>0</v>
      </c>
      <c r="N211" s="9">
        <v>0</v>
      </c>
      <c r="O211" s="9">
        <v>0</v>
      </c>
      <c r="P211" s="9">
        <v>0</v>
      </c>
      <c r="Q211" s="9">
        <v>0</v>
      </c>
      <c r="R211" s="9">
        <v>0</v>
      </c>
      <c r="S211" s="9">
        <v>0</v>
      </c>
      <c r="T211" s="9">
        <v>0</v>
      </c>
      <c r="U211" s="9">
        <v>0</v>
      </c>
      <c r="V211" s="9">
        <v>0</v>
      </c>
      <c r="W211" s="9">
        <v>0</v>
      </c>
      <c r="X211" s="9">
        <v>0</v>
      </c>
      <c r="Y211" s="9">
        <v>0</v>
      </c>
      <c r="Z211" s="9">
        <v>0</v>
      </c>
      <c r="AA211" s="9">
        <v>0</v>
      </c>
      <c r="AB211" s="9">
        <v>0</v>
      </c>
      <c r="AC211" s="9">
        <v>0</v>
      </c>
      <c r="AD211" s="9">
        <v>0</v>
      </c>
      <c r="AE211" s="9">
        <v>0</v>
      </c>
      <c r="AF211" s="9">
        <v>0</v>
      </c>
      <c r="AG211" s="9">
        <v>0</v>
      </c>
      <c r="AH211" s="9">
        <v>0</v>
      </c>
      <c r="AI211" s="9">
        <v>0</v>
      </c>
      <c r="AJ211" s="9">
        <v>0</v>
      </c>
      <c r="AK211" s="9">
        <v>0</v>
      </c>
      <c r="AL211" s="9">
        <v>0</v>
      </c>
      <c r="AM211" s="9">
        <v>0</v>
      </c>
      <c r="AN211" s="9">
        <v>0</v>
      </c>
      <c r="AO211" s="9">
        <v>0</v>
      </c>
      <c r="AP211" s="9">
        <v>0</v>
      </c>
      <c r="AQ211" s="9">
        <v>0</v>
      </c>
      <c r="AR211" s="9">
        <v>0</v>
      </c>
      <c r="AS211" s="9">
        <v>0</v>
      </c>
      <c r="AT211" s="9">
        <v>0</v>
      </c>
      <c r="AU211" s="9">
        <v>2576.17599711619</v>
      </c>
      <c r="AV211" s="9">
        <v>0</v>
      </c>
      <c r="AW211" s="9">
        <v>0</v>
      </c>
      <c r="AX211" s="9">
        <v>0</v>
      </c>
      <c r="AY211" s="9">
        <v>0</v>
      </c>
      <c r="AZ211" s="9">
        <v>0</v>
      </c>
      <c r="BA211" s="9">
        <v>0</v>
      </c>
      <c r="BB211" s="9">
        <v>0</v>
      </c>
      <c r="BC211" s="9">
        <v>0</v>
      </c>
      <c r="BD211" s="9">
        <v>0</v>
      </c>
      <c r="BE211" s="9">
        <v>0</v>
      </c>
      <c r="BF211" s="9">
        <v>0</v>
      </c>
      <c r="BG211" s="9">
        <v>0</v>
      </c>
      <c r="BH211" s="9">
        <v>0</v>
      </c>
      <c r="BI211" s="9">
        <v>0</v>
      </c>
      <c r="BJ211" s="9">
        <v>0</v>
      </c>
      <c r="BK211" s="9">
        <v>0</v>
      </c>
      <c r="BL211" s="9">
        <v>3877.61048501293</v>
      </c>
      <c r="BM211" s="9">
        <v>0</v>
      </c>
      <c r="BN211" s="9">
        <v>0</v>
      </c>
      <c r="BO211" s="9">
        <v>0</v>
      </c>
      <c r="BP211" s="9">
        <v>0</v>
      </c>
      <c r="BQ211" s="9">
        <v>0</v>
      </c>
      <c r="BR211" s="9">
        <v>0</v>
      </c>
      <c r="BS211" s="9">
        <v>0</v>
      </c>
      <c r="BT211" s="9">
        <v>0</v>
      </c>
      <c r="BU211" s="9">
        <v>0</v>
      </c>
      <c r="BV211" s="9">
        <v>0</v>
      </c>
      <c r="BW211" s="9">
        <v>0</v>
      </c>
      <c r="BX211" s="9">
        <v>0</v>
      </c>
      <c r="BY211" s="9">
        <v>0</v>
      </c>
      <c r="BZ211" s="9">
        <v>0</v>
      </c>
      <c r="CA211" s="9">
        <v>0</v>
      </c>
      <c r="CB211" s="9">
        <v>0</v>
      </c>
      <c r="CC211" s="9">
        <v>0</v>
      </c>
      <c r="CD211" s="9">
        <v>0</v>
      </c>
      <c r="CE211" s="9">
        <v>0</v>
      </c>
      <c r="CF211" s="9">
        <v>20546.090963436302</v>
      </c>
      <c r="CG211" s="9">
        <v>0</v>
      </c>
      <c r="CH211" s="9">
        <v>0</v>
      </c>
      <c r="CI211" s="9">
        <v>0</v>
      </c>
      <c r="CJ211" s="9">
        <v>0</v>
      </c>
      <c r="CK211" s="9">
        <v>0</v>
      </c>
      <c r="CL211" s="9">
        <v>0</v>
      </c>
      <c r="CM211" s="9">
        <v>0</v>
      </c>
      <c r="CN211" s="9">
        <v>0</v>
      </c>
      <c r="CO211" s="9">
        <v>0</v>
      </c>
      <c r="CP211" s="9">
        <v>0</v>
      </c>
      <c r="CQ211" s="9">
        <v>0</v>
      </c>
      <c r="CR211" s="9">
        <v>0</v>
      </c>
      <c r="CS211" s="9">
        <v>0</v>
      </c>
      <c r="CT211" s="9">
        <v>0</v>
      </c>
      <c r="CU211" s="9">
        <v>0</v>
      </c>
      <c r="CV211" s="9">
        <v>0</v>
      </c>
      <c r="CW211" s="9">
        <v>0</v>
      </c>
      <c r="CX211" s="9">
        <v>0</v>
      </c>
      <c r="CY211" s="9">
        <v>0</v>
      </c>
      <c r="CZ211" s="9">
        <v>0</v>
      </c>
      <c r="DA211" s="9">
        <v>0</v>
      </c>
      <c r="DB211" s="9">
        <v>0</v>
      </c>
      <c r="DC211" s="9">
        <v>0</v>
      </c>
      <c r="DD211" s="9">
        <v>0</v>
      </c>
      <c r="DE211" s="9">
        <v>0</v>
      </c>
      <c r="DF211" s="9">
        <v>0</v>
      </c>
      <c r="DG211" s="9">
        <v>0</v>
      </c>
      <c r="DH211" s="9">
        <v>0</v>
      </c>
      <c r="DI211" s="9">
        <v>0</v>
      </c>
      <c r="DJ211" s="9">
        <v>0</v>
      </c>
      <c r="DK211" s="9">
        <v>0</v>
      </c>
      <c r="DL211" s="9">
        <v>0</v>
      </c>
      <c r="DM211" s="9">
        <v>0</v>
      </c>
      <c r="DN211" s="9">
        <v>0</v>
      </c>
      <c r="DO211" s="9">
        <v>0</v>
      </c>
      <c r="DP211" s="9">
        <v>0</v>
      </c>
      <c r="DQ211" s="9">
        <v>0</v>
      </c>
      <c r="DR211" s="9">
        <v>0</v>
      </c>
      <c r="DS211" s="9">
        <v>0</v>
      </c>
      <c r="DT211" s="9">
        <v>0</v>
      </c>
      <c r="DU211" s="9">
        <v>0</v>
      </c>
      <c r="DV211" s="9">
        <v>0</v>
      </c>
      <c r="DW211" s="9">
        <v>0</v>
      </c>
      <c r="DX211" s="9">
        <v>2576.17599711619</v>
      </c>
      <c r="DY211" s="9">
        <v>0</v>
      </c>
      <c r="DZ211" s="9">
        <v>0</v>
      </c>
      <c r="EA211" s="9">
        <v>0</v>
      </c>
      <c r="EB211" s="9">
        <v>0</v>
      </c>
      <c r="EC211" s="9">
        <v>0</v>
      </c>
      <c r="ED211" s="9">
        <v>0</v>
      </c>
      <c r="EE211" s="9">
        <v>0</v>
      </c>
      <c r="EF211" s="9">
        <v>0</v>
      </c>
      <c r="EG211" s="9">
        <v>0</v>
      </c>
      <c r="EH211" s="9">
        <v>0</v>
      </c>
      <c r="EI211" s="9">
        <v>0</v>
      </c>
      <c r="EJ211" s="9">
        <v>0</v>
      </c>
      <c r="EK211" s="9">
        <v>0</v>
      </c>
      <c r="EL211" s="9">
        <v>0</v>
      </c>
      <c r="EM211" s="9">
        <v>0</v>
      </c>
      <c r="EN211" s="9">
        <v>0</v>
      </c>
      <c r="EO211" s="9">
        <v>3877.61048501293</v>
      </c>
      <c r="EP211" s="9">
        <v>0</v>
      </c>
      <c r="EQ211" s="9">
        <v>0</v>
      </c>
      <c r="ER211" s="9">
        <v>0</v>
      </c>
      <c r="ES211" s="9">
        <v>0</v>
      </c>
      <c r="ET211" s="9">
        <v>0</v>
      </c>
      <c r="EU211" s="9">
        <v>0</v>
      </c>
      <c r="EV211" s="9">
        <v>0</v>
      </c>
      <c r="EW211" s="9">
        <v>0</v>
      </c>
      <c r="EX211" s="9">
        <v>0</v>
      </c>
      <c r="EY211" s="9">
        <v>0</v>
      </c>
      <c r="EZ211" s="9">
        <v>0</v>
      </c>
      <c r="FA211" s="9">
        <v>0</v>
      </c>
      <c r="FB211" s="9">
        <v>0</v>
      </c>
      <c r="FC211" s="9">
        <v>0</v>
      </c>
      <c r="FD211" s="9">
        <v>0</v>
      </c>
      <c r="FE211" s="9">
        <v>0</v>
      </c>
      <c r="FF211" s="9">
        <v>0</v>
      </c>
      <c r="FG211" s="9">
        <v>0</v>
      </c>
      <c r="FH211" s="9">
        <v>0</v>
      </c>
      <c r="FI211" s="9">
        <v>20546.090963436302</v>
      </c>
      <c r="FJ211" s="9">
        <v>0</v>
      </c>
      <c r="FK211" s="9">
        <v>0</v>
      </c>
      <c r="FL211" s="9">
        <v>0</v>
      </c>
      <c r="FM211" s="9">
        <v>0</v>
      </c>
      <c r="FN211" s="9">
        <v>0</v>
      </c>
      <c r="FO211" s="9">
        <v>0</v>
      </c>
      <c r="FP211" s="9">
        <v>0</v>
      </c>
      <c r="FQ211" s="9">
        <v>0</v>
      </c>
      <c r="FR211" s="9">
        <v>0</v>
      </c>
      <c r="FS211" s="9">
        <v>0</v>
      </c>
      <c r="FT211" s="9">
        <v>0</v>
      </c>
      <c r="FU211" s="9">
        <v>0</v>
      </c>
      <c r="FV211" s="9">
        <v>0</v>
      </c>
      <c r="FW211" s="9">
        <v>0</v>
      </c>
      <c r="FX211" s="9">
        <v>0</v>
      </c>
      <c r="FY211" s="9">
        <v>0</v>
      </c>
      <c r="FZ211" s="9">
        <v>0</v>
      </c>
      <c r="GA211" s="9">
        <v>0</v>
      </c>
      <c r="GB211" s="9">
        <v>0</v>
      </c>
      <c r="GC211" s="9">
        <v>0</v>
      </c>
      <c r="GD211" s="9">
        <v>0</v>
      </c>
      <c r="GE211" s="9">
        <v>0</v>
      </c>
      <c r="GF211" s="9">
        <v>0</v>
      </c>
      <c r="GG211" s="9">
        <v>0</v>
      </c>
      <c r="GH211" s="9">
        <v>0</v>
      </c>
      <c r="GI211" s="9">
        <v>0</v>
      </c>
      <c r="GJ211" s="9">
        <v>0</v>
      </c>
      <c r="GK211" s="9">
        <v>0</v>
      </c>
      <c r="GL211" s="9">
        <v>0</v>
      </c>
      <c r="GM211" s="9">
        <v>0</v>
      </c>
      <c r="GN211" s="9">
        <v>0</v>
      </c>
      <c r="GO211" s="9">
        <v>0</v>
      </c>
      <c r="GP211" s="9">
        <v>0</v>
      </c>
      <c r="GQ211" s="9">
        <v>0</v>
      </c>
      <c r="GR211" s="9">
        <v>0</v>
      </c>
      <c r="GS211" s="9">
        <v>0</v>
      </c>
      <c r="GT211" s="9">
        <v>0</v>
      </c>
    </row>
    <row r="212" spans="1:202" ht="10.199999999999999">
      <c r="A212" s="12">
        <v>20</v>
      </c>
      <c r="B212" s="2" t="s">
        <v>57</v>
      </c>
      <c r="C212" s="9">
        <v>0</v>
      </c>
      <c r="D212" s="9">
        <v>0</v>
      </c>
      <c r="E212" s="9">
        <v>0</v>
      </c>
      <c r="F212" s="9">
        <v>0</v>
      </c>
      <c r="G212" s="9">
        <v>0</v>
      </c>
      <c r="H212" s="9">
        <v>0</v>
      </c>
      <c r="I212" s="9">
        <v>0</v>
      </c>
      <c r="J212" s="9">
        <v>0</v>
      </c>
      <c r="K212" s="9">
        <v>0</v>
      </c>
      <c r="L212" s="9">
        <v>0</v>
      </c>
      <c r="M212" s="9">
        <v>0</v>
      </c>
      <c r="N212" s="9">
        <v>0</v>
      </c>
      <c r="O212" s="9">
        <v>0</v>
      </c>
      <c r="P212" s="9">
        <v>0</v>
      </c>
      <c r="Q212" s="9">
        <v>0</v>
      </c>
      <c r="R212" s="9">
        <v>0</v>
      </c>
      <c r="S212" s="9">
        <v>0</v>
      </c>
      <c r="T212" s="9">
        <v>0</v>
      </c>
      <c r="U212" s="9">
        <v>0</v>
      </c>
      <c r="V212" s="9">
        <v>0</v>
      </c>
      <c r="W212" s="9">
        <v>0</v>
      </c>
      <c r="X212" s="9">
        <v>0</v>
      </c>
      <c r="Y212" s="9">
        <v>1849.3887214819599</v>
      </c>
      <c r="Z212" s="9">
        <v>0</v>
      </c>
      <c r="AA212" s="9">
        <v>0</v>
      </c>
      <c r="AB212" s="9">
        <v>0</v>
      </c>
      <c r="AC212" s="9">
        <v>0</v>
      </c>
      <c r="AD212" s="9">
        <v>0</v>
      </c>
      <c r="AE212" s="9">
        <v>0</v>
      </c>
      <c r="AF212" s="9">
        <v>0</v>
      </c>
      <c r="AG212" s="9">
        <v>0</v>
      </c>
      <c r="AH212" s="9">
        <v>0</v>
      </c>
      <c r="AI212" s="9">
        <v>3091.8357010024902</v>
      </c>
      <c r="AJ212" s="9">
        <v>0</v>
      </c>
      <c r="AK212" s="9">
        <v>0</v>
      </c>
      <c r="AL212" s="9">
        <v>0</v>
      </c>
      <c r="AM212" s="9">
        <v>0</v>
      </c>
      <c r="AN212" s="9">
        <v>0</v>
      </c>
      <c r="AO212" s="9">
        <v>0</v>
      </c>
      <c r="AP212" s="9">
        <v>0</v>
      </c>
      <c r="AQ212" s="9">
        <v>0</v>
      </c>
      <c r="AR212" s="9">
        <v>0</v>
      </c>
      <c r="AS212" s="9">
        <v>0</v>
      </c>
      <c r="AT212" s="9">
        <v>0</v>
      </c>
      <c r="AU212" s="9">
        <v>0</v>
      </c>
      <c r="AV212" s="9">
        <v>0</v>
      </c>
      <c r="AW212" s="9">
        <v>4968.0928788626197</v>
      </c>
      <c r="AX212" s="9">
        <v>0</v>
      </c>
      <c r="AY212" s="9">
        <v>0</v>
      </c>
      <c r="AZ212" s="9">
        <v>0</v>
      </c>
      <c r="BA212" s="9">
        <v>0</v>
      </c>
      <c r="BB212" s="9">
        <v>0</v>
      </c>
      <c r="BC212" s="9">
        <v>0</v>
      </c>
      <c r="BD212" s="9">
        <v>0</v>
      </c>
      <c r="BE212" s="9">
        <v>0</v>
      </c>
      <c r="BF212" s="9">
        <v>0</v>
      </c>
      <c r="BG212" s="9">
        <v>0</v>
      </c>
      <c r="BH212" s="9">
        <v>0</v>
      </c>
      <c r="BI212" s="9">
        <v>0</v>
      </c>
      <c r="BJ212" s="9">
        <v>0</v>
      </c>
      <c r="BK212" s="9">
        <v>0</v>
      </c>
      <c r="BL212" s="9">
        <v>23865.515637797602</v>
      </c>
      <c r="BM212" s="9">
        <v>0</v>
      </c>
      <c r="BN212" s="9">
        <v>0</v>
      </c>
      <c r="BO212" s="9">
        <v>0</v>
      </c>
      <c r="BP212" s="9">
        <v>0</v>
      </c>
      <c r="BQ212" s="9">
        <v>0</v>
      </c>
      <c r="BR212" s="9">
        <v>0</v>
      </c>
      <c r="BS212" s="9">
        <v>0</v>
      </c>
      <c r="BT212" s="9">
        <v>0</v>
      </c>
      <c r="BU212" s="9">
        <v>0</v>
      </c>
      <c r="BV212" s="9">
        <v>0</v>
      </c>
      <c r="BW212" s="9">
        <v>0</v>
      </c>
      <c r="BX212" s="9">
        <v>0</v>
      </c>
      <c r="BY212" s="9">
        <v>0</v>
      </c>
      <c r="BZ212" s="9">
        <v>0</v>
      </c>
      <c r="CA212" s="9">
        <v>0</v>
      </c>
      <c r="CB212" s="9">
        <v>0</v>
      </c>
      <c r="CC212" s="9">
        <v>0</v>
      </c>
      <c r="CD212" s="9">
        <v>0</v>
      </c>
      <c r="CE212" s="9">
        <v>0</v>
      </c>
      <c r="CF212" s="9">
        <v>0</v>
      </c>
      <c r="CG212" s="9">
        <v>0</v>
      </c>
      <c r="CH212" s="9">
        <v>1849.3887214819599</v>
      </c>
      <c r="CI212" s="9">
        <v>0</v>
      </c>
      <c r="CJ212" s="9">
        <v>0</v>
      </c>
      <c r="CK212" s="9">
        <v>0</v>
      </c>
      <c r="CL212" s="9">
        <v>0</v>
      </c>
      <c r="CM212" s="9">
        <v>0</v>
      </c>
      <c r="CN212" s="9">
        <v>0</v>
      </c>
      <c r="CO212" s="9">
        <v>0</v>
      </c>
      <c r="CP212" s="9">
        <v>0</v>
      </c>
      <c r="CQ212" s="9">
        <v>0</v>
      </c>
      <c r="CR212" s="9">
        <v>3091.8357010024902</v>
      </c>
      <c r="CS212" s="9">
        <v>0</v>
      </c>
      <c r="CT212" s="9">
        <v>0</v>
      </c>
      <c r="CU212" s="9">
        <v>0</v>
      </c>
      <c r="CV212" s="9">
        <v>0</v>
      </c>
      <c r="CW212" s="9">
        <v>0</v>
      </c>
      <c r="CX212" s="9">
        <v>0</v>
      </c>
      <c r="CY212" s="9">
        <v>0</v>
      </c>
      <c r="CZ212" s="9">
        <v>0</v>
      </c>
      <c r="DA212" s="9">
        <v>0</v>
      </c>
      <c r="DB212" s="9">
        <v>0</v>
      </c>
      <c r="DC212" s="9">
        <v>0</v>
      </c>
      <c r="DD212" s="9">
        <v>0</v>
      </c>
      <c r="DE212" s="9">
        <v>0</v>
      </c>
      <c r="DF212" s="9">
        <v>4968.0928788626197</v>
      </c>
      <c r="DG212" s="9">
        <v>0</v>
      </c>
      <c r="DH212" s="9">
        <v>0</v>
      </c>
      <c r="DI212" s="9">
        <v>0</v>
      </c>
      <c r="DJ212" s="9">
        <v>0</v>
      </c>
      <c r="DK212" s="9">
        <v>0</v>
      </c>
      <c r="DL212" s="9">
        <v>0</v>
      </c>
      <c r="DM212" s="9">
        <v>0</v>
      </c>
      <c r="DN212" s="9">
        <v>0</v>
      </c>
      <c r="DO212" s="9">
        <v>0</v>
      </c>
      <c r="DP212" s="9">
        <v>0</v>
      </c>
      <c r="DQ212" s="9">
        <v>0</v>
      </c>
      <c r="DR212" s="9">
        <v>0</v>
      </c>
      <c r="DS212" s="9">
        <v>0</v>
      </c>
      <c r="DT212" s="9">
        <v>0</v>
      </c>
      <c r="DU212" s="9">
        <v>23865.515637797602</v>
      </c>
      <c r="DV212" s="9">
        <v>0</v>
      </c>
      <c r="DW212" s="9">
        <v>0</v>
      </c>
      <c r="DX212" s="9">
        <v>0</v>
      </c>
      <c r="DY212" s="9">
        <v>0</v>
      </c>
      <c r="DZ212" s="9">
        <v>0</v>
      </c>
      <c r="EA212" s="9">
        <v>0</v>
      </c>
      <c r="EB212" s="9">
        <v>0</v>
      </c>
      <c r="EC212" s="9">
        <v>0</v>
      </c>
      <c r="ED212" s="9">
        <v>0</v>
      </c>
      <c r="EE212" s="9">
        <v>0</v>
      </c>
      <c r="EF212" s="9">
        <v>0</v>
      </c>
      <c r="EG212" s="9">
        <v>0</v>
      </c>
      <c r="EH212" s="9">
        <v>0</v>
      </c>
      <c r="EI212" s="9">
        <v>0</v>
      </c>
      <c r="EJ212" s="9">
        <v>0</v>
      </c>
      <c r="EK212" s="9">
        <v>0</v>
      </c>
      <c r="EL212" s="9">
        <v>0</v>
      </c>
      <c r="EM212" s="9">
        <v>0</v>
      </c>
      <c r="EN212" s="9">
        <v>0</v>
      </c>
      <c r="EO212" s="9">
        <v>0</v>
      </c>
      <c r="EP212" s="9">
        <v>0</v>
      </c>
      <c r="EQ212" s="9">
        <v>1849.3887214819599</v>
      </c>
      <c r="ER212" s="9">
        <v>0</v>
      </c>
      <c r="ES212" s="9">
        <v>0</v>
      </c>
      <c r="ET212" s="9">
        <v>0</v>
      </c>
      <c r="EU212" s="9">
        <v>0</v>
      </c>
      <c r="EV212" s="9">
        <v>0</v>
      </c>
      <c r="EW212" s="9">
        <v>0</v>
      </c>
      <c r="EX212" s="9">
        <v>0</v>
      </c>
      <c r="EY212" s="9">
        <v>0</v>
      </c>
      <c r="EZ212" s="9">
        <v>0</v>
      </c>
      <c r="FA212" s="9">
        <v>3091.8357010024902</v>
      </c>
      <c r="FB212" s="9">
        <v>0</v>
      </c>
      <c r="FC212" s="9">
        <v>0</v>
      </c>
      <c r="FD212" s="9">
        <v>0</v>
      </c>
      <c r="FE212" s="9">
        <v>0</v>
      </c>
      <c r="FF212" s="9">
        <v>0</v>
      </c>
      <c r="FG212" s="9">
        <v>0</v>
      </c>
      <c r="FH212" s="9">
        <v>0</v>
      </c>
      <c r="FI212" s="9">
        <v>0</v>
      </c>
      <c r="FJ212" s="9">
        <v>0</v>
      </c>
      <c r="FK212" s="9">
        <v>0</v>
      </c>
      <c r="FL212" s="9">
        <v>0</v>
      </c>
      <c r="FM212" s="9">
        <v>0</v>
      </c>
      <c r="FN212" s="9">
        <v>0</v>
      </c>
      <c r="FO212" s="9">
        <v>4968.0928788626197</v>
      </c>
      <c r="FP212" s="9">
        <v>0</v>
      </c>
      <c r="FQ212" s="9">
        <v>0</v>
      </c>
      <c r="FR212" s="9">
        <v>0</v>
      </c>
      <c r="FS212" s="9">
        <v>0</v>
      </c>
      <c r="FT212" s="9">
        <v>0</v>
      </c>
      <c r="FU212" s="9">
        <v>0</v>
      </c>
      <c r="FV212" s="9">
        <v>0</v>
      </c>
      <c r="FW212" s="9">
        <v>0</v>
      </c>
      <c r="FX212" s="9">
        <v>0</v>
      </c>
      <c r="FY212" s="9">
        <v>0</v>
      </c>
      <c r="FZ212" s="9">
        <v>0</v>
      </c>
      <c r="GA212" s="9">
        <v>0</v>
      </c>
      <c r="GB212" s="9">
        <v>0</v>
      </c>
      <c r="GC212" s="9">
        <v>0</v>
      </c>
      <c r="GD212" s="9">
        <v>23865.515637797602</v>
      </c>
      <c r="GE212" s="9">
        <v>0</v>
      </c>
      <c r="GF212" s="9">
        <v>0</v>
      </c>
      <c r="GG212" s="9">
        <v>0</v>
      </c>
      <c r="GH212" s="9">
        <v>0</v>
      </c>
      <c r="GI212" s="9">
        <v>0</v>
      </c>
      <c r="GJ212" s="9">
        <v>0</v>
      </c>
      <c r="GK212" s="9">
        <v>0</v>
      </c>
      <c r="GL212" s="9">
        <v>0</v>
      </c>
      <c r="GM212" s="9">
        <v>0</v>
      </c>
      <c r="GN212" s="9">
        <v>0</v>
      </c>
      <c r="GO212" s="9">
        <v>0</v>
      </c>
      <c r="GP212" s="9">
        <v>0</v>
      </c>
      <c r="GQ212" s="9">
        <v>0</v>
      </c>
      <c r="GR212" s="9">
        <v>0</v>
      </c>
      <c r="GS212" s="9">
        <v>0</v>
      </c>
      <c r="GT212" s="9">
        <v>0</v>
      </c>
    </row>
    <row r="213" spans="1:202" ht="10.199999999999999">
      <c r="A213" s="12">
        <v>21</v>
      </c>
      <c r="B213" s="2" t="s">
        <v>58</v>
      </c>
      <c r="C213" s="9">
        <v>0</v>
      </c>
      <c r="D213" s="9">
        <v>0</v>
      </c>
      <c r="E213" s="9">
        <v>0</v>
      </c>
      <c r="F213" s="9">
        <v>0</v>
      </c>
      <c r="G213" s="9">
        <v>0</v>
      </c>
      <c r="H213" s="9">
        <v>0</v>
      </c>
      <c r="I213" s="9">
        <v>0</v>
      </c>
      <c r="J213" s="9">
        <v>0</v>
      </c>
      <c r="K213" s="9">
        <v>0</v>
      </c>
      <c r="L213" s="9">
        <v>0</v>
      </c>
      <c r="M213" s="9">
        <v>0</v>
      </c>
      <c r="N213" s="9">
        <v>0</v>
      </c>
      <c r="O213" s="9">
        <v>0</v>
      </c>
      <c r="P213" s="9">
        <v>0</v>
      </c>
      <c r="Q213" s="9">
        <v>0</v>
      </c>
      <c r="R213" s="9">
        <v>0</v>
      </c>
      <c r="S213" s="9">
        <v>0</v>
      </c>
      <c r="T213" s="9">
        <v>0</v>
      </c>
      <c r="U213" s="9">
        <v>0</v>
      </c>
      <c r="V213" s="9">
        <v>0</v>
      </c>
      <c r="W213" s="9">
        <v>0</v>
      </c>
      <c r="X213" s="9">
        <v>0</v>
      </c>
      <c r="Y213" s="9">
        <v>0</v>
      </c>
      <c r="Z213" s="9">
        <v>0</v>
      </c>
      <c r="AA213" s="9">
        <v>2556.67525651389</v>
      </c>
      <c r="AB213" s="9">
        <v>0</v>
      </c>
      <c r="AC213" s="9">
        <v>0</v>
      </c>
      <c r="AD213" s="9">
        <v>0</v>
      </c>
      <c r="AE213" s="9">
        <v>0</v>
      </c>
      <c r="AF213" s="9">
        <v>0</v>
      </c>
      <c r="AG213" s="9">
        <v>0</v>
      </c>
      <c r="AH213" s="9">
        <v>0</v>
      </c>
      <c r="AI213" s="9">
        <v>0</v>
      </c>
      <c r="AJ213" s="9">
        <v>0</v>
      </c>
      <c r="AK213" s="9">
        <v>0</v>
      </c>
      <c r="AL213" s="9">
        <v>0</v>
      </c>
      <c r="AM213" s="9">
        <v>0</v>
      </c>
      <c r="AN213" s="9">
        <v>0</v>
      </c>
      <c r="AO213" s="9">
        <v>0</v>
      </c>
      <c r="AP213" s="9">
        <v>3915.9233233800601</v>
      </c>
      <c r="AQ213" s="9">
        <v>0</v>
      </c>
      <c r="AR213" s="9">
        <v>0</v>
      </c>
      <c r="AS213" s="9">
        <v>0</v>
      </c>
      <c r="AT213" s="9">
        <v>0</v>
      </c>
      <c r="AU213" s="9">
        <v>0</v>
      </c>
      <c r="AV213" s="9">
        <v>0</v>
      </c>
      <c r="AW213" s="9">
        <v>0</v>
      </c>
      <c r="AX213" s="9">
        <v>0</v>
      </c>
      <c r="AY213" s="9">
        <v>0</v>
      </c>
      <c r="AZ213" s="9">
        <v>0</v>
      </c>
      <c r="BA213" s="9">
        <v>0</v>
      </c>
      <c r="BB213" s="9">
        <v>0</v>
      </c>
      <c r="BC213" s="9">
        <v>5215.9990229965197</v>
      </c>
      <c r="BD213" s="9">
        <v>0</v>
      </c>
      <c r="BE213" s="9">
        <v>0</v>
      </c>
      <c r="BF213" s="9">
        <v>0</v>
      </c>
      <c r="BG213" s="9">
        <v>0</v>
      </c>
      <c r="BH213" s="9">
        <v>0</v>
      </c>
      <c r="BI213" s="9">
        <v>0</v>
      </c>
      <c r="BJ213" s="9">
        <v>0</v>
      </c>
      <c r="BK213" s="9">
        <v>0</v>
      </c>
      <c r="BL213" s="9">
        <v>26763.161825814299</v>
      </c>
      <c r="BM213" s="9">
        <v>0</v>
      </c>
      <c r="BN213" s="9">
        <v>0</v>
      </c>
      <c r="BO213" s="9">
        <v>0</v>
      </c>
      <c r="BP213" s="9">
        <v>0</v>
      </c>
      <c r="BQ213" s="9">
        <v>0</v>
      </c>
      <c r="BR213" s="9">
        <v>0</v>
      </c>
      <c r="BS213" s="9">
        <v>0</v>
      </c>
      <c r="BT213" s="9">
        <v>0</v>
      </c>
      <c r="BU213" s="9">
        <v>0</v>
      </c>
      <c r="BV213" s="9">
        <v>0</v>
      </c>
      <c r="BW213" s="9">
        <v>0</v>
      </c>
      <c r="BX213" s="9">
        <v>0</v>
      </c>
      <c r="BY213" s="9">
        <v>0</v>
      </c>
      <c r="BZ213" s="9">
        <v>0</v>
      </c>
      <c r="CA213" s="9">
        <v>0</v>
      </c>
      <c r="CB213" s="9">
        <v>0</v>
      </c>
      <c r="CC213" s="9">
        <v>0</v>
      </c>
      <c r="CD213" s="9">
        <v>0</v>
      </c>
      <c r="CE213" s="9">
        <v>0</v>
      </c>
      <c r="CF213" s="9">
        <v>0</v>
      </c>
      <c r="CG213" s="9">
        <v>0</v>
      </c>
      <c r="CH213" s="9">
        <v>0</v>
      </c>
      <c r="CI213" s="9">
        <v>0</v>
      </c>
      <c r="CJ213" s="9">
        <v>2556.67525651389</v>
      </c>
      <c r="CK213" s="9">
        <v>0</v>
      </c>
      <c r="CL213" s="9">
        <v>0</v>
      </c>
      <c r="CM213" s="9">
        <v>0</v>
      </c>
      <c r="CN213" s="9">
        <v>0</v>
      </c>
      <c r="CO213" s="9">
        <v>0</v>
      </c>
      <c r="CP213" s="9">
        <v>0</v>
      </c>
      <c r="CQ213" s="9">
        <v>0</v>
      </c>
      <c r="CR213" s="9">
        <v>0</v>
      </c>
      <c r="CS213" s="9">
        <v>0</v>
      </c>
      <c r="CT213" s="9">
        <v>0</v>
      </c>
      <c r="CU213" s="9">
        <v>0</v>
      </c>
      <c r="CV213" s="9">
        <v>0</v>
      </c>
      <c r="CW213" s="9">
        <v>0</v>
      </c>
      <c r="CX213" s="9">
        <v>0</v>
      </c>
      <c r="CY213" s="9">
        <v>3915.9233233800601</v>
      </c>
      <c r="CZ213" s="9">
        <v>0</v>
      </c>
      <c r="DA213" s="9">
        <v>0</v>
      </c>
      <c r="DB213" s="9">
        <v>0</v>
      </c>
      <c r="DC213" s="9">
        <v>0</v>
      </c>
      <c r="DD213" s="9">
        <v>0</v>
      </c>
      <c r="DE213" s="9">
        <v>0</v>
      </c>
      <c r="DF213" s="9">
        <v>0</v>
      </c>
      <c r="DG213" s="9">
        <v>0</v>
      </c>
      <c r="DH213" s="9">
        <v>0</v>
      </c>
      <c r="DI213" s="9">
        <v>0</v>
      </c>
      <c r="DJ213" s="9">
        <v>0</v>
      </c>
      <c r="DK213" s="9">
        <v>0</v>
      </c>
      <c r="DL213" s="9">
        <v>5215.9990229965197</v>
      </c>
      <c r="DM213" s="9">
        <v>0</v>
      </c>
      <c r="DN213" s="9">
        <v>0</v>
      </c>
      <c r="DO213" s="9">
        <v>0</v>
      </c>
      <c r="DP213" s="9">
        <v>0</v>
      </c>
      <c r="DQ213" s="9">
        <v>0</v>
      </c>
      <c r="DR213" s="9">
        <v>0</v>
      </c>
      <c r="DS213" s="9">
        <v>0</v>
      </c>
      <c r="DT213" s="9">
        <v>0</v>
      </c>
      <c r="DU213" s="9">
        <v>26763.161825814299</v>
      </c>
      <c r="DV213" s="9">
        <v>0</v>
      </c>
      <c r="DW213" s="9">
        <v>0</v>
      </c>
      <c r="DX213" s="9">
        <v>0</v>
      </c>
      <c r="DY213" s="9">
        <v>0</v>
      </c>
      <c r="DZ213" s="9">
        <v>0</v>
      </c>
      <c r="EA213" s="9">
        <v>0</v>
      </c>
      <c r="EB213" s="9">
        <v>0</v>
      </c>
      <c r="EC213" s="9">
        <v>0</v>
      </c>
      <c r="ED213" s="9">
        <v>0</v>
      </c>
      <c r="EE213" s="9">
        <v>0</v>
      </c>
      <c r="EF213" s="9">
        <v>0</v>
      </c>
      <c r="EG213" s="9">
        <v>0</v>
      </c>
      <c r="EH213" s="9">
        <v>0</v>
      </c>
      <c r="EI213" s="9">
        <v>0</v>
      </c>
      <c r="EJ213" s="9">
        <v>0</v>
      </c>
      <c r="EK213" s="9">
        <v>0</v>
      </c>
      <c r="EL213" s="9">
        <v>0</v>
      </c>
      <c r="EM213" s="9">
        <v>0</v>
      </c>
      <c r="EN213" s="9">
        <v>0</v>
      </c>
      <c r="EO213" s="9">
        <v>0</v>
      </c>
      <c r="EP213" s="9">
        <v>0</v>
      </c>
      <c r="EQ213" s="9">
        <v>0</v>
      </c>
      <c r="ER213" s="9">
        <v>0</v>
      </c>
      <c r="ES213" s="9">
        <v>2556.67525651389</v>
      </c>
      <c r="ET213" s="9">
        <v>0</v>
      </c>
      <c r="EU213" s="9">
        <v>0</v>
      </c>
      <c r="EV213" s="9">
        <v>0</v>
      </c>
      <c r="EW213" s="9">
        <v>0</v>
      </c>
      <c r="EX213" s="9">
        <v>0</v>
      </c>
      <c r="EY213" s="9">
        <v>0</v>
      </c>
      <c r="EZ213" s="9">
        <v>0</v>
      </c>
      <c r="FA213" s="9">
        <v>0</v>
      </c>
      <c r="FB213" s="9">
        <v>0</v>
      </c>
      <c r="FC213" s="9">
        <v>0</v>
      </c>
      <c r="FD213" s="9">
        <v>0</v>
      </c>
      <c r="FE213" s="9">
        <v>0</v>
      </c>
      <c r="FF213" s="9">
        <v>0</v>
      </c>
      <c r="FG213" s="9">
        <v>0</v>
      </c>
      <c r="FH213" s="9">
        <v>3915.9233233800601</v>
      </c>
      <c r="FI213" s="9">
        <v>0</v>
      </c>
      <c r="FJ213" s="9">
        <v>0</v>
      </c>
      <c r="FK213" s="9">
        <v>0</v>
      </c>
      <c r="FL213" s="9">
        <v>0</v>
      </c>
      <c r="FM213" s="9">
        <v>0</v>
      </c>
      <c r="FN213" s="9">
        <v>0</v>
      </c>
      <c r="FO213" s="9">
        <v>0</v>
      </c>
      <c r="FP213" s="9">
        <v>0</v>
      </c>
      <c r="FQ213" s="9">
        <v>0</v>
      </c>
      <c r="FR213" s="9">
        <v>0</v>
      </c>
      <c r="FS213" s="9">
        <v>0</v>
      </c>
      <c r="FT213" s="9">
        <v>0</v>
      </c>
      <c r="FU213" s="9">
        <v>5215.9990229965197</v>
      </c>
      <c r="FV213" s="9">
        <v>0</v>
      </c>
      <c r="FW213" s="9">
        <v>0</v>
      </c>
      <c r="FX213" s="9">
        <v>0</v>
      </c>
      <c r="FY213" s="9">
        <v>0</v>
      </c>
      <c r="FZ213" s="9">
        <v>0</v>
      </c>
      <c r="GA213" s="9">
        <v>0</v>
      </c>
      <c r="GB213" s="9">
        <v>0</v>
      </c>
      <c r="GC213" s="9">
        <v>0</v>
      </c>
      <c r="GD213" s="9">
        <v>26763.161825814299</v>
      </c>
      <c r="GE213" s="9">
        <v>0</v>
      </c>
      <c r="GF213" s="9">
        <v>0</v>
      </c>
      <c r="GG213" s="9">
        <v>0</v>
      </c>
      <c r="GH213" s="9">
        <v>0</v>
      </c>
      <c r="GI213" s="9">
        <v>0</v>
      </c>
      <c r="GJ213" s="9">
        <v>0</v>
      </c>
      <c r="GK213" s="9">
        <v>0</v>
      </c>
      <c r="GL213" s="9">
        <v>0</v>
      </c>
      <c r="GM213" s="9">
        <v>0</v>
      </c>
      <c r="GN213" s="9">
        <v>0</v>
      </c>
      <c r="GO213" s="9">
        <v>0</v>
      </c>
      <c r="GP213" s="9">
        <v>0</v>
      </c>
      <c r="GQ213" s="9">
        <v>0</v>
      </c>
      <c r="GR213" s="9">
        <v>0</v>
      </c>
      <c r="GS213" s="9">
        <v>0</v>
      </c>
      <c r="GT213" s="9">
        <v>0</v>
      </c>
    </row>
    <row r="214" spans="1:202" ht="10.199999999999999">
      <c r="A214" s="12">
        <v>22</v>
      </c>
      <c r="B214" s="2" t="s">
        <v>59</v>
      </c>
      <c r="C214" s="9">
        <v>0</v>
      </c>
      <c r="D214" s="9">
        <v>0</v>
      </c>
      <c r="E214" s="9">
        <v>0</v>
      </c>
      <c r="F214" s="9">
        <v>0</v>
      </c>
      <c r="G214" s="9">
        <v>0</v>
      </c>
      <c r="H214" s="9">
        <v>0</v>
      </c>
      <c r="I214" s="9">
        <v>0</v>
      </c>
      <c r="J214" s="9">
        <v>0</v>
      </c>
      <c r="K214" s="9">
        <v>0</v>
      </c>
      <c r="L214" s="9">
        <v>0</v>
      </c>
      <c r="M214" s="9">
        <v>0</v>
      </c>
      <c r="N214" s="9">
        <v>0</v>
      </c>
      <c r="O214" s="9">
        <v>0</v>
      </c>
      <c r="P214" s="9">
        <v>0</v>
      </c>
      <c r="Q214" s="9">
        <v>0</v>
      </c>
      <c r="R214" s="9">
        <v>0</v>
      </c>
      <c r="S214" s="9">
        <v>0</v>
      </c>
      <c r="T214" s="9">
        <v>0</v>
      </c>
      <c r="U214" s="9">
        <v>0</v>
      </c>
      <c r="V214" s="9">
        <v>0</v>
      </c>
      <c r="W214" s="9">
        <v>0</v>
      </c>
      <c r="X214" s="9">
        <v>0</v>
      </c>
      <c r="Y214" s="9">
        <v>0</v>
      </c>
      <c r="Z214" s="9">
        <v>0</v>
      </c>
      <c r="AA214" s="9">
        <v>0</v>
      </c>
      <c r="AB214" s="9">
        <v>0</v>
      </c>
      <c r="AC214" s="9">
        <v>0</v>
      </c>
      <c r="AD214" s="9">
        <v>0</v>
      </c>
      <c r="AE214" s="9">
        <v>0</v>
      </c>
      <c r="AF214" s="9">
        <v>0</v>
      </c>
      <c r="AG214" s="9">
        <v>0</v>
      </c>
      <c r="AH214" s="9">
        <v>0</v>
      </c>
      <c r="AI214" s="9">
        <v>0</v>
      </c>
      <c r="AJ214" s="9">
        <v>0</v>
      </c>
      <c r="AK214" s="9">
        <v>0</v>
      </c>
      <c r="AL214" s="9">
        <v>0</v>
      </c>
      <c r="AM214" s="9">
        <v>0</v>
      </c>
      <c r="AN214" s="9">
        <v>0</v>
      </c>
      <c r="AO214" s="9">
        <v>0</v>
      </c>
      <c r="AP214" s="9">
        <v>0</v>
      </c>
      <c r="AQ214" s="9">
        <v>0</v>
      </c>
      <c r="AR214" s="9">
        <v>0</v>
      </c>
      <c r="AS214" s="9">
        <v>0</v>
      </c>
      <c r="AT214" s="9">
        <v>0</v>
      </c>
      <c r="AU214" s="9">
        <v>2576.17599711619</v>
      </c>
      <c r="AV214" s="9">
        <v>0</v>
      </c>
      <c r="AW214" s="9">
        <v>0</v>
      </c>
      <c r="AX214" s="9">
        <v>0</v>
      </c>
      <c r="AY214" s="9">
        <v>0</v>
      </c>
      <c r="AZ214" s="9">
        <v>0</v>
      </c>
      <c r="BA214" s="9">
        <v>0</v>
      </c>
      <c r="BB214" s="9">
        <v>0</v>
      </c>
      <c r="BC214" s="9">
        <v>0</v>
      </c>
      <c r="BD214" s="9">
        <v>0</v>
      </c>
      <c r="BE214" s="9">
        <v>0</v>
      </c>
      <c r="BF214" s="9">
        <v>0</v>
      </c>
      <c r="BG214" s="9">
        <v>0</v>
      </c>
      <c r="BH214" s="9">
        <v>0</v>
      </c>
      <c r="BI214" s="9">
        <v>0</v>
      </c>
      <c r="BJ214" s="9">
        <v>0</v>
      </c>
      <c r="BK214" s="9">
        <v>0</v>
      </c>
      <c r="BL214" s="9">
        <v>3877.61048501293</v>
      </c>
      <c r="BM214" s="9">
        <v>0</v>
      </c>
      <c r="BN214" s="9">
        <v>0</v>
      </c>
      <c r="BO214" s="9">
        <v>0</v>
      </c>
      <c r="BP214" s="9">
        <v>0</v>
      </c>
      <c r="BQ214" s="9">
        <v>0</v>
      </c>
      <c r="BR214" s="9">
        <v>0</v>
      </c>
      <c r="BS214" s="9">
        <v>0</v>
      </c>
      <c r="BT214" s="9">
        <v>0</v>
      </c>
      <c r="BU214" s="9">
        <v>0</v>
      </c>
      <c r="BV214" s="9">
        <v>0</v>
      </c>
      <c r="BW214" s="9">
        <v>0</v>
      </c>
      <c r="BX214" s="9">
        <v>0</v>
      </c>
      <c r="BY214" s="9">
        <v>0</v>
      </c>
      <c r="BZ214" s="9">
        <v>0</v>
      </c>
      <c r="CA214" s="9">
        <v>0</v>
      </c>
      <c r="CB214" s="9">
        <v>0</v>
      </c>
      <c r="CC214" s="9">
        <v>0</v>
      </c>
      <c r="CD214" s="9">
        <v>0</v>
      </c>
      <c r="CE214" s="9">
        <v>0</v>
      </c>
      <c r="CF214" s="9">
        <v>20546.090963436302</v>
      </c>
      <c r="CG214" s="9">
        <v>0</v>
      </c>
      <c r="CH214" s="9">
        <v>0</v>
      </c>
      <c r="CI214" s="9">
        <v>0</v>
      </c>
      <c r="CJ214" s="9">
        <v>0</v>
      </c>
      <c r="CK214" s="9">
        <v>0</v>
      </c>
      <c r="CL214" s="9">
        <v>0</v>
      </c>
      <c r="CM214" s="9">
        <v>0</v>
      </c>
      <c r="CN214" s="9">
        <v>0</v>
      </c>
      <c r="CO214" s="9">
        <v>0</v>
      </c>
      <c r="CP214" s="9">
        <v>0</v>
      </c>
      <c r="CQ214" s="9">
        <v>0</v>
      </c>
      <c r="CR214" s="9">
        <v>0</v>
      </c>
      <c r="CS214" s="9">
        <v>0</v>
      </c>
      <c r="CT214" s="9">
        <v>0</v>
      </c>
      <c r="CU214" s="9">
        <v>0</v>
      </c>
      <c r="CV214" s="9">
        <v>0</v>
      </c>
      <c r="CW214" s="9">
        <v>0</v>
      </c>
      <c r="CX214" s="9">
        <v>0</v>
      </c>
      <c r="CY214" s="9">
        <v>0</v>
      </c>
      <c r="CZ214" s="9">
        <v>0</v>
      </c>
      <c r="DA214" s="9">
        <v>0</v>
      </c>
      <c r="DB214" s="9">
        <v>0</v>
      </c>
      <c r="DC214" s="9">
        <v>0</v>
      </c>
      <c r="DD214" s="9">
        <v>0</v>
      </c>
      <c r="DE214" s="9">
        <v>0</v>
      </c>
      <c r="DF214" s="9">
        <v>0</v>
      </c>
      <c r="DG214" s="9">
        <v>0</v>
      </c>
      <c r="DH214" s="9">
        <v>0</v>
      </c>
      <c r="DI214" s="9">
        <v>0</v>
      </c>
      <c r="DJ214" s="9">
        <v>0</v>
      </c>
      <c r="DK214" s="9">
        <v>0</v>
      </c>
      <c r="DL214" s="9">
        <v>0</v>
      </c>
      <c r="DM214" s="9">
        <v>0</v>
      </c>
      <c r="DN214" s="9">
        <v>0</v>
      </c>
      <c r="DO214" s="9">
        <v>0</v>
      </c>
      <c r="DP214" s="9">
        <v>0</v>
      </c>
      <c r="DQ214" s="9">
        <v>0</v>
      </c>
      <c r="DR214" s="9">
        <v>0</v>
      </c>
      <c r="DS214" s="9">
        <v>0</v>
      </c>
      <c r="DT214" s="9">
        <v>0</v>
      </c>
      <c r="DU214" s="9">
        <v>0</v>
      </c>
      <c r="DV214" s="9">
        <v>0</v>
      </c>
      <c r="DW214" s="9">
        <v>0</v>
      </c>
      <c r="DX214" s="9">
        <v>2576.17599711619</v>
      </c>
      <c r="DY214" s="9">
        <v>0</v>
      </c>
      <c r="DZ214" s="9">
        <v>0</v>
      </c>
      <c r="EA214" s="9">
        <v>0</v>
      </c>
      <c r="EB214" s="9">
        <v>0</v>
      </c>
      <c r="EC214" s="9">
        <v>0</v>
      </c>
      <c r="ED214" s="9">
        <v>0</v>
      </c>
      <c r="EE214" s="9">
        <v>0</v>
      </c>
      <c r="EF214" s="9">
        <v>0</v>
      </c>
      <c r="EG214" s="9">
        <v>0</v>
      </c>
      <c r="EH214" s="9">
        <v>0</v>
      </c>
      <c r="EI214" s="9">
        <v>0</v>
      </c>
      <c r="EJ214" s="9">
        <v>0</v>
      </c>
      <c r="EK214" s="9">
        <v>0</v>
      </c>
      <c r="EL214" s="9">
        <v>0</v>
      </c>
      <c r="EM214" s="9">
        <v>0</v>
      </c>
      <c r="EN214" s="9">
        <v>0</v>
      </c>
      <c r="EO214" s="9">
        <v>3877.61048501293</v>
      </c>
      <c r="EP214" s="9">
        <v>0</v>
      </c>
      <c r="EQ214" s="9">
        <v>0</v>
      </c>
      <c r="ER214" s="9">
        <v>0</v>
      </c>
      <c r="ES214" s="9">
        <v>0</v>
      </c>
      <c r="ET214" s="9">
        <v>0</v>
      </c>
      <c r="EU214" s="9">
        <v>0</v>
      </c>
      <c r="EV214" s="9">
        <v>0</v>
      </c>
      <c r="EW214" s="9">
        <v>0</v>
      </c>
      <c r="EX214" s="9">
        <v>0</v>
      </c>
      <c r="EY214" s="9">
        <v>0</v>
      </c>
      <c r="EZ214" s="9">
        <v>0</v>
      </c>
      <c r="FA214" s="9">
        <v>0</v>
      </c>
      <c r="FB214" s="9">
        <v>0</v>
      </c>
      <c r="FC214" s="9">
        <v>0</v>
      </c>
      <c r="FD214" s="9">
        <v>0</v>
      </c>
      <c r="FE214" s="9">
        <v>0</v>
      </c>
      <c r="FF214" s="9">
        <v>0</v>
      </c>
      <c r="FG214" s="9">
        <v>0</v>
      </c>
      <c r="FH214" s="9">
        <v>0</v>
      </c>
      <c r="FI214" s="9">
        <v>20546.090963436302</v>
      </c>
      <c r="FJ214" s="9">
        <v>0</v>
      </c>
      <c r="FK214" s="9">
        <v>0</v>
      </c>
      <c r="FL214" s="9">
        <v>0</v>
      </c>
      <c r="FM214" s="9">
        <v>0</v>
      </c>
      <c r="FN214" s="9">
        <v>0</v>
      </c>
      <c r="FO214" s="9">
        <v>0</v>
      </c>
      <c r="FP214" s="9">
        <v>0</v>
      </c>
      <c r="FQ214" s="9">
        <v>0</v>
      </c>
      <c r="FR214" s="9">
        <v>0</v>
      </c>
      <c r="FS214" s="9">
        <v>0</v>
      </c>
      <c r="FT214" s="9">
        <v>0</v>
      </c>
      <c r="FU214" s="9">
        <v>0</v>
      </c>
      <c r="FV214" s="9">
        <v>0</v>
      </c>
      <c r="FW214" s="9">
        <v>0</v>
      </c>
      <c r="FX214" s="9">
        <v>0</v>
      </c>
      <c r="FY214" s="9">
        <v>0</v>
      </c>
      <c r="FZ214" s="9">
        <v>0</v>
      </c>
      <c r="GA214" s="9">
        <v>0</v>
      </c>
      <c r="GB214" s="9">
        <v>0</v>
      </c>
      <c r="GC214" s="9">
        <v>0</v>
      </c>
      <c r="GD214" s="9">
        <v>0</v>
      </c>
      <c r="GE214" s="9">
        <v>0</v>
      </c>
      <c r="GF214" s="9">
        <v>0</v>
      </c>
      <c r="GG214" s="9">
        <v>0</v>
      </c>
      <c r="GH214" s="9">
        <v>0</v>
      </c>
      <c r="GI214" s="9">
        <v>0</v>
      </c>
      <c r="GJ214" s="9">
        <v>0</v>
      </c>
      <c r="GK214" s="9">
        <v>0</v>
      </c>
      <c r="GL214" s="9">
        <v>0</v>
      </c>
      <c r="GM214" s="9">
        <v>0</v>
      </c>
      <c r="GN214" s="9">
        <v>0</v>
      </c>
      <c r="GO214" s="9">
        <v>0</v>
      </c>
      <c r="GP214" s="9">
        <v>0</v>
      </c>
      <c r="GQ214" s="9">
        <v>0</v>
      </c>
      <c r="GR214" s="9">
        <v>0</v>
      </c>
      <c r="GS214" s="9">
        <v>0</v>
      </c>
      <c r="GT214" s="9">
        <v>0</v>
      </c>
    </row>
    <row r="215" spans="1:202" ht="10.199999999999999">
      <c r="A215" s="12">
        <v>23</v>
      </c>
      <c r="B215" s="2" t="s">
        <v>60</v>
      </c>
      <c r="C215" s="9">
        <v>0</v>
      </c>
      <c r="D215" s="9">
        <v>0</v>
      </c>
      <c r="E215" s="9">
        <v>0</v>
      </c>
      <c r="F215" s="9">
        <v>0</v>
      </c>
      <c r="G215" s="9">
        <v>0</v>
      </c>
      <c r="H215" s="9">
        <v>0</v>
      </c>
      <c r="I215" s="9">
        <v>0</v>
      </c>
      <c r="J215" s="9">
        <v>0</v>
      </c>
      <c r="K215" s="9">
        <v>0</v>
      </c>
      <c r="L215" s="9">
        <v>0</v>
      </c>
      <c r="M215" s="9">
        <v>0</v>
      </c>
      <c r="N215" s="9">
        <v>0</v>
      </c>
      <c r="O215" s="9">
        <v>0</v>
      </c>
      <c r="P215" s="9">
        <v>0</v>
      </c>
      <c r="Q215" s="9">
        <v>0</v>
      </c>
      <c r="R215" s="9">
        <v>0</v>
      </c>
      <c r="S215" s="9">
        <v>0</v>
      </c>
      <c r="T215" s="9">
        <v>0</v>
      </c>
      <c r="U215" s="9">
        <v>0</v>
      </c>
      <c r="V215" s="9">
        <v>0</v>
      </c>
      <c r="W215" s="9">
        <v>0</v>
      </c>
      <c r="X215" s="9">
        <v>0</v>
      </c>
      <c r="Y215" s="9">
        <v>0</v>
      </c>
      <c r="Z215" s="9">
        <v>0</v>
      </c>
      <c r="AA215" s="9">
        <v>0</v>
      </c>
      <c r="AB215" s="9">
        <v>0</v>
      </c>
      <c r="AC215" s="9">
        <v>0</v>
      </c>
      <c r="AD215" s="9">
        <v>0</v>
      </c>
      <c r="AE215" s="9">
        <v>0</v>
      </c>
      <c r="AF215" s="9">
        <v>0</v>
      </c>
      <c r="AG215" s="9">
        <v>0</v>
      </c>
      <c r="AH215" s="9">
        <v>3249.1746597060301</v>
      </c>
      <c r="AI215" s="9">
        <v>0</v>
      </c>
      <c r="AJ215" s="9">
        <v>0</v>
      </c>
      <c r="AK215" s="9">
        <v>0</v>
      </c>
      <c r="AL215" s="9">
        <v>0</v>
      </c>
      <c r="AM215" s="9">
        <v>0</v>
      </c>
      <c r="AN215" s="9">
        <v>0</v>
      </c>
      <c r="AO215" s="9">
        <v>0</v>
      </c>
      <c r="AP215" s="9">
        <v>0</v>
      </c>
      <c r="AQ215" s="9">
        <v>0</v>
      </c>
      <c r="AR215" s="9">
        <v>0</v>
      </c>
      <c r="AS215" s="9">
        <v>0</v>
      </c>
      <c r="AT215" s="9">
        <v>0</v>
      </c>
      <c r="AU215" s="9">
        <v>0</v>
      </c>
      <c r="AV215" s="9">
        <v>0</v>
      </c>
      <c r="AW215" s="9">
        <v>4418.7421757169504</v>
      </c>
      <c r="AX215" s="9">
        <v>0</v>
      </c>
      <c r="AY215" s="9">
        <v>0</v>
      </c>
      <c r="AZ215" s="9">
        <v>0</v>
      </c>
      <c r="BA215" s="9">
        <v>0</v>
      </c>
      <c r="BB215" s="9">
        <v>0</v>
      </c>
      <c r="BC215" s="9">
        <v>0</v>
      </c>
      <c r="BD215" s="9">
        <v>0</v>
      </c>
      <c r="BE215" s="9">
        <v>0</v>
      </c>
      <c r="BF215" s="9">
        <v>0</v>
      </c>
      <c r="BG215" s="9">
        <v>0</v>
      </c>
      <c r="BH215" s="9">
        <v>0</v>
      </c>
      <c r="BI215" s="9">
        <v>0</v>
      </c>
      <c r="BJ215" s="9">
        <v>0</v>
      </c>
      <c r="BK215" s="9">
        <v>0</v>
      </c>
      <c r="BL215" s="9">
        <v>0</v>
      </c>
      <c r="BM215" s="9">
        <v>0</v>
      </c>
      <c r="BN215" s="9">
        <v>0</v>
      </c>
      <c r="BO215" s="9">
        <v>0</v>
      </c>
      <c r="BP215" s="9">
        <v>0</v>
      </c>
      <c r="BQ215" s="9">
        <v>0</v>
      </c>
      <c r="BR215" s="9">
        <v>5888.8193964082402</v>
      </c>
      <c r="BS215" s="9">
        <v>0</v>
      </c>
      <c r="BT215" s="9">
        <v>0</v>
      </c>
      <c r="BU215" s="9">
        <v>0</v>
      </c>
      <c r="BV215" s="9">
        <v>0</v>
      </c>
      <c r="BW215" s="9">
        <v>0</v>
      </c>
      <c r="BX215" s="9">
        <v>0</v>
      </c>
      <c r="BY215" s="9">
        <v>0</v>
      </c>
      <c r="BZ215" s="9">
        <v>0</v>
      </c>
      <c r="CA215" s="9">
        <v>0</v>
      </c>
      <c r="CB215" s="9">
        <v>0</v>
      </c>
      <c r="CC215" s="9">
        <v>0</v>
      </c>
      <c r="CD215" s="9">
        <v>0</v>
      </c>
      <c r="CE215" s="9">
        <v>0</v>
      </c>
      <c r="CF215" s="9">
        <v>0</v>
      </c>
      <c r="CG215" s="9">
        <v>0</v>
      </c>
      <c r="CH215" s="9">
        <v>0</v>
      </c>
      <c r="CI215" s="9">
        <v>0</v>
      </c>
      <c r="CJ215" s="9">
        <v>0</v>
      </c>
      <c r="CK215" s="9">
        <v>0</v>
      </c>
      <c r="CL215" s="9">
        <v>0</v>
      </c>
      <c r="CM215" s="9">
        <v>26777.558832369501</v>
      </c>
      <c r="CN215" s="9">
        <v>0</v>
      </c>
      <c r="CO215" s="9">
        <v>0</v>
      </c>
      <c r="CP215" s="9">
        <v>0</v>
      </c>
      <c r="CQ215" s="9">
        <v>0</v>
      </c>
      <c r="CR215" s="9">
        <v>0</v>
      </c>
      <c r="CS215" s="9">
        <v>0</v>
      </c>
      <c r="CT215" s="9">
        <v>0</v>
      </c>
      <c r="CU215" s="9">
        <v>0</v>
      </c>
      <c r="CV215" s="9">
        <v>0</v>
      </c>
      <c r="CW215" s="9">
        <v>0</v>
      </c>
      <c r="CX215" s="9">
        <v>0</v>
      </c>
      <c r="CY215" s="9">
        <v>0</v>
      </c>
      <c r="CZ215" s="9">
        <v>0</v>
      </c>
      <c r="DA215" s="9">
        <v>0</v>
      </c>
      <c r="DB215" s="9">
        <v>0</v>
      </c>
      <c r="DC215" s="9">
        <v>0</v>
      </c>
      <c r="DD215" s="9">
        <v>0</v>
      </c>
      <c r="DE215" s="9">
        <v>0</v>
      </c>
      <c r="DF215" s="9">
        <v>0</v>
      </c>
      <c r="DG215" s="9">
        <v>0</v>
      </c>
      <c r="DH215" s="9">
        <v>0</v>
      </c>
      <c r="DI215" s="9">
        <v>0</v>
      </c>
      <c r="DJ215" s="9">
        <v>0</v>
      </c>
      <c r="DK215" s="9">
        <v>0</v>
      </c>
      <c r="DL215" s="9">
        <v>0</v>
      </c>
      <c r="DM215" s="9">
        <v>0</v>
      </c>
      <c r="DN215" s="9">
        <v>0</v>
      </c>
      <c r="DO215" s="9">
        <v>0</v>
      </c>
      <c r="DP215" s="9">
        <v>0</v>
      </c>
      <c r="DQ215" s="9">
        <v>0</v>
      </c>
      <c r="DR215" s="9">
        <v>3249.1746597060301</v>
      </c>
      <c r="DS215" s="9">
        <v>0</v>
      </c>
      <c r="DT215" s="9">
        <v>0</v>
      </c>
      <c r="DU215" s="9">
        <v>0</v>
      </c>
      <c r="DV215" s="9">
        <v>0</v>
      </c>
      <c r="DW215" s="9">
        <v>0</v>
      </c>
      <c r="DX215" s="9">
        <v>0</v>
      </c>
      <c r="DY215" s="9">
        <v>0</v>
      </c>
      <c r="DZ215" s="9">
        <v>0</v>
      </c>
      <c r="EA215" s="9">
        <v>0</v>
      </c>
      <c r="EB215" s="9">
        <v>0</v>
      </c>
      <c r="EC215" s="9">
        <v>0</v>
      </c>
      <c r="ED215" s="9">
        <v>0</v>
      </c>
      <c r="EE215" s="9">
        <v>0</v>
      </c>
      <c r="EF215" s="9">
        <v>0</v>
      </c>
      <c r="EG215" s="9">
        <v>4418.7421757169504</v>
      </c>
      <c r="EH215" s="9">
        <v>0</v>
      </c>
      <c r="EI215" s="9">
        <v>0</v>
      </c>
      <c r="EJ215" s="9">
        <v>0</v>
      </c>
      <c r="EK215" s="9">
        <v>0</v>
      </c>
      <c r="EL215" s="9">
        <v>0</v>
      </c>
      <c r="EM215" s="9">
        <v>0</v>
      </c>
      <c r="EN215" s="9">
        <v>0</v>
      </c>
      <c r="EO215" s="9">
        <v>0</v>
      </c>
      <c r="EP215" s="9">
        <v>0</v>
      </c>
      <c r="EQ215" s="9">
        <v>0</v>
      </c>
      <c r="ER215" s="9">
        <v>0</v>
      </c>
      <c r="ES215" s="9">
        <v>0</v>
      </c>
      <c r="ET215" s="9">
        <v>0</v>
      </c>
      <c r="EU215" s="9">
        <v>0</v>
      </c>
      <c r="EV215" s="9">
        <v>0</v>
      </c>
      <c r="EW215" s="9">
        <v>0</v>
      </c>
      <c r="EX215" s="9">
        <v>0</v>
      </c>
      <c r="EY215" s="9">
        <v>0</v>
      </c>
      <c r="EZ215" s="9">
        <v>0</v>
      </c>
      <c r="FA215" s="9">
        <v>0</v>
      </c>
      <c r="FB215" s="9">
        <v>5888.8193964082402</v>
      </c>
      <c r="FC215" s="9">
        <v>0</v>
      </c>
      <c r="FD215" s="9">
        <v>0</v>
      </c>
      <c r="FE215" s="9">
        <v>0</v>
      </c>
      <c r="FF215" s="9">
        <v>0</v>
      </c>
      <c r="FG215" s="9">
        <v>0</v>
      </c>
      <c r="FH215" s="9">
        <v>0</v>
      </c>
      <c r="FI215" s="9">
        <v>0</v>
      </c>
      <c r="FJ215" s="9">
        <v>0</v>
      </c>
      <c r="FK215" s="9">
        <v>0</v>
      </c>
      <c r="FL215" s="9">
        <v>0</v>
      </c>
      <c r="FM215" s="9">
        <v>0</v>
      </c>
      <c r="FN215" s="9">
        <v>0</v>
      </c>
      <c r="FO215" s="9">
        <v>0</v>
      </c>
      <c r="FP215" s="9">
        <v>0</v>
      </c>
      <c r="FQ215" s="9">
        <v>0</v>
      </c>
      <c r="FR215" s="9">
        <v>0</v>
      </c>
      <c r="FS215" s="9">
        <v>0</v>
      </c>
      <c r="FT215" s="9">
        <v>0</v>
      </c>
      <c r="FU215" s="9">
        <v>0</v>
      </c>
      <c r="FV215" s="9">
        <v>0</v>
      </c>
      <c r="FW215" s="9">
        <v>26777.558832369501</v>
      </c>
      <c r="FX215" s="9">
        <v>0</v>
      </c>
      <c r="FY215" s="9">
        <v>0</v>
      </c>
      <c r="FZ215" s="9">
        <v>0</v>
      </c>
      <c r="GA215" s="9">
        <v>0</v>
      </c>
      <c r="GB215" s="9">
        <v>0</v>
      </c>
      <c r="GC215" s="9">
        <v>0</v>
      </c>
      <c r="GD215" s="9">
        <v>0</v>
      </c>
      <c r="GE215" s="9">
        <v>0</v>
      </c>
      <c r="GF215" s="9">
        <v>0</v>
      </c>
      <c r="GG215" s="9">
        <v>0</v>
      </c>
      <c r="GH215" s="9">
        <v>0</v>
      </c>
      <c r="GI215" s="9">
        <v>0</v>
      </c>
      <c r="GJ215" s="9">
        <v>0</v>
      </c>
      <c r="GK215" s="9">
        <v>0</v>
      </c>
      <c r="GL215" s="9">
        <v>0</v>
      </c>
      <c r="GM215" s="9">
        <v>0</v>
      </c>
      <c r="GN215" s="9">
        <v>0</v>
      </c>
      <c r="GO215" s="9">
        <v>0</v>
      </c>
      <c r="GP215" s="9">
        <v>0</v>
      </c>
      <c r="GQ215" s="9">
        <v>0</v>
      </c>
      <c r="GR215" s="9">
        <v>0</v>
      </c>
      <c r="GS215" s="9">
        <v>0</v>
      </c>
      <c r="GT215" s="9">
        <v>0</v>
      </c>
    </row>
    <row r="216" spans="1:202" ht="10.199999999999999">
      <c r="A216" s="12">
        <v>24</v>
      </c>
      <c r="B216" s="2" t="s">
        <v>61</v>
      </c>
      <c r="C216" s="9">
        <v>0</v>
      </c>
      <c r="D216" s="9">
        <v>0</v>
      </c>
      <c r="E216" s="9">
        <v>0</v>
      </c>
      <c r="F216" s="9">
        <v>0</v>
      </c>
      <c r="G216" s="9">
        <v>0</v>
      </c>
      <c r="H216" s="9">
        <v>0</v>
      </c>
      <c r="I216" s="9">
        <v>0</v>
      </c>
      <c r="J216" s="9">
        <v>0</v>
      </c>
      <c r="K216" s="9">
        <v>0</v>
      </c>
      <c r="L216" s="9">
        <v>0</v>
      </c>
      <c r="M216" s="9">
        <v>0</v>
      </c>
      <c r="N216" s="9">
        <v>0</v>
      </c>
      <c r="O216" s="9">
        <v>0</v>
      </c>
      <c r="P216" s="9">
        <v>0</v>
      </c>
      <c r="Q216" s="9">
        <v>0</v>
      </c>
      <c r="R216" s="9">
        <v>0</v>
      </c>
      <c r="S216" s="9">
        <v>0</v>
      </c>
      <c r="T216" s="9">
        <v>0</v>
      </c>
      <c r="U216" s="9">
        <v>0</v>
      </c>
      <c r="V216" s="9">
        <v>0</v>
      </c>
      <c r="W216" s="9">
        <v>0</v>
      </c>
      <c r="X216" s="9">
        <v>0</v>
      </c>
      <c r="Y216" s="9">
        <v>0</v>
      </c>
      <c r="Z216" s="9">
        <v>0</v>
      </c>
      <c r="AA216" s="9">
        <v>0</v>
      </c>
      <c r="AB216" s="9">
        <v>0</v>
      </c>
      <c r="AC216" s="9">
        <v>0</v>
      </c>
      <c r="AD216" s="9">
        <v>0</v>
      </c>
      <c r="AE216" s="9">
        <v>0</v>
      </c>
      <c r="AF216" s="9">
        <v>0</v>
      </c>
      <c r="AG216" s="9">
        <v>0</v>
      </c>
      <c r="AH216" s="9">
        <v>0</v>
      </c>
      <c r="AI216" s="9">
        <v>0</v>
      </c>
      <c r="AJ216" s="9">
        <v>0</v>
      </c>
      <c r="AK216" s="9">
        <v>0</v>
      </c>
      <c r="AL216" s="9">
        <v>0</v>
      </c>
      <c r="AM216" s="9">
        <v>0</v>
      </c>
      <c r="AN216" s="9">
        <v>0</v>
      </c>
      <c r="AO216" s="9">
        <v>0</v>
      </c>
      <c r="AP216" s="9">
        <v>0</v>
      </c>
      <c r="AQ216" s="9">
        <v>0</v>
      </c>
      <c r="AR216" s="9">
        <v>0</v>
      </c>
      <c r="AS216" s="9">
        <v>2540.0233585226601</v>
      </c>
      <c r="AT216" s="9">
        <v>0</v>
      </c>
      <c r="AU216" s="9">
        <v>0</v>
      </c>
      <c r="AV216" s="9">
        <v>0</v>
      </c>
      <c r="AW216" s="9">
        <v>0</v>
      </c>
      <c r="AX216" s="9">
        <v>0</v>
      </c>
      <c r="AY216" s="9">
        <v>0</v>
      </c>
      <c r="AZ216" s="9">
        <v>0</v>
      </c>
      <c r="BA216" s="9">
        <v>0</v>
      </c>
      <c r="BB216" s="9">
        <v>0</v>
      </c>
      <c r="BC216" s="9">
        <v>0</v>
      </c>
      <c r="BD216" s="9">
        <v>0</v>
      </c>
      <c r="BE216" s="9">
        <v>0</v>
      </c>
      <c r="BF216" s="9">
        <v>0</v>
      </c>
      <c r="BG216" s="9">
        <v>0</v>
      </c>
      <c r="BH216" s="9">
        <v>0</v>
      </c>
      <c r="BI216" s="9">
        <v>0</v>
      </c>
      <c r="BJ216" s="9">
        <v>0</v>
      </c>
      <c r="BK216" s="9">
        <v>0</v>
      </c>
      <c r="BL216" s="9">
        <v>0</v>
      </c>
      <c r="BM216" s="9">
        <v>0</v>
      </c>
      <c r="BN216" s="9">
        <v>0</v>
      </c>
      <c r="BO216" s="9">
        <v>3806.2921124029499</v>
      </c>
      <c r="BP216" s="9">
        <v>0</v>
      </c>
      <c r="BQ216" s="9">
        <v>0</v>
      </c>
      <c r="BR216" s="9">
        <v>0</v>
      </c>
      <c r="BS216" s="9">
        <v>0</v>
      </c>
      <c r="BT216" s="9">
        <v>0</v>
      </c>
      <c r="BU216" s="9">
        <v>0</v>
      </c>
      <c r="BV216" s="9">
        <v>0</v>
      </c>
      <c r="BW216" s="9">
        <v>0</v>
      </c>
      <c r="BX216" s="9">
        <v>0</v>
      </c>
      <c r="BY216" s="9">
        <v>0</v>
      </c>
      <c r="BZ216" s="9">
        <v>0</v>
      </c>
      <c r="CA216" s="9">
        <v>0</v>
      </c>
      <c r="CB216" s="9">
        <v>0</v>
      </c>
      <c r="CC216" s="9">
        <v>0</v>
      </c>
      <c r="CD216" s="9">
        <v>0</v>
      </c>
      <c r="CE216" s="9">
        <v>0</v>
      </c>
      <c r="CF216" s="9">
        <v>0</v>
      </c>
      <c r="CG216" s="9">
        <v>17431.671626078401</v>
      </c>
      <c r="CH216" s="9">
        <v>0</v>
      </c>
      <c r="CI216" s="9">
        <v>0</v>
      </c>
      <c r="CJ216" s="9">
        <v>0</v>
      </c>
      <c r="CK216" s="9">
        <v>0</v>
      </c>
      <c r="CL216" s="9">
        <v>0</v>
      </c>
      <c r="CM216" s="9">
        <v>0</v>
      </c>
      <c r="CN216" s="9">
        <v>0</v>
      </c>
      <c r="CO216" s="9">
        <v>0</v>
      </c>
      <c r="CP216" s="9">
        <v>0</v>
      </c>
      <c r="CQ216" s="9">
        <v>0</v>
      </c>
      <c r="CR216" s="9">
        <v>0</v>
      </c>
      <c r="CS216" s="9">
        <v>0</v>
      </c>
      <c r="CT216" s="9">
        <v>0</v>
      </c>
      <c r="CU216" s="9">
        <v>0</v>
      </c>
      <c r="CV216" s="9">
        <v>0</v>
      </c>
      <c r="CW216" s="9">
        <v>0</v>
      </c>
      <c r="CX216" s="9">
        <v>0</v>
      </c>
      <c r="CY216" s="9">
        <v>0</v>
      </c>
      <c r="CZ216" s="9">
        <v>0</v>
      </c>
      <c r="DA216" s="9">
        <v>0</v>
      </c>
      <c r="DB216" s="9">
        <v>0</v>
      </c>
      <c r="DC216" s="9">
        <v>0</v>
      </c>
      <c r="DD216" s="9">
        <v>0</v>
      </c>
      <c r="DE216" s="9">
        <v>0</v>
      </c>
      <c r="DF216" s="9">
        <v>0</v>
      </c>
      <c r="DG216" s="9">
        <v>0</v>
      </c>
      <c r="DH216" s="9">
        <v>0</v>
      </c>
      <c r="DI216" s="9">
        <v>0</v>
      </c>
      <c r="DJ216" s="9">
        <v>0</v>
      </c>
      <c r="DK216" s="9">
        <v>0</v>
      </c>
      <c r="DL216" s="9">
        <v>0</v>
      </c>
      <c r="DM216" s="9">
        <v>0</v>
      </c>
      <c r="DN216" s="9">
        <v>0</v>
      </c>
      <c r="DO216" s="9">
        <v>0</v>
      </c>
      <c r="DP216" s="9">
        <v>0</v>
      </c>
      <c r="DQ216" s="9">
        <v>0</v>
      </c>
      <c r="DR216" s="9">
        <v>0</v>
      </c>
      <c r="DS216" s="9">
        <v>0</v>
      </c>
      <c r="DT216" s="9">
        <v>0</v>
      </c>
      <c r="DU216" s="9">
        <v>0</v>
      </c>
      <c r="DV216" s="9">
        <v>0</v>
      </c>
      <c r="DW216" s="9">
        <v>2540.0233585226601</v>
      </c>
      <c r="DX216" s="9">
        <v>0</v>
      </c>
      <c r="DY216" s="9">
        <v>0</v>
      </c>
      <c r="DZ216" s="9">
        <v>0</v>
      </c>
      <c r="EA216" s="9">
        <v>0</v>
      </c>
      <c r="EB216" s="9">
        <v>0</v>
      </c>
      <c r="EC216" s="9">
        <v>0</v>
      </c>
      <c r="ED216" s="9">
        <v>0</v>
      </c>
      <c r="EE216" s="9">
        <v>0</v>
      </c>
      <c r="EF216" s="9">
        <v>0</v>
      </c>
      <c r="EG216" s="9">
        <v>0</v>
      </c>
      <c r="EH216" s="9">
        <v>0</v>
      </c>
      <c r="EI216" s="9">
        <v>0</v>
      </c>
      <c r="EJ216" s="9">
        <v>0</v>
      </c>
      <c r="EK216" s="9">
        <v>0</v>
      </c>
      <c r="EL216" s="9">
        <v>0</v>
      </c>
      <c r="EM216" s="9">
        <v>0</v>
      </c>
      <c r="EN216" s="9">
        <v>0</v>
      </c>
      <c r="EO216" s="9">
        <v>0</v>
      </c>
      <c r="EP216" s="9">
        <v>0</v>
      </c>
      <c r="EQ216" s="9">
        <v>0</v>
      </c>
      <c r="ER216" s="9">
        <v>0</v>
      </c>
      <c r="ES216" s="9">
        <v>3806.2921124029499</v>
      </c>
      <c r="ET216" s="9">
        <v>0</v>
      </c>
      <c r="EU216" s="9">
        <v>0</v>
      </c>
      <c r="EV216" s="9">
        <v>0</v>
      </c>
      <c r="EW216" s="9">
        <v>0</v>
      </c>
      <c r="EX216" s="9">
        <v>0</v>
      </c>
      <c r="EY216" s="9">
        <v>0</v>
      </c>
      <c r="EZ216" s="9">
        <v>0</v>
      </c>
      <c r="FA216" s="9">
        <v>0</v>
      </c>
      <c r="FB216" s="9">
        <v>0</v>
      </c>
      <c r="FC216" s="9">
        <v>0</v>
      </c>
      <c r="FD216" s="9">
        <v>0</v>
      </c>
      <c r="FE216" s="9">
        <v>0</v>
      </c>
      <c r="FF216" s="9">
        <v>0</v>
      </c>
      <c r="FG216" s="9">
        <v>0</v>
      </c>
      <c r="FH216" s="9">
        <v>0</v>
      </c>
      <c r="FI216" s="9">
        <v>0</v>
      </c>
      <c r="FJ216" s="9">
        <v>0</v>
      </c>
      <c r="FK216" s="9">
        <v>17431.671626078401</v>
      </c>
      <c r="FL216" s="9">
        <v>0</v>
      </c>
      <c r="FM216" s="9">
        <v>0</v>
      </c>
      <c r="FN216" s="9">
        <v>0</v>
      </c>
      <c r="FO216" s="9">
        <v>0</v>
      </c>
      <c r="FP216" s="9">
        <v>0</v>
      </c>
      <c r="FQ216" s="9">
        <v>0</v>
      </c>
      <c r="FR216" s="9">
        <v>0</v>
      </c>
      <c r="FS216" s="9">
        <v>0</v>
      </c>
      <c r="FT216" s="9">
        <v>0</v>
      </c>
      <c r="FU216" s="9">
        <v>0</v>
      </c>
      <c r="FV216" s="9">
        <v>0</v>
      </c>
      <c r="FW216" s="9">
        <v>0</v>
      </c>
      <c r="FX216" s="9">
        <v>0</v>
      </c>
      <c r="FY216" s="9">
        <v>0</v>
      </c>
      <c r="FZ216" s="9">
        <v>0</v>
      </c>
      <c r="GA216" s="9">
        <v>0</v>
      </c>
      <c r="GB216" s="9">
        <v>0</v>
      </c>
      <c r="GC216" s="9">
        <v>0</v>
      </c>
      <c r="GD216" s="9">
        <v>0</v>
      </c>
      <c r="GE216" s="9">
        <v>0</v>
      </c>
      <c r="GF216" s="9">
        <v>0</v>
      </c>
      <c r="GG216" s="9">
        <v>0</v>
      </c>
      <c r="GH216" s="9">
        <v>0</v>
      </c>
      <c r="GI216" s="9">
        <v>0</v>
      </c>
      <c r="GJ216" s="9">
        <v>0</v>
      </c>
      <c r="GK216" s="9">
        <v>0</v>
      </c>
      <c r="GL216" s="9">
        <v>0</v>
      </c>
      <c r="GM216" s="9">
        <v>0</v>
      </c>
      <c r="GN216" s="9">
        <v>0</v>
      </c>
      <c r="GO216" s="9">
        <v>0</v>
      </c>
      <c r="GP216" s="9">
        <v>0</v>
      </c>
      <c r="GQ216" s="9">
        <v>0</v>
      </c>
      <c r="GR216" s="9">
        <v>0</v>
      </c>
      <c r="GS216" s="9">
        <v>0</v>
      </c>
      <c r="GT216" s="9">
        <v>0</v>
      </c>
    </row>
    <row r="217" spans="1:202" ht="10.199999999999999">
      <c r="A217" s="12">
        <v>25</v>
      </c>
      <c r="B217" s="2" t="s">
        <v>62</v>
      </c>
      <c r="C217" s="9">
        <v>0</v>
      </c>
      <c r="D217" s="9">
        <v>0</v>
      </c>
      <c r="E217" s="9">
        <v>0</v>
      </c>
      <c r="F217" s="9">
        <v>0</v>
      </c>
      <c r="G217" s="9">
        <v>0</v>
      </c>
      <c r="H217" s="9">
        <v>0</v>
      </c>
      <c r="I217" s="9">
        <v>0</v>
      </c>
      <c r="J217" s="9">
        <v>0</v>
      </c>
      <c r="K217" s="9">
        <v>0</v>
      </c>
      <c r="L217" s="9">
        <v>0</v>
      </c>
      <c r="M217" s="9">
        <v>0</v>
      </c>
      <c r="N217" s="9">
        <v>0</v>
      </c>
      <c r="O217" s="9">
        <v>0</v>
      </c>
      <c r="P217" s="9">
        <v>0</v>
      </c>
      <c r="Q217" s="9">
        <v>0</v>
      </c>
      <c r="R217" s="9">
        <v>0</v>
      </c>
      <c r="S217" s="9">
        <v>0</v>
      </c>
      <c r="T217" s="9">
        <v>0</v>
      </c>
      <c r="U217" s="9">
        <v>0</v>
      </c>
      <c r="V217" s="9">
        <v>0</v>
      </c>
      <c r="W217" s="9">
        <v>0</v>
      </c>
      <c r="X217" s="9">
        <v>0</v>
      </c>
      <c r="Y217" s="9">
        <v>0</v>
      </c>
      <c r="Z217" s="9">
        <v>0</v>
      </c>
      <c r="AA217" s="9">
        <v>0</v>
      </c>
      <c r="AB217" s="9">
        <v>0</v>
      </c>
      <c r="AC217" s="9">
        <v>0</v>
      </c>
      <c r="AD217" s="9">
        <v>0</v>
      </c>
      <c r="AE217" s="9">
        <v>0</v>
      </c>
      <c r="AF217" s="9">
        <v>0</v>
      </c>
      <c r="AG217" s="9">
        <v>0</v>
      </c>
      <c r="AH217" s="9">
        <v>3249.1746597060301</v>
      </c>
      <c r="AI217" s="9">
        <v>0</v>
      </c>
      <c r="AJ217" s="9">
        <v>0</v>
      </c>
      <c r="AK217" s="9">
        <v>0</v>
      </c>
      <c r="AL217" s="9">
        <v>0</v>
      </c>
      <c r="AM217" s="9">
        <v>0</v>
      </c>
      <c r="AN217" s="9">
        <v>0</v>
      </c>
      <c r="AO217" s="9">
        <v>0</v>
      </c>
      <c r="AP217" s="9">
        <v>0</v>
      </c>
      <c r="AQ217" s="9">
        <v>0</v>
      </c>
      <c r="AR217" s="9">
        <v>0</v>
      </c>
      <c r="AS217" s="9">
        <v>0</v>
      </c>
      <c r="AT217" s="9">
        <v>0</v>
      </c>
      <c r="AU217" s="9">
        <v>0</v>
      </c>
      <c r="AV217" s="9">
        <v>0</v>
      </c>
      <c r="AW217" s="9">
        <v>4418.7421757169504</v>
      </c>
      <c r="AX217" s="9">
        <v>0</v>
      </c>
      <c r="AY217" s="9">
        <v>0</v>
      </c>
      <c r="AZ217" s="9">
        <v>0</v>
      </c>
      <c r="BA217" s="9">
        <v>0</v>
      </c>
      <c r="BB217" s="9">
        <v>0</v>
      </c>
      <c r="BC217" s="9">
        <v>0</v>
      </c>
      <c r="BD217" s="9">
        <v>0</v>
      </c>
      <c r="BE217" s="9">
        <v>0</v>
      </c>
      <c r="BF217" s="9">
        <v>0</v>
      </c>
      <c r="BG217" s="9">
        <v>0</v>
      </c>
      <c r="BH217" s="9">
        <v>0</v>
      </c>
      <c r="BI217" s="9">
        <v>0</v>
      </c>
      <c r="BJ217" s="9">
        <v>0</v>
      </c>
      <c r="BK217" s="9">
        <v>0</v>
      </c>
      <c r="BL217" s="9">
        <v>0</v>
      </c>
      <c r="BM217" s="9">
        <v>0</v>
      </c>
      <c r="BN217" s="9">
        <v>0</v>
      </c>
      <c r="BO217" s="9">
        <v>0</v>
      </c>
      <c r="BP217" s="9">
        <v>0</v>
      </c>
      <c r="BQ217" s="9">
        <v>0</v>
      </c>
      <c r="BR217" s="9">
        <v>5888.8193964082402</v>
      </c>
      <c r="BS217" s="9">
        <v>0</v>
      </c>
      <c r="BT217" s="9">
        <v>0</v>
      </c>
      <c r="BU217" s="9">
        <v>0</v>
      </c>
      <c r="BV217" s="9">
        <v>0</v>
      </c>
      <c r="BW217" s="9">
        <v>0</v>
      </c>
      <c r="BX217" s="9">
        <v>0</v>
      </c>
      <c r="BY217" s="9">
        <v>0</v>
      </c>
      <c r="BZ217" s="9">
        <v>0</v>
      </c>
      <c r="CA217" s="9">
        <v>0</v>
      </c>
      <c r="CB217" s="9">
        <v>0</v>
      </c>
      <c r="CC217" s="9">
        <v>0</v>
      </c>
      <c r="CD217" s="9">
        <v>0</v>
      </c>
      <c r="CE217" s="9">
        <v>0</v>
      </c>
      <c r="CF217" s="9">
        <v>0</v>
      </c>
      <c r="CG217" s="9">
        <v>0</v>
      </c>
      <c r="CH217" s="9">
        <v>0</v>
      </c>
      <c r="CI217" s="9">
        <v>0</v>
      </c>
      <c r="CJ217" s="9">
        <v>0</v>
      </c>
      <c r="CK217" s="9">
        <v>0</v>
      </c>
      <c r="CL217" s="9">
        <v>0</v>
      </c>
      <c r="CM217" s="9">
        <v>26777.558832369501</v>
      </c>
      <c r="CN217" s="9">
        <v>0</v>
      </c>
      <c r="CO217" s="9">
        <v>0</v>
      </c>
      <c r="CP217" s="9">
        <v>0</v>
      </c>
      <c r="CQ217" s="9">
        <v>0</v>
      </c>
      <c r="CR217" s="9">
        <v>0</v>
      </c>
      <c r="CS217" s="9">
        <v>0</v>
      </c>
      <c r="CT217" s="9">
        <v>0</v>
      </c>
      <c r="CU217" s="9">
        <v>0</v>
      </c>
      <c r="CV217" s="9">
        <v>0</v>
      </c>
      <c r="CW217" s="9">
        <v>0</v>
      </c>
      <c r="CX217" s="9">
        <v>0</v>
      </c>
      <c r="CY217" s="9">
        <v>0</v>
      </c>
      <c r="CZ217" s="9">
        <v>0</v>
      </c>
      <c r="DA217" s="9">
        <v>0</v>
      </c>
      <c r="DB217" s="9">
        <v>0</v>
      </c>
      <c r="DC217" s="9">
        <v>0</v>
      </c>
      <c r="DD217" s="9">
        <v>0</v>
      </c>
      <c r="DE217" s="9">
        <v>0</v>
      </c>
      <c r="DF217" s="9">
        <v>0</v>
      </c>
      <c r="DG217" s="9">
        <v>0</v>
      </c>
      <c r="DH217" s="9">
        <v>0</v>
      </c>
      <c r="DI217" s="9">
        <v>0</v>
      </c>
      <c r="DJ217" s="9">
        <v>0</v>
      </c>
      <c r="DK217" s="9">
        <v>0</v>
      </c>
      <c r="DL217" s="9">
        <v>0</v>
      </c>
      <c r="DM217" s="9">
        <v>0</v>
      </c>
      <c r="DN217" s="9">
        <v>0</v>
      </c>
      <c r="DO217" s="9">
        <v>0</v>
      </c>
      <c r="DP217" s="9">
        <v>0</v>
      </c>
      <c r="DQ217" s="9">
        <v>0</v>
      </c>
      <c r="DR217" s="9">
        <v>3249.1746597060301</v>
      </c>
      <c r="DS217" s="9">
        <v>0</v>
      </c>
      <c r="DT217" s="9">
        <v>0</v>
      </c>
      <c r="DU217" s="9">
        <v>0</v>
      </c>
      <c r="DV217" s="9">
        <v>0</v>
      </c>
      <c r="DW217" s="9">
        <v>0</v>
      </c>
      <c r="DX217" s="9">
        <v>0</v>
      </c>
      <c r="DY217" s="9">
        <v>0</v>
      </c>
      <c r="DZ217" s="9">
        <v>0</v>
      </c>
      <c r="EA217" s="9">
        <v>0</v>
      </c>
      <c r="EB217" s="9">
        <v>0</v>
      </c>
      <c r="EC217" s="9">
        <v>0</v>
      </c>
      <c r="ED217" s="9">
        <v>0</v>
      </c>
      <c r="EE217" s="9">
        <v>0</v>
      </c>
      <c r="EF217" s="9">
        <v>0</v>
      </c>
      <c r="EG217" s="9">
        <v>4418.7421757169504</v>
      </c>
      <c r="EH217" s="9">
        <v>0</v>
      </c>
      <c r="EI217" s="9">
        <v>0</v>
      </c>
      <c r="EJ217" s="9">
        <v>0</v>
      </c>
      <c r="EK217" s="9">
        <v>0</v>
      </c>
      <c r="EL217" s="9">
        <v>0</v>
      </c>
      <c r="EM217" s="9">
        <v>0</v>
      </c>
      <c r="EN217" s="9">
        <v>0</v>
      </c>
      <c r="EO217" s="9">
        <v>0</v>
      </c>
      <c r="EP217" s="9">
        <v>0</v>
      </c>
      <c r="EQ217" s="9">
        <v>0</v>
      </c>
      <c r="ER217" s="9">
        <v>0</v>
      </c>
      <c r="ES217" s="9">
        <v>0</v>
      </c>
      <c r="ET217" s="9">
        <v>0</v>
      </c>
      <c r="EU217" s="9">
        <v>0</v>
      </c>
      <c r="EV217" s="9">
        <v>0</v>
      </c>
      <c r="EW217" s="9">
        <v>0</v>
      </c>
      <c r="EX217" s="9">
        <v>0</v>
      </c>
      <c r="EY217" s="9">
        <v>0</v>
      </c>
      <c r="EZ217" s="9">
        <v>0</v>
      </c>
      <c r="FA217" s="9">
        <v>0</v>
      </c>
      <c r="FB217" s="9">
        <v>5888.8193964082402</v>
      </c>
      <c r="FC217" s="9">
        <v>0</v>
      </c>
      <c r="FD217" s="9">
        <v>0</v>
      </c>
      <c r="FE217" s="9">
        <v>0</v>
      </c>
      <c r="FF217" s="9">
        <v>0</v>
      </c>
      <c r="FG217" s="9">
        <v>0</v>
      </c>
      <c r="FH217" s="9">
        <v>0</v>
      </c>
      <c r="FI217" s="9">
        <v>0</v>
      </c>
      <c r="FJ217" s="9">
        <v>0</v>
      </c>
      <c r="FK217" s="9">
        <v>0</v>
      </c>
      <c r="FL217" s="9">
        <v>0</v>
      </c>
      <c r="FM217" s="9">
        <v>0</v>
      </c>
      <c r="FN217" s="9">
        <v>0</v>
      </c>
      <c r="FO217" s="9">
        <v>0</v>
      </c>
      <c r="FP217" s="9">
        <v>0</v>
      </c>
      <c r="FQ217" s="9">
        <v>0</v>
      </c>
      <c r="FR217" s="9">
        <v>0</v>
      </c>
      <c r="FS217" s="9">
        <v>0</v>
      </c>
      <c r="FT217" s="9">
        <v>0</v>
      </c>
      <c r="FU217" s="9">
        <v>0</v>
      </c>
      <c r="FV217" s="9">
        <v>0</v>
      </c>
      <c r="FW217" s="9">
        <v>26777.558832369501</v>
      </c>
      <c r="FX217" s="9">
        <v>0</v>
      </c>
      <c r="FY217" s="9">
        <v>0</v>
      </c>
      <c r="FZ217" s="9">
        <v>0</v>
      </c>
      <c r="GA217" s="9">
        <v>0</v>
      </c>
      <c r="GB217" s="9">
        <v>0</v>
      </c>
      <c r="GC217" s="9">
        <v>0</v>
      </c>
      <c r="GD217" s="9">
        <v>0</v>
      </c>
      <c r="GE217" s="9">
        <v>0</v>
      </c>
      <c r="GF217" s="9">
        <v>0</v>
      </c>
      <c r="GG217" s="9">
        <v>0</v>
      </c>
      <c r="GH217" s="9">
        <v>0</v>
      </c>
      <c r="GI217" s="9">
        <v>0</v>
      </c>
      <c r="GJ217" s="9">
        <v>0</v>
      </c>
      <c r="GK217" s="9">
        <v>0</v>
      </c>
      <c r="GL217" s="9">
        <v>0</v>
      </c>
      <c r="GM217" s="9">
        <v>0</v>
      </c>
      <c r="GN217" s="9">
        <v>0</v>
      </c>
      <c r="GO217" s="9">
        <v>0</v>
      </c>
      <c r="GP217" s="9">
        <v>0</v>
      </c>
      <c r="GQ217" s="9">
        <v>0</v>
      </c>
      <c r="GR217" s="9">
        <v>0</v>
      </c>
      <c r="GS217" s="9">
        <v>0</v>
      </c>
      <c r="GT217" s="9">
        <v>0</v>
      </c>
    </row>
    <row r="218" spans="1:202" ht="10.199999999999999">
      <c r="A218" s="12">
        <v>26</v>
      </c>
      <c r="B218" s="2" t="s">
        <v>63</v>
      </c>
      <c r="C218" s="9">
        <v>0</v>
      </c>
      <c r="D218" s="9">
        <v>0</v>
      </c>
      <c r="E218" s="9">
        <v>0</v>
      </c>
      <c r="F218" s="9">
        <v>0</v>
      </c>
      <c r="G218" s="9">
        <v>0</v>
      </c>
      <c r="H218" s="9">
        <v>0</v>
      </c>
      <c r="I218" s="9">
        <v>0</v>
      </c>
      <c r="J218" s="9">
        <v>0</v>
      </c>
      <c r="K218" s="9">
        <v>0</v>
      </c>
      <c r="L218" s="9">
        <v>0</v>
      </c>
      <c r="M218" s="9">
        <v>0</v>
      </c>
      <c r="N218" s="9">
        <v>0</v>
      </c>
      <c r="O218" s="9">
        <v>0</v>
      </c>
      <c r="P218" s="9">
        <v>0</v>
      </c>
      <c r="Q218" s="9">
        <v>0</v>
      </c>
      <c r="R218" s="9">
        <v>0</v>
      </c>
      <c r="S218" s="9">
        <v>0</v>
      </c>
      <c r="T218" s="9">
        <v>0</v>
      </c>
      <c r="U218" s="9">
        <v>0</v>
      </c>
      <c r="V218" s="9">
        <v>0</v>
      </c>
      <c r="W218" s="9">
        <v>0</v>
      </c>
      <c r="X218" s="9">
        <v>0</v>
      </c>
      <c r="Y218" s="9">
        <v>0</v>
      </c>
      <c r="Z218" s="9">
        <v>0</v>
      </c>
      <c r="AA218" s="9">
        <v>0</v>
      </c>
      <c r="AB218" s="9">
        <v>0</v>
      </c>
      <c r="AC218" s="9">
        <v>0</v>
      </c>
      <c r="AD218" s="9">
        <v>0</v>
      </c>
      <c r="AE218" s="9">
        <v>0</v>
      </c>
      <c r="AF218" s="9">
        <v>0</v>
      </c>
      <c r="AG218" s="9">
        <v>0</v>
      </c>
      <c r="AH218" s="9">
        <v>0</v>
      </c>
      <c r="AI218" s="9">
        <v>0</v>
      </c>
      <c r="AJ218" s="9">
        <v>0</v>
      </c>
      <c r="AK218" s="9">
        <v>0</v>
      </c>
      <c r="AL218" s="9">
        <v>0</v>
      </c>
      <c r="AM218" s="9">
        <v>0</v>
      </c>
      <c r="AN218" s="9">
        <v>0</v>
      </c>
      <c r="AO218" s="9">
        <v>0</v>
      </c>
      <c r="AP218" s="9">
        <v>0</v>
      </c>
      <c r="AQ218" s="9">
        <v>0</v>
      </c>
      <c r="AR218" s="9">
        <v>0</v>
      </c>
      <c r="AS218" s="9">
        <v>2540.0233585226601</v>
      </c>
      <c r="AT218" s="9">
        <v>0</v>
      </c>
      <c r="AU218" s="9">
        <v>0</v>
      </c>
      <c r="AV218" s="9">
        <v>0</v>
      </c>
      <c r="AW218" s="9">
        <v>0</v>
      </c>
      <c r="AX218" s="9">
        <v>0</v>
      </c>
      <c r="AY218" s="9">
        <v>0</v>
      </c>
      <c r="AZ218" s="9">
        <v>0</v>
      </c>
      <c r="BA218" s="9">
        <v>0</v>
      </c>
      <c r="BB218" s="9">
        <v>0</v>
      </c>
      <c r="BC218" s="9">
        <v>0</v>
      </c>
      <c r="BD218" s="9">
        <v>0</v>
      </c>
      <c r="BE218" s="9">
        <v>0</v>
      </c>
      <c r="BF218" s="9">
        <v>0</v>
      </c>
      <c r="BG218" s="9">
        <v>0</v>
      </c>
      <c r="BH218" s="9">
        <v>0</v>
      </c>
      <c r="BI218" s="9">
        <v>0</v>
      </c>
      <c r="BJ218" s="9">
        <v>0</v>
      </c>
      <c r="BK218" s="9">
        <v>0</v>
      </c>
      <c r="BL218" s="9">
        <v>0</v>
      </c>
      <c r="BM218" s="9">
        <v>0</v>
      </c>
      <c r="BN218" s="9">
        <v>0</v>
      </c>
      <c r="BO218" s="9">
        <v>3806.2921124029499</v>
      </c>
      <c r="BP218" s="9">
        <v>0</v>
      </c>
      <c r="BQ218" s="9">
        <v>0</v>
      </c>
      <c r="BR218" s="9">
        <v>0</v>
      </c>
      <c r="BS218" s="9">
        <v>0</v>
      </c>
      <c r="BT218" s="9">
        <v>0</v>
      </c>
      <c r="BU218" s="9">
        <v>0</v>
      </c>
      <c r="BV218" s="9">
        <v>0</v>
      </c>
      <c r="BW218" s="9">
        <v>0</v>
      </c>
      <c r="BX218" s="9">
        <v>0</v>
      </c>
      <c r="BY218" s="9">
        <v>0</v>
      </c>
      <c r="BZ218" s="9">
        <v>0</v>
      </c>
      <c r="CA218" s="9">
        <v>0</v>
      </c>
      <c r="CB218" s="9">
        <v>0</v>
      </c>
      <c r="CC218" s="9">
        <v>0</v>
      </c>
      <c r="CD218" s="9">
        <v>0</v>
      </c>
      <c r="CE218" s="9">
        <v>0</v>
      </c>
      <c r="CF218" s="9">
        <v>0</v>
      </c>
      <c r="CG218" s="9">
        <v>17431.671626078401</v>
      </c>
      <c r="CH218" s="9">
        <v>0</v>
      </c>
      <c r="CI218" s="9">
        <v>0</v>
      </c>
      <c r="CJ218" s="9">
        <v>0</v>
      </c>
      <c r="CK218" s="9">
        <v>0</v>
      </c>
      <c r="CL218" s="9">
        <v>0</v>
      </c>
      <c r="CM218" s="9">
        <v>0</v>
      </c>
      <c r="CN218" s="9">
        <v>0</v>
      </c>
      <c r="CO218" s="9">
        <v>0</v>
      </c>
      <c r="CP218" s="9">
        <v>0</v>
      </c>
      <c r="CQ218" s="9">
        <v>0</v>
      </c>
      <c r="CR218" s="9">
        <v>0</v>
      </c>
      <c r="CS218" s="9">
        <v>0</v>
      </c>
      <c r="CT218" s="9">
        <v>0</v>
      </c>
      <c r="CU218" s="9">
        <v>0</v>
      </c>
      <c r="CV218" s="9">
        <v>0</v>
      </c>
      <c r="CW218" s="9">
        <v>0</v>
      </c>
      <c r="CX218" s="9">
        <v>0</v>
      </c>
      <c r="CY218" s="9">
        <v>0</v>
      </c>
      <c r="CZ218" s="9">
        <v>0</v>
      </c>
      <c r="DA218" s="9">
        <v>0</v>
      </c>
      <c r="DB218" s="9">
        <v>0</v>
      </c>
      <c r="DC218" s="9">
        <v>0</v>
      </c>
      <c r="DD218" s="9">
        <v>0</v>
      </c>
      <c r="DE218" s="9">
        <v>0</v>
      </c>
      <c r="DF218" s="9">
        <v>0</v>
      </c>
      <c r="DG218" s="9">
        <v>0</v>
      </c>
      <c r="DH218" s="9">
        <v>0</v>
      </c>
      <c r="DI218" s="9">
        <v>0</v>
      </c>
      <c r="DJ218" s="9">
        <v>0</v>
      </c>
      <c r="DK218" s="9">
        <v>0</v>
      </c>
      <c r="DL218" s="9">
        <v>0</v>
      </c>
      <c r="DM218" s="9">
        <v>0</v>
      </c>
      <c r="DN218" s="9">
        <v>0</v>
      </c>
      <c r="DO218" s="9">
        <v>0</v>
      </c>
      <c r="DP218" s="9">
        <v>0</v>
      </c>
      <c r="DQ218" s="9">
        <v>0</v>
      </c>
      <c r="DR218" s="9">
        <v>0</v>
      </c>
      <c r="DS218" s="9">
        <v>0</v>
      </c>
      <c r="DT218" s="9">
        <v>0</v>
      </c>
      <c r="DU218" s="9">
        <v>0</v>
      </c>
      <c r="DV218" s="9">
        <v>0</v>
      </c>
      <c r="DW218" s="9">
        <v>2540.0233585226601</v>
      </c>
      <c r="DX218" s="9">
        <v>0</v>
      </c>
      <c r="DY218" s="9">
        <v>0</v>
      </c>
      <c r="DZ218" s="9">
        <v>0</v>
      </c>
      <c r="EA218" s="9">
        <v>0</v>
      </c>
      <c r="EB218" s="9">
        <v>0</v>
      </c>
      <c r="EC218" s="9">
        <v>0</v>
      </c>
      <c r="ED218" s="9">
        <v>0</v>
      </c>
      <c r="EE218" s="9">
        <v>0</v>
      </c>
      <c r="EF218" s="9">
        <v>0</v>
      </c>
      <c r="EG218" s="9">
        <v>0</v>
      </c>
      <c r="EH218" s="9">
        <v>0</v>
      </c>
      <c r="EI218" s="9">
        <v>0</v>
      </c>
      <c r="EJ218" s="9">
        <v>0</v>
      </c>
      <c r="EK218" s="9">
        <v>0</v>
      </c>
      <c r="EL218" s="9">
        <v>0</v>
      </c>
      <c r="EM218" s="9">
        <v>0</v>
      </c>
      <c r="EN218" s="9">
        <v>0</v>
      </c>
      <c r="EO218" s="9">
        <v>0</v>
      </c>
      <c r="EP218" s="9">
        <v>0</v>
      </c>
      <c r="EQ218" s="9">
        <v>0</v>
      </c>
      <c r="ER218" s="9">
        <v>0</v>
      </c>
      <c r="ES218" s="9">
        <v>3806.2921124029499</v>
      </c>
      <c r="ET218" s="9">
        <v>0</v>
      </c>
      <c r="EU218" s="9">
        <v>0</v>
      </c>
      <c r="EV218" s="9">
        <v>0</v>
      </c>
      <c r="EW218" s="9">
        <v>0</v>
      </c>
      <c r="EX218" s="9">
        <v>0</v>
      </c>
      <c r="EY218" s="9">
        <v>0</v>
      </c>
      <c r="EZ218" s="9">
        <v>0</v>
      </c>
      <c r="FA218" s="9">
        <v>0</v>
      </c>
      <c r="FB218" s="9">
        <v>0</v>
      </c>
      <c r="FC218" s="9">
        <v>0</v>
      </c>
      <c r="FD218" s="9">
        <v>0</v>
      </c>
      <c r="FE218" s="9">
        <v>0</v>
      </c>
      <c r="FF218" s="9">
        <v>0</v>
      </c>
      <c r="FG218" s="9">
        <v>0</v>
      </c>
      <c r="FH218" s="9">
        <v>0</v>
      </c>
      <c r="FI218" s="9">
        <v>0</v>
      </c>
      <c r="FJ218" s="9">
        <v>0</v>
      </c>
      <c r="FK218" s="9">
        <v>17431.671626078401</v>
      </c>
      <c r="FL218" s="9">
        <v>0</v>
      </c>
      <c r="FM218" s="9">
        <v>0</v>
      </c>
      <c r="FN218" s="9">
        <v>0</v>
      </c>
      <c r="FO218" s="9">
        <v>0</v>
      </c>
      <c r="FP218" s="9">
        <v>0</v>
      </c>
      <c r="FQ218" s="9">
        <v>0</v>
      </c>
      <c r="FR218" s="9">
        <v>0</v>
      </c>
      <c r="FS218" s="9">
        <v>0</v>
      </c>
      <c r="FT218" s="9">
        <v>0</v>
      </c>
      <c r="FU218" s="9">
        <v>0</v>
      </c>
      <c r="FV218" s="9">
        <v>0</v>
      </c>
      <c r="FW218" s="9">
        <v>0</v>
      </c>
      <c r="FX218" s="9">
        <v>0</v>
      </c>
      <c r="FY218" s="9">
        <v>0</v>
      </c>
      <c r="FZ218" s="9">
        <v>0</v>
      </c>
      <c r="GA218" s="9">
        <v>0</v>
      </c>
      <c r="GB218" s="9">
        <v>0</v>
      </c>
      <c r="GC218" s="9">
        <v>0</v>
      </c>
      <c r="GD218" s="9">
        <v>0</v>
      </c>
      <c r="GE218" s="9">
        <v>0</v>
      </c>
      <c r="GF218" s="9">
        <v>0</v>
      </c>
      <c r="GG218" s="9">
        <v>0</v>
      </c>
      <c r="GH218" s="9">
        <v>0</v>
      </c>
      <c r="GI218" s="9">
        <v>0</v>
      </c>
      <c r="GJ218" s="9">
        <v>0</v>
      </c>
      <c r="GK218" s="9">
        <v>0</v>
      </c>
      <c r="GL218" s="9">
        <v>0</v>
      </c>
      <c r="GM218" s="9">
        <v>0</v>
      </c>
      <c r="GN218" s="9">
        <v>0</v>
      </c>
      <c r="GO218" s="9">
        <v>0</v>
      </c>
      <c r="GP218" s="9">
        <v>0</v>
      </c>
      <c r="GQ218" s="9">
        <v>0</v>
      </c>
      <c r="GR218" s="9">
        <v>0</v>
      </c>
      <c r="GS218" s="9">
        <v>0</v>
      </c>
      <c r="GT218" s="9">
        <v>0</v>
      </c>
    </row>
    <row r="219" spans="1:202" ht="10.199999999999999">
      <c r="A219" s="12">
        <v>27</v>
      </c>
      <c r="B219" s="2" t="s">
        <v>64</v>
      </c>
      <c r="C219" s="9">
        <v>0</v>
      </c>
      <c r="D219" s="9">
        <v>0</v>
      </c>
      <c r="E219" s="9">
        <v>0</v>
      </c>
      <c r="F219" s="9">
        <v>0</v>
      </c>
      <c r="G219" s="9">
        <v>0</v>
      </c>
      <c r="H219" s="9">
        <v>0</v>
      </c>
      <c r="I219" s="9">
        <v>0</v>
      </c>
      <c r="J219" s="9">
        <v>0</v>
      </c>
      <c r="K219" s="9">
        <v>0</v>
      </c>
      <c r="L219" s="9">
        <v>0</v>
      </c>
      <c r="M219" s="9">
        <v>0</v>
      </c>
      <c r="N219" s="9">
        <v>0</v>
      </c>
      <c r="O219" s="9">
        <v>0</v>
      </c>
      <c r="P219" s="9">
        <v>0</v>
      </c>
      <c r="Q219" s="9">
        <v>0</v>
      </c>
      <c r="R219" s="9">
        <v>0</v>
      </c>
      <c r="S219" s="9">
        <v>0</v>
      </c>
      <c r="T219" s="9">
        <v>0</v>
      </c>
      <c r="U219" s="9">
        <v>0</v>
      </c>
      <c r="V219" s="9">
        <v>0</v>
      </c>
      <c r="W219" s="9">
        <v>0</v>
      </c>
      <c r="X219" s="9">
        <v>0</v>
      </c>
      <c r="Y219" s="9">
        <v>0</v>
      </c>
      <c r="Z219" s="9">
        <v>0</v>
      </c>
      <c r="AA219" s="9">
        <v>0</v>
      </c>
      <c r="AB219" s="9">
        <v>0</v>
      </c>
      <c r="AC219" s="9">
        <v>0</v>
      </c>
      <c r="AD219" s="9">
        <v>0</v>
      </c>
      <c r="AE219" s="9">
        <v>0</v>
      </c>
      <c r="AF219" s="9">
        <v>0</v>
      </c>
      <c r="AG219" s="9">
        <v>0</v>
      </c>
      <c r="AH219" s="9">
        <v>3249.1746597060301</v>
      </c>
      <c r="AI219" s="9">
        <v>0</v>
      </c>
      <c r="AJ219" s="9">
        <v>0</v>
      </c>
      <c r="AK219" s="9">
        <v>0</v>
      </c>
      <c r="AL219" s="9">
        <v>0</v>
      </c>
      <c r="AM219" s="9">
        <v>0</v>
      </c>
      <c r="AN219" s="9">
        <v>0</v>
      </c>
      <c r="AO219" s="9">
        <v>0</v>
      </c>
      <c r="AP219" s="9">
        <v>0</v>
      </c>
      <c r="AQ219" s="9">
        <v>0</v>
      </c>
      <c r="AR219" s="9">
        <v>0</v>
      </c>
      <c r="AS219" s="9">
        <v>0</v>
      </c>
      <c r="AT219" s="9">
        <v>0</v>
      </c>
      <c r="AU219" s="9">
        <v>0</v>
      </c>
      <c r="AV219" s="9">
        <v>0</v>
      </c>
      <c r="AW219" s="9">
        <v>4418.7421757169504</v>
      </c>
      <c r="AX219" s="9">
        <v>0</v>
      </c>
      <c r="AY219" s="9">
        <v>0</v>
      </c>
      <c r="AZ219" s="9">
        <v>0</v>
      </c>
      <c r="BA219" s="9">
        <v>0</v>
      </c>
      <c r="BB219" s="9">
        <v>0</v>
      </c>
      <c r="BC219" s="9">
        <v>0</v>
      </c>
      <c r="BD219" s="9">
        <v>0</v>
      </c>
      <c r="BE219" s="9">
        <v>0</v>
      </c>
      <c r="BF219" s="9">
        <v>0</v>
      </c>
      <c r="BG219" s="9">
        <v>0</v>
      </c>
      <c r="BH219" s="9">
        <v>0</v>
      </c>
      <c r="BI219" s="9">
        <v>0</v>
      </c>
      <c r="BJ219" s="9">
        <v>0</v>
      </c>
      <c r="BK219" s="9">
        <v>0</v>
      </c>
      <c r="BL219" s="9">
        <v>0</v>
      </c>
      <c r="BM219" s="9">
        <v>0</v>
      </c>
      <c r="BN219" s="9">
        <v>0</v>
      </c>
      <c r="BO219" s="9">
        <v>0</v>
      </c>
      <c r="BP219" s="9">
        <v>0</v>
      </c>
      <c r="BQ219" s="9">
        <v>0</v>
      </c>
      <c r="BR219" s="9">
        <v>5888.8193964082402</v>
      </c>
      <c r="BS219" s="9">
        <v>0</v>
      </c>
      <c r="BT219" s="9">
        <v>0</v>
      </c>
      <c r="BU219" s="9">
        <v>0</v>
      </c>
      <c r="BV219" s="9">
        <v>0</v>
      </c>
      <c r="BW219" s="9">
        <v>0</v>
      </c>
      <c r="BX219" s="9">
        <v>0</v>
      </c>
      <c r="BY219" s="9">
        <v>0</v>
      </c>
      <c r="BZ219" s="9">
        <v>0</v>
      </c>
      <c r="CA219" s="9">
        <v>0</v>
      </c>
      <c r="CB219" s="9">
        <v>0</v>
      </c>
      <c r="CC219" s="9">
        <v>0</v>
      </c>
      <c r="CD219" s="9">
        <v>0</v>
      </c>
      <c r="CE219" s="9">
        <v>0</v>
      </c>
      <c r="CF219" s="9">
        <v>0</v>
      </c>
      <c r="CG219" s="9">
        <v>0</v>
      </c>
      <c r="CH219" s="9">
        <v>0</v>
      </c>
      <c r="CI219" s="9">
        <v>0</v>
      </c>
      <c r="CJ219" s="9">
        <v>0</v>
      </c>
      <c r="CK219" s="9">
        <v>0</v>
      </c>
      <c r="CL219" s="9">
        <v>0</v>
      </c>
      <c r="CM219" s="9">
        <v>26777.558832369501</v>
      </c>
      <c r="CN219" s="9">
        <v>0</v>
      </c>
      <c r="CO219" s="9">
        <v>0</v>
      </c>
      <c r="CP219" s="9">
        <v>0</v>
      </c>
      <c r="CQ219" s="9">
        <v>0</v>
      </c>
      <c r="CR219" s="9">
        <v>0</v>
      </c>
      <c r="CS219" s="9">
        <v>0</v>
      </c>
      <c r="CT219" s="9">
        <v>0</v>
      </c>
      <c r="CU219" s="9">
        <v>0</v>
      </c>
      <c r="CV219" s="9">
        <v>0</v>
      </c>
      <c r="CW219" s="9">
        <v>0</v>
      </c>
      <c r="CX219" s="9">
        <v>0</v>
      </c>
      <c r="CY219" s="9">
        <v>0</v>
      </c>
      <c r="CZ219" s="9">
        <v>0</v>
      </c>
      <c r="DA219" s="9">
        <v>0</v>
      </c>
      <c r="DB219" s="9">
        <v>0</v>
      </c>
      <c r="DC219" s="9">
        <v>0</v>
      </c>
      <c r="DD219" s="9">
        <v>0</v>
      </c>
      <c r="DE219" s="9">
        <v>0</v>
      </c>
      <c r="DF219" s="9">
        <v>0</v>
      </c>
      <c r="DG219" s="9">
        <v>0</v>
      </c>
      <c r="DH219" s="9">
        <v>0</v>
      </c>
      <c r="DI219" s="9">
        <v>0</v>
      </c>
      <c r="DJ219" s="9">
        <v>0</v>
      </c>
      <c r="DK219" s="9">
        <v>0</v>
      </c>
      <c r="DL219" s="9">
        <v>0</v>
      </c>
      <c r="DM219" s="9">
        <v>0</v>
      </c>
      <c r="DN219" s="9">
        <v>0</v>
      </c>
      <c r="DO219" s="9">
        <v>0</v>
      </c>
      <c r="DP219" s="9">
        <v>0</v>
      </c>
      <c r="DQ219" s="9">
        <v>0</v>
      </c>
      <c r="DR219" s="9">
        <v>3249.1746597060301</v>
      </c>
      <c r="DS219" s="9">
        <v>0</v>
      </c>
      <c r="DT219" s="9">
        <v>0</v>
      </c>
      <c r="DU219" s="9">
        <v>0</v>
      </c>
      <c r="DV219" s="9">
        <v>0</v>
      </c>
      <c r="DW219" s="9">
        <v>0</v>
      </c>
      <c r="DX219" s="9">
        <v>0</v>
      </c>
      <c r="DY219" s="9">
        <v>0</v>
      </c>
      <c r="DZ219" s="9">
        <v>0</v>
      </c>
      <c r="EA219" s="9">
        <v>0</v>
      </c>
      <c r="EB219" s="9">
        <v>0</v>
      </c>
      <c r="EC219" s="9">
        <v>0</v>
      </c>
      <c r="ED219" s="9">
        <v>0</v>
      </c>
      <c r="EE219" s="9">
        <v>0</v>
      </c>
      <c r="EF219" s="9">
        <v>0</v>
      </c>
      <c r="EG219" s="9">
        <v>4418.7421757169504</v>
      </c>
      <c r="EH219" s="9">
        <v>0</v>
      </c>
      <c r="EI219" s="9">
        <v>0</v>
      </c>
      <c r="EJ219" s="9">
        <v>0</v>
      </c>
      <c r="EK219" s="9">
        <v>0</v>
      </c>
      <c r="EL219" s="9">
        <v>0</v>
      </c>
      <c r="EM219" s="9">
        <v>0</v>
      </c>
      <c r="EN219" s="9">
        <v>0</v>
      </c>
      <c r="EO219" s="9">
        <v>0</v>
      </c>
      <c r="EP219" s="9">
        <v>0</v>
      </c>
      <c r="EQ219" s="9">
        <v>0</v>
      </c>
      <c r="ER219" s="9">
        <v>0</v>
      </c>
      <c r="ES219" s="9">
        <v>0</v>
      </c>
      <c r="ET219" s="9">
        <v>0</v>
      </c>
      <c r="EU219" s="9">
        <v>0</v>
      </c>
      <c r="EV219" s="9">
        <v>0</v>
      </c>
      <c r="EW219" s="9">
        <v>0</v>
      </c>
      <c r="EX219" s="9">
        <v>0</v>
      </c>
      <c r="EY219" s="9">
        <v>0</v>
      </c>
      <c r="EZ219" s="9">
        <v>0</v>
      </c>
      <c r="FA219" s="9">
        <v>0</v>
      </c>
      <c r="FB219" s="9">
        <v>5888.8193964082402</v>
      </c>
      <c r="FC219" s="9">
        <v>0</v>
      </c>
      <c r="FD219" s="9">
        <v>0</v>
      </c>
      <c r="FE219" s="9">
        <v>0</v>
      </c>
      <c r="FF219" s="9">
        <v>0</v>
      </c>
      <c r="FG219" s="9">
        <v>0</v>
      </c>
      <c r="FH219" s="9">
        <v>0</v>
      </c>
      <c r="FI219" s="9">
        <v>0</v>
      </c>
      <c r="FJ219" s="9">
        <v>0</v>
      </c>
      <c r="FK219" s="9">
        <v>0</v>
      </c>
      <c r="FL219" s="9">
        <v>0</v>
      </c>
      <c r="FM219" s="9">
        <v>0</v>
      </c>
      <c r="FN219" s="9">
        <v>0</v>
      </c>
      <c r="FO219" s="9">
        <v>0</v>
      </c>
      <c r="FP219" s="9">
        <v>0</v>
      </c>
      <c r="FQ219" s="9">
        <v>0</v>
      </c>
      <c r="FR219" s="9">
        <v>0</v>
      </c>
      <c r="FS219" s="9">
        <v>0</v>
      </c>
      <c r="FT219" s="9">
        <v>0</v>
      </c>
      <c r="FU219" s="9">
        <v>0</v>
      </c>
      <c r="FV219" s="9">
        <v>0</v>
      </c>
      <c r="FW219" s="9">
        <v>26777.558832369501</v>
      </c>
      <c r="FX219" s="9">
        <v>0</v>
      </c>
      <c r="FY219" s="9">
        <v>0</v>
      </c>
      <c r="FZ219" s="9">
        <v>0</v>
      </c>
      <c r="GA219" s="9">
        <v>0</v>
      </c>
      <c r="GB219" s="9">
        <v>0</v>
      </c>
      <c r="GC219" s="9">
        <v>0</v>
      </c>
      <c r="GD219" s="9">
        <v>0</v>
      </c>
      <c r="GE219" s="9">
        <v>0</v>
      </c>
      <c r="GF219" s="9">
        <v>0</v>
      </c>
      <c r="GG219" s="9">
        <v>0</v>
      </c>
      <c r="GH219" s="9">
        <v>0</v>
      </c>
      <c r="GI219" s="9">
        <v>0</v>
      </c>
      <c r="GJ219" s="9">
        <v>0</v>
      </c>
      <c r="GK219" s="9">
        <v>0</v>
      </c>
      <c r="GL219" s="9">
        <v>0</v>
      </c>
      <c r="GM219" s="9">
        <v>0</v>
      </c>
      <c r="GN219" s="9">
        <v>0</v>
      </c>
      <c r="GO219" s="9">
        <v>0</v>
      </c>
      <c r="GP219" s="9">
        <v>0</v>
      </c>
      <c r="GQ219" s="9">
        <v>0</v>
      </c>
      <c r="GR219" s="9">
        <v>0</v>
      </c>
      <c r="GS219" s="9">
        <v>0</v>
      </c>
      <c r="GT219" s="9">
        <v>0</v>
      </c>
    </row>
    <row r="220" spans="1:202" ht="10.199999999999999">
      <c r="A220" s="12">
        <v>28</v>
      </c>
      <c r="B220" s="2" t="s">
        <v>65</v>
      </c>
      <c r="C220" s="9">
        <v>0</v>
      </c>
      <c r="D220" s="9">
        <v>0</v>
      </c>
      <c r="E220" s="9">
        <v>0</v>
      </c>
      <c r="F220" s="9">
        <v>0</v>
      </c>
      <c r="G220" s="9">
        <v>0</v>
      </c>
      <c r="H220" s="9">
        <v>0</v>
      </c>
      <c r="I220" s="9">
        <v>0</v>
      </c>
      <c r="J220" s="9">
        <v>0</v>
      </c>
      <c r="K220" s="9">
        <v>0</v>
      </c>
      <c r="L220" s="9">
        <v>0</v>
      </c>
      <c r="M220" s="9">
        <v>0</v>
      </c>
      <c r="N220" s="9">
        <v>0</v>
      </c>
      <c r="O220" s="9">
        <v>0</v>
      </c>
      <c r="P220" s="9">
        <v>0</v>
      </c>
      <c r="Q220" s="9">
        <v>0</v>
      </c>
      <c r="R220" s="9">
        <v>0</v>
      </c>
      <c r="S220" s="9">
        <v>0</v>
      </c>
      <c r="T220" s="9">
        <v>0</v>
      </c>
      <c r="U220" s="9">
        <v>0</v>
      </c>
      <c r="V220" s="9">
        <v>0</v>
      </c>
      <c r="W220" s="9">
        <v>0</v>
      </c>
      <c r="X220" s="9">
        <v>0</v>
      </c>
      <c r="Y220" s="9">
        <v>0</v>
      </c>
      <c r="Z220" s="9">
        <v>0</v>
      </c>
      <c r="AA220" s="9">
        <v>0</v>
      </c>
      <c r="AB220" s="9">
        <v>0</v>
      </c>
      <c r="AC220" s="9">
        <v>0</v>
      </c>
      <c r="AD220" s="9">
        <v>0</v>
      </c>
      <c r="AE220" s="9">
        <v>0</v>
      </c>
      <c r="AF220" s="9">
        <v>0</v>
      </c>
      <c r="AG220" s="9">
        <v>0</v>
      </c>
      <c r="AH220" s="9">
        <v>0</v>
      </c>
      <c r="AI220" s="9">
        <v>0</v>
      </c>
      <c r="AJ220" s="9">
        <v>0</v>
      </c>
      <c r="AK220" s="9">
        <v>0</v>
      </c>
      <c r="AL220" s="9">
        <v>0</v>
      </c>
      <c r="AM220" s="9">
        <v>0</v>
      </c>
      <c r="AN220" s="9">
        <v>0</v>
      </c>
      <c r="AO220" s="9">
        <v>0</v>
      </c>
      <c r="AP220" s="9">
        <v>0</v>
      </c>
      <c r="AQ220" s="9">
        <v>0</v>
      </c>
      <c r="AR220" s="9">
        <v>0</v>
      </c>
      <c r="AS220" s="9">
        <v>2540.0233585226601</v>
      </c>
      <c r="AT220" s="9">
        <v>0</v>
      </c>
      <c r="AU220" s="9">
        <v>0</v>
      </c>
      <c r="AV220" s="9">
        <v>0</v>
      </c>
      <c r="AW220" s="9">
        <v>0</v>
      </c>
      <c r="AX220" s="9">
        <v>0</v>
      </c>
      <c r="AY220" s="9">
        <v>0</v>
      </c>
      <c r="AZ220" s="9">
        <v>0</v>
      </c>
      <c r="BA220" s="9">
        <v>0</v>
      </c>
      <c r="BB220" s="9">
        <v>0</v>
      </c>
      <c r="BC220" s="9">
        <v>0</v>
      </c>
      <c r="BD220" s="9">
        <v>0</v>
      </c>
      <c r="BE220" s="9">
        <v>0</v>
      </c>
      <c r="BF220" s="9">
        <v>0</v>
      </c>
      <c r="BG220" s="9">
        <v>0</v>
      </c>
      <c r="BH220" s="9">
        <v>0</v>
      </c>
      <c r="BI220" s="9">
        <v>0</v>
      </c>
      <c r="BJ220" s="9">
        <v>0</v>
      </c>
      <c r="BK220" s="9">
        <v>0</v>
      </c>
      <c r="BL220" s="9">
        <v>0</v>
      </c>
      <c r="BM220" s="9">
        <v>0</v>
      </c>
      <c r="BN220" s="9">
        <v>0</v>
      </c>
      <c r="BO220" s="9">
        <v>3806.2921124029499</v>
      </c>
      <c r="BP220" s="9">
        <v>0</v>
      </c>
      <c r="BQ220" s="9">
        <v>0</v>
      </c>
      <c r="BR220" s="9">
        <v>0</v>
      </c>
      <c r="BS220" s="9">
        <v>0</v>
      </c>
      <c r="BT220" s="9">
        <v>0</v>
      </c>
      <c r="BU220" s="9">
        <v>0</v>
      </c>
      <c r="BV220" s="9">
        <v>0</v>
      </c>
      <c r="BW220" s="9">
        <v>0</v>
      </c>
      <c r="BX220" s="9">
        <v>0</v>
      </c>
      <c r="BY220" s="9">
        <v>0</v>
      </c>
      <c r="BZ220" s="9">
        <v>0</v>
      </c>
      <c r="CA220" s="9">
        <v>0</v>
      </c>
      <c r="CB220" s="9">
        <v>0</v>
      </c>
      <c r="CC220" s="9">
        <v>0</v>
      </c>
      <c r="CD220" s="9">
        <v>0</v>
      </c>
      <c r="CE220" s="9">
        <v>0</v>
      </c>
      <c r="CF220" s="9">
        <v>0</v>
      </c>
      <c r="CG220" s="9">
        <v>17431.671626078401</v>
      </c>
      <c r="CH220" s="9">
        <v>0</v>
      </c>
      <c r="CI220" s="9">
        <v>0</v>
      </c>
      <c r="CJ220" s="9">
        <v>0</v>
      </c>
      <c r="CK220" s="9">
        <v>0</v>
      </c>
      <c r="CL220" s="9">
        <v>0</v>
      </c>
      <c r="CM220" s="9">
        <v>0</v>
      </c>
      <c r="CN220" s="9">
        <v>0</v>
      </c>
      <c r="CO220" s="9">
        <v>0</v>
      </c>
      <c r="CP220" s="9">
        <v>0</v>
      </c>
      <c r="CQ220" s="9">
        <v>0</v>
      </c>
      <c r="CR220" s="9">
        <v>0</v>
      </c>
      <c r="CS220" s="9">
        <v>0</v>
      </c>
      <c r="CT220" s="9">
        <v>0</v>
      </c>
      <c r="CU220" s="9">
        <v>0</v>
      </c>
      <c r="CV220" s="9">
        <v>0</v>
      </c>
      <c r="CW220" s="9">
        <v>0</v>
      </c>
      <c r="CX220" s="9">
        <v>0</v>
      </c>
      <c r="CY220" s="9">
        <v>0</v>
      </c>
      <c r="CZ220" s="9">
        <v>0</v>
      </c>
      <c r="DA220" s="9">
        <v>0</v>
      </c>
      <c r="DB220" s="9">
        <v>0</v>
      </c>
      <c r="DC220" s="9">
        <v>0</v>
      </c>
      <c r="DD220" s="9">
        <v>0</v>
      </c>
      <c r="DE220" s="9">
        <v>0</v>
      </c>
      <c r="DF220" s="9">
        <v>0</v>
      </c>
      <c r="DG220" s="9">
        <v>0</v>
      </c>
      <c r="DH220" s="9">
        <v>0</v>
      </c>
      <c r="DI220" s="9">
        <v>0</v>
      </c>
      <c r="DJ220" s="9">
        <v>0</v>
      </c>
      <c r="DK220" s="9">
        <v>0</v>
      </c>
      <c r="DL220" s="9">
        <v>0</v>
      </c>
      <c r="DM220" s="9">
        <v>0</v>
      </c>
      <c r="DN220" s="9">
        <v>0</v>
      </c>
      <c r="DO220" s="9">
        <v>0</v>
      </c>
      <c r="DP220" s="9">
        <v>0</v>
      </c>
      <c r="DQ220" s="9">
        <v>0</v>
      </c>
      <c r="DR220" s="9">
        <v>0</v>
      </c>
      <c r="DS220" s="9">
        <v>0</v>
      </c>
      <c r="DT220" s="9">
        <v>0</v>
      </c>
      <c r="DU220" s="9">
        <v>0</v>
      </c>
      <c r="DV220" s="9">
        <v>0</v>
      </c>
      <c r="DW220" s="9">
        <v>2540.0233585226601</v>
      </c>
      <c r="DX220" s="9">
        <v>0</v>
      </c>
      <c r="DY220" s="9">
        <v>0</v>
      </c>
      <c r="DZ220" s="9">
        <v>0</v>
      </c>
      <c r="EA220" s="9">
        <v>0</v>
      </c>
      <c r="EB220" s="9">
        <v>0</v>
      </c>
      <c r="EC220" s="9">
        <v>0</v>
      </c>
      <c r="ED220" s="9">
        <v>0</v>
      </c>
      <c r="EE220" s="9">
        <v>0</v>
      </c>
      <c r="EF220" s="9">
        <v>0</v>
      </c>
      <c r="EG220" s="9">
        <v>0</v>
      </c>
      <c r="EH220" s="9">
        <v>0</v>
      </c>
      <c r="EI220" s="9">
        <v>0</v>
      </c>
      <c r="EJ220" s="9">
        <v>0</v>
      </c>
      <c r="EK220" s="9">
        <v>0</v>
      </c>
      <c r="EL220" s="9">
        <v>0</v>
      </c>
      <c r="EM220" s="9">
        <v>0</v>
      </c>
      <c r="EN220" s="9">
        <v>0</v>
      </c>
      <c r="EO220" s="9">
        <v>0</v>
      </c>
      <c r="EP220" s="9">
        <v>0</v>
      </c>
      <c r="EQ220" s="9">
        <v>0</v>
      </c>
      <c r="ER220" s="9">
        <v>0</v>
      </c>
      <c r="ES220" s="9">
        <v>3806.2921124029499</v>
      </c>
      <c r="ET220" s="9">
        <v>0</v>
      </c>
      <c r="EU220" s="9">
        <v>0</v>
      </c>
      <c r="EV220" s="9">
        <v>0</v>
      </c>
      <c r="EW220" s="9">
        <v>0</v>
      </c>
      <c r="EX220" s="9">
        <v>0</v>
      </c>
      <c r="EY220" s="9">
        <v>0</v>
      </c>
      <c r="EZ220" s="9">
        <v>0</v>
      </c>
      <c r="FA220" s="9">
        <v>0</v>
      </c>
      <c r="FB220" s="9">
        <v>0</v>
      </c>
      <c r="FC220" s="9">
        <v>0</v>
      </c>
      <c r="FD220" s="9">
        <v>0</v>
      </c>
      <c r="FE220" s="9">
        <v>0</v>
      </c>
      <c r="FF220" s="9">
        <v>0</v>
      </c>
      <c r="FG220" s="9">
        <v>0</v>
      </c>
      <c r="FH220" s="9">
        <v>0</v>
      </c>
      <c r="FI220" s="9">
        <v>0</v>
      </c>
      <c r="FJ220" s="9">
        <v>0</v>
      </c>
      <c r="FK220" s="9">
        <v>17431.671626078401</v>
      </c>
      <c r="FL220" s="9">
        <v>0</v>
      </c>
      <c r="FM220" s="9">
        <v>0</v>
      </c>
      <c r="FN220" s="9">
        <v>0</v>
      </c>
      <c r="FO220" s="9">
        <v>0</v>
      </c>
      <c r="FP220" s="9">
        <v>0</v>
      </c>
      <c r="FQ220" s="9">
        <v>0</v>
      </c>
      <c r="FR220" s="9">
        <v>0</v>
      </c>
      <c r="FS220" s="9">
        <v>0</v>
      </c>
      <c r="FT220" s="9">
        <v>0</v>
      </c>
      <c r="FU220" s="9">
        <v>0</v>
      </c>
      <c r="FV220" s="9">
        <v>0</v>
      </c>
      <c r="FW220" s="9">
        <v>0</v>
      </c>
      <c r="FX220" s="9">
        <v>0</v>
      </c>
      <c r="FY220" s="9">
        <v>0</v>
      </c>
      <c r="FZ220" s="9">
        <v>0</v>
      </c>
      <c r="GA220" s="9">
        <v>0</v>
      </c>
      <c r="GB220" s="9">
        <v>0</v>
      </c>
      <c r="GC220" s="9">
        <v>0</v>
      </c>
      <c r="GD220" s="9">
        <v>0</v>
      </c>
      <c r="GE220" s="9">
        <v>0</v>
      </c>
      <c r="GF220" s="9">
        <v>0</v>
      </c>
      <c r="GG220" s="9">
        <v>0</v>
      </c>
      <c r="GH220" s="9">
        <v>0</v>
      </c>
      <c r="GI220" s="9">
        <v>0</v>
      </c>
      <c r="GJ220" s="9">
        <v>0</v>
      </c>
      <c r="GK220" s="9">
        <v>0</v>
      </c>
      <c r="GL220" s="9">
        <v>0</v>
      </c>
      <c r="GM220" s="9">
        <v>0</v>
      </c>
      <c r="GN220" s="9">
        <v>0</v>
      </c>
      <c r="GO220" s="9">
        <v>0</v>
      </c>
      <c r="GP220" s="9">
        <v>0</v>
      </c>
      <c r="GQ220" s="9">
        <v>0</v>
      </c>
      <c r="GR220" s="9">
        <v>0</v>
      </c>
      <c r="GS220" s="9">
        <v>0</v>
      </c>
      <c r="GT220" s="9">
        <v>0</v>
      </c>
    </row>
    <row r="221" spans="1:202" ht="10.199999999999999">
      <c r="A221" s="12">
        <v>29</v>
      </c>
      <c r="B221" s="2" t="s">
        <v>66</v>
      </c>
      <c r="C221" s="9">
        <v>0</v>
      </c>
      <c r="D221" s="9">
        <v>0</v>
      </c>
      <c r="E221" s="9">
        <v>0</v>
      </c>
      <c r="F221" s="9">
        <v>0</v>
      </c>
      <c r="G221" s="9">
        <v>0</v>
      </c>
      <c r="H221" s="9">
        <v>0</v>
      </c>
      <c r="I221" s="9">
        <v>0</v>
      </c>
      <c r="J221" s="9">
        <v>0</v>
      </c>
      <c r="K221" s="9">
        <v>0</v>
      </c>
      <c r="L221" s="9">
        <v>0</v>
      </c>
      <c r="M221" s="9">
        <v>0</v>
      </c>
      <c r="N221" s="9">
        <v>0</v>
      </c>
      <c r="O221" s="9">
        <v>0</v>
      </c>
      <c r="P221" s="9">
        <v>0</v>
      </c>
      <c r="Q221" s="9">
        <v>0</v>
      </c>
      <c r="R221" s="9">
        <v>0</v>
      </c>
      <c r="S221" s="9">
        <v>0</v>
      </c>
      <c r="T221" s="9">
        <v>0</v>
      </c>
      <c r="U221" s="9">
        <v>0</v>
      </c>
      <c r="V221" s="9">
        <v>0</v>
      </c>
      <c r="W221" s="9">
        <v>0</v>
      </c>
      <c r="X221" s="9">
        <v>0</v>
      </c>
      <c r="Y221" s="9">
        <v>0</v>
      </c>
      <c r="Z221" s="9">
        <v>0</v>
      </c>
      <c r="AA221" s="9">
        <v>0</v>
      </c>
      <c r="AB221" s="9">
        <v>0</v>
      </c>
      <c r="AC221" s="9">
        <v>0</v>
      </c>
      <c r="AD221" s="9">
        <v>0</v>
      </c>
      <c r="AE221" s="9">
        <v>0</v>
      </c>
      <c r="AF221" s="9">
        <v>0</v>
      </c>
      <c r="AG221" s="9">
        <v>0</v>
      </c>
      <c r="AH221" s="9">
        <v>3249.1746597060301</v>
      </c>
      <c r="AI221" s="9">
        <v>0</v>
      </c>
      <c r="AJ221" s="9">
        <v>0</v>
      </c>
      <c r="AK221" s="9">
        <v>0</v>
      </c>
      <c r="AL221" s="9">
        <v>0</v>
      </c>
      <c r="AM221" s="9">
        <v>0</v>
      </c>
      <c r="AN221" s="9">
        <v>0</v>
      </c>
      <c r="AO221" s="9">
        <v>0</v>
      </c>
      <c r="AP221" s="9">
        <v>0</v>
      </c>
      <c r="AQ221" s="9">
        <v>0</v>
      </c>
      <c r="AR221" s="9">
        <v>0</v>
      </c>
      <c r="AS221" s="9">
        <v>0</v>
      </c>
      <c r="AT221" s="9">
        <v>0</v>
      </c>
      <c r="AU221" s="9">
        <v>0</v>
      </c>
      <c r="AV221" s="9">
        <v>0</v>
      </c>
      <c r="AW221" s="9">
        <v>4418.7421757169504</v>
      </c>
      <c r="AX221" s="9">
        <v>0</v>
      </c>
      <c r="AY221" s="9">
        <v>0</v>
      </c>
      <c r="AZ221" s="9">
        <v>0</v>
      </c>
      <c r="BA221" s="9">
        <v>0</v>
      </c>
      <c r="BB221" s="9">
        <v>0</v>
      </c>
      <c r="BC221" s="9">
        <v>0</v>
      </c>
      <c r="BD221" s="9">
        <v>0</v>
      </c>
      <c r="BE221" s="9">
        <v>0</v>
      </c>
      <c r="BF221" s="9">
        <v>0</v>
      </c>
      <c r="BG221" s="9">
        <v>0</v>
      </c>
      <c r="BH221" s="9">
        <v>0</v>
      </c>
      <c r="BI221" s="9">
        <v>0</v>
      </c>
      <c r="BJ221" s="9">
        <v>0</v>
      </c>
      <c r="BK221" s="9">
        <v>0</v>
      </c>
      <c r="BL221" s="9">
        <v>0</v>
      </c>
      <c r="BM221" s="9">
        <v>0</v>
      </c>
      <c r="BN221" s="9">
        <v>0</v>
      </c>
      <c r="BO221" s="9">
        <v>0</v>
      </c>
      <c r="BP221" s="9">
        <v>0</v>
      </c>
      <c r="BQ221" s="9">
        <v>0</v>
      </c>
      <c r="BR221" s="9">
        <v>5888.8193964082402</v>
      </c>
      <c r="BS221" s="9">
        <v>0</v>
      </c>
      <c r="BT221" s="9">
        <v>0</v>
      </c>
      <c r="BU221" s="9">
        <v>0</v>
      </c>
      <c r="BV221" s="9">
        <v>0</v>
      </c>
      <c r="BW221" s="9">
        <v>0</v>
      </c>
      <c r="BX221" s="9">
        <v>0</v>
      </c>
      <c r="BY221" s="9">
        <v>0</v>
      </c>
      <c r="BZ221" s="9">
        <v>0</v>
      </c>
      <c r="CA221" s="9">
        <v>0</v>
      </c>
      <c r="CB221" s="9">
        <v>0</v>
      </c>
      <c r="CC221" s="9">
        <v>0</v>
      </c>
      <c r="CD221" s="9">
        <v>0</v>
      </c>
      <c r="CE221" s="9">
        <v>0</v>
      </c>
      <c r="CF221" s="9">
        <v>0</v>
      </c>
      <c r="CG221" s="9">
        <v>0</v>
      </c>
      <c r="CH221" s="9">
        <v>0</v>
      </c>
      <c r="CI221" s="9">
        <v>0</v>
      </c>
      <c r="CJ221" s="9">
        <v>0</v>
      </c>
      <c r="CK221" s="9">
        <v>0</v>
      </c>
      <c r="CL221" s="9">
        <v>0</v>
      </c>
      <c r="CM221" s="9">
        <v>26777.558832369501</v>
      </c>
      <c r="CN221" s="9">
        <v>0</v>
      </c>
      <c r="CO221" s="9">
        <v>0</v>
      </c>
      <c r="CP221" s="9">
        <v>0</v>
      </c>
      <c r="CQ221" s="9">
        <v>0</v>
      </c>
      <c r="CR221" s="9">
        <v>0</v>
      </c>
      <c r="CS221" s="9">
        <v>0</v>
      </c>
      <c r="CT221" s="9">
        <v>0</v>
      </c>
      <c r="CU221" s="9">
        <v>0</v>
      </c>
      <c r="CV221" s="9">
        <v>0</v>
      </c>
      <c r="CW221" s="9">
        <v>0</v>
      </c>
      <c r="CX221" s="9">
        <v>0</v>
      </c>
      <c r="CY221" s="9">
        <v>0</v>
      </c>
      <c r="CZ221" s="9">
        <v>0</v>
      </c>
      <c r="DA221" s="9">
        <v>0</v>
      </c>
      <c r="DB221" s="9">
        <v>0</v>
      </c>
      <c r="DC221" s="9">
        <v>0</v>
      </c>
      <c r="DD221" s="9">
        <v>0</v>
      </c>
      <c r="DE221" s="9">
        <v>0</v>
      </c>
      <c r="DF221" s="9">
        <v>0</v>
      </c>
      <c r="DG221" s="9">
        <v>0</v>
      </c>
      <c r="DH221" s="9">
        <v>0</v>
      </c>
      <c r="DI221" s="9">
        <v>0</v>
      </c>
      <c r="DJ221" s="9">
        <v>0</v>
      </c>
      <c r="DK221" s="9">
        <v>0</v>
      </c>
      <c r="DL221" s="9">
        <v>0</v>
      </c>
      <c r="DM221" s="9">
        <v>0</v>
      </c>
      <c r="DN221" s="9">
        <v>0</v>
      </c>
      <c r="DO221" s="9">
        <v>0</v>
      </c>
      <c r="DP221" s="9">
        <v>0</v>
      </c>
      <c r="DQ221" s="9">
        <v>0</v>
      </c>
      <c r="DR221" s="9">
        <v>3249.1746597060301</v>
      </c>
      <c r="DS221" s="9">
        <v>0</v>
      </c>
      <c r="DT221" s="9">
        <v>0</v>
      </c>
      <c r="DU221" s="9">
        <v>0</v>
      </c>
      <c r="DV221" s="9">
        <v>0</v>
      </c>
      <c r="DW221" s="9">
        <v>0</v>
      </c>
      <c r="DX221" s="9">
        <v>0</v>
      </c>
      <c r="DY221" s="9">
        <v>0</v>
      </c>
      <c r="DZ221" s="9">
        <v>0</v>
      </c>
      <c r="EA221" s="9">
        <v>0</v>
      </c>
      <c r="EB221" s="9">
        <v>0</v>
      </c>
      <c r="EC221" s="9">
        <v>0</v>
      </c>
      <c r="ED221" s="9">
        <v>0</v>
      </c>
      <c r="EE221" s="9">
        <v>0</v>
      </c>
      <c r="EF221" s="9">
        <v>0</v>
      </c>
      <c r="EG221" s="9">
        <v>4418.7421757169504</v>
      </c>
      <c r="EH221" s="9">
        <v>0</v>
      </c>
      <c r="EI221" s="9">
        <v>0</v>
      </c>
      <c r="EJ221" s="9">
        <v>0</v>
      </c>
      <c r="EK221" s="9">
        <v>0</v>
      </c>
      <c r="EL221" s="9">
        <v>0</v>
      </c>
      <c r="EM221" s="9">
        <v>0</v>
      </c>
      <c r="EN221" s="9">
        <v>0</v>
      </c>
      <c r="EO221" s="9">
        <v>0</v>
      </c>
      <c r="EP221" s="9">
        <v>0</v>
      </c>
      <c r="EQ221" s="9">
        <v>0</v>
      </c>
      <c r="ER221" s="9">
        <v>0</v>
      </c>
      <c r="ES221" s="9">
        <v>0</v>
      </c>
      <c r="ET221" s="9">
        <v>0</v>
      </c>
      <c r="EU221" s="9">
        <v>0</v>
      </c>
      <c r="EV221" s="9">
        <v>0</v>
      </c>
      <c r="EW221" s="9">
        <v>0</v>
      </c>
      <c r="EX221" s="9">
        <v>0</v>
      </c>
      <c r="EY221" s="9">
        <v>0</v>
      </c>
      <c r="EZ221" s="9">
        <v>0</v>
      </c>
      <c r="FA221" s="9">
        <v>0</v>
      </c>
      <c r="FB221" s="9">
        <v>5888.8193964082402</v>
      </c>
      <c r="FC221" s="9">
        <v>0</v>
      </c>
      <c r="FD221" s="9">
        <v>0</v>
      </c>
      <c r="FE221" s="9">
        <v>0</v>
      </c>
      <c r="FF221" s="9">
        <v>0</v>
      </c>
      <c r="FG221" s="9">
        <v>0</v>
      </c>
      <c r="FH221" s="9">
        <v>0</v>
      </c>
      <c r="FI221" s="9">
        <v>0</v>
      </c>
      <c r="FJ221" s="9">
        <v>0</v>
      </c>
      <c r="FK221" s="9">
        <v>0</v>
      </c>
      <c r="FL221" s="9">
        <v>0</v>
      </c>
      <c r="FM221" s="9">
        <v>0</v>
      </c>
      <c r="FN221" s="9">
        <v>0</v>
      </c>
      <c r="FO221" s="9">
        <v>0</v>
      </c>
      <c r="FP221" s="9">
        <v>0</v>
      </c>
      <c r="FQ221" s="9">
        <v>0</v>
      </c>
      <c r="FR221" s="9">
        <v>0</v>
      </c>
      <c r="FS221" s="9">
        <v>0</v>
      </c>
      <c r="FT221" s="9">
        <v>0</v>
      </c>
      <c r="FU221" s="9">
        <v>0</v>
      </c>
      <c r="FV221" s="9">
        <v>0</v>
      </c>
      <c r="FW221" s="9">
        <v>26777.558832369501</v>
      </c>
      <c r="FX221" s="9">
        <v>0</v>
      </c>
      <c r="FY221" s="9">
        <v>0</v>
      </c>
      <c r="FZ221" s="9">
        <v>0</v>
      </c>
      <c r="GA221" s="9">
        <v>0</v>
      </c>
      <c r="GB221" s="9">
        <v>0</v>
      </c>
      <c r="GC221" s="9">
        <v>0</v>
      </c>
      <c r="GD221" s="9">
        <v>0</v>
      </c>
      <c r="GE221" s="9">
        <v>0</v>
      </c>
      <c r="GF221" s="9">
        <v>0</v>
      </c>
      <c r="GG221" s="9">
        <v>0</v>
      </c>
      <c r="GH221" s="9">
        <v>0</v>
      </c>
      <c r="GI221" s="9">
        <v>0</v>
      </c>
      <c r="GJ221" s="9">
        <v>0</v>
      </c>
      <c r="GK221" s="9">
        <v>0</v>
      </c>
      <c r="GL221" s="9">
        <v>0</v>
      </c>
      <c r="GM221" s="9">
        <v>0</v>
      </c>
      <c r="GN221" s="9">
        <v>0</v>
      </c>
      <c r="GO221" s="9">
        <v>0</v>
      </c>
      <c r="GP221" s="9">
        <v>0</v>
      </c>
      <c r="GQ221" s="9">
        <v>0</v>
      </c>
      <c r="GR221" s="9">
        <v>0</v>
      </c>
      <c r="GS221" s="9">
        <v>0</v>
      </c>
      <c r="GT221" s="9">
        <v>0</v>
      </c>
    </row>
    <row r="222" spans="1:202" ht="10.199999999999999">
      <c r="A222" s="12">
        <v>30</v>
      </c>
      <c r="B222" s="2" t="s">
        <v>67</v>
      </c>
      <c r="C222" s="9">
        <v>0</v>
      </c>
      <c r="D222" s="9">
        <v>0</v>
      </c>
      <c r="E222" s="9">
        <v>0</v>
      </c>
      <c r="F222" s="9">
        <v>0</v>
      </c>
      <c r="G222" s="9">
        <v>0</v>
      </c>
      <c r="H222" s="9">
        <v>0</v>
      </c>
      <c r="I222" s="9">
        <v>0</v>
      </c>
      <c r="J222" s="9">
        <v>0</v>
      </c>
      <c r="K222" s="9">
        <v>0</v>
      </c>
      <c r="L222" s="9">
        <v>0</v>
      </c>
      <c r="M222" s="9">
        <v>0</v>
      </c>
      <c r="N222" s="9">
        <v>0</v>
      </c>
      <c r="O222" s="9">
        <v>0</v>
      </c>
      <c r="P222" s="9">
        <v>0</v>
      </c>
      <c r="Q222" s="9">
        <v>0</v>
      </c>
      <c r="R222" s="9">
        <v>0</v>
      </c>
      <c r="S222" s="9">
        <v>0</v>
      </c>
      <c r="T222" s="9">
        <v>0</v>
      </c>
      <c r="U222" s="9">
        <v>0</v>
      </c>
      <c r="V222" s="9">
        <v>0</v>
      </c>
      <c r="W222" s="9">
        <v>0</v>
      </c>
      <c r="X222" s="9">
        <v>0</v>
      </c>
      <c r="Y222" s="9">
        <v>0</v>
      </c>
      <c r="Z222" s="9">
        <v>0</v>
      </c>
      <c r="AA222" s="9">
        <v>0</v>
      </c>
      <c r="AB222" s="9">
        <v>0</v>
      </c>
      <c r="AC222" s="9">
        <v>0</v>
      </c>
      <c r="AD222" s="9">
        <v>0</v>
      </c>
      <c r="AE222" s="9">
        <v>0</v>
      </c>
      <c r="AF222" s="9">
        <v>0</v>
      </c>
      <c r="AG222" s="9">
        <v>0</v>
      </c>
      <c r="AH222" s="9">
        <v>0</v>
      </c>
      <c r="AI222" s="9">
        <v>0</v>
      </c>
      <c r="AJ222" s="9">
        <v>0</v>
      </c>
      <c r="AK222" s="9">
        <v>0</v>
      </c>
      <c r="AL222" s="9">
        <v>0</v>
      </c>
      <c r="AM222" s="9">
        <v>0</v>
      </c>
      <c r="AN222" s="9">
        <v>0</v>
      </c>
      <c r="AO222" s="9">
        <v>0</v>
      </c>
      <c r="AP222" s="9">
        <v>0</v>
      </c>
      <c r="AQ222" s="9">
        <v>0</v>
      </c>
      <c r="AR222" s="9">
        <v>0</v>
      </c>
      <c r="AS222" s="9">
        <v>2540.0233585226601</v>
      </c>
      <c r="AT222" s="9">
        <v>0</v>
      </c>
      <c r="AU222" s="9">
        <v>0</v>
      </c>
      <c r="AV222" s="9">
        <v>0</v>
      </c>
      <c r="AW222" s="9">
        <v>0</v>
      </c>
      <c r="AX222" s="9">
        <v>0</v>
      </c>
      <c r="AY222" s="9">
        <v>0</v>
      </c>
      <c r="AZ222" s="9">
        <v>0</v>
      </c>
      <c r="BA222" s="9">
        <v>0</v>
      </c>
      <c r="BB222" s="9">
        <v>0</v>
      </c>
      <c r="BC222" s="9">
        <v>0</v>
      </c>
      <c r="BD222" s="9">
        <v>0</v>
      </c>
      <c r="BE222" s="9">
        <v>0</v>
      </c>
      <c r="BF222" s="9">
        <v>0</v>
      </c>
      <c r="BG222" s="9">
        <v>0</v>
      </c>
      <c r="BH222" s="9">
        <v>0</v>
      </c>
      <c r="BI222" s="9">
        <v>0</v>
      </c>
      <c r="BJ222" s="9">
        <v>0</v>
      </c>
      <c r="BK222" s="9">
        <v>0</v>
      </c>
      <c r="BL222" s="9">
        <v>0</v>
      </c>
      <c r="BM222" s="9">
        <v>0</v>
      </c>
      <c r="BN222" s="9">
        <v>0</v>
      </c>
      <c r="BO222" s="9">
        <v>3806.2921124029499</v>
      </c>
      <c r="BP222" s="9">
        <v>0</v>
      </c>
      <c r="BQ222" s="9">
        <v>0</v>
      </c>
      <c r="BR222" s="9">
        <v>0</v>
      </c>
      <c r="BS222" s="9">
        <v>0</v>
      </c>
      <c r="BT222" s="9">
        <v>0</v>
      </c>
      <c r="BU222" s="9">
        <v>0</v>
      </c>
      <c r="BV222" s="9">
        <v>0</v>
      </c>
      <c r="BW222" s="9">
        <v>0</v>
      </c>
      <c r="BX222" s="9">
        <v>0</v>
      </c>
      <c r="BY222" s="9">
        <v>0</v>
      </c>
      <c r="BZ222" s="9">
        <v>0</v>
      </c>
      <c r="CA222" s="9">
        <v>0</v>
      </c>
      <c r="CB222" s="9">
        <v>0</v>
      </c>
      <c r="CC222" s="9">
        <v>0</v>
      </c>
      <c r="CD222" s="9">
        <v>0</v>
      </c>
      <c r="CE222" s="9">
        <v>0</v>
      </c>
      <c r="CF222" s="9">
        <v>0</v>
      </c>
      <c r="CG222" s="9">
        <v>17431.671626078401</v>
      </c>
      <c r="CH222" s="9">
        <v>0</v>
      </c>
      <c r="CI222" s="9">
        <v>0</v>
      </c>
      <c r="CJ222" s="9">
        <v>0</v>
      </c>
      <c r="CK222" s="9">
        <v>0</v>
      </c>
      <c r="CL222" s="9">
        <v>0</v>
      </c>
      <c r="CM222" s="9">
        <v>0</v>
      </c>
      <c r="CN222" s="9">
        <v>0</v>
      </c>
      <c r="CO222" s="9">
        <v>0</v>
      </c>
      <c r="CP222" s="9">
        <v>0</v>
      </c>
      <c r="CQ222" s="9">
        <v>0</v>
      </c>
      <c r="CR222" s="9">
        <v>0</v>
      </c>
      <c r="CS222" s="9">
        <v>0</v>
      </c>
      <c r="CT222" s="9">
        <v>0</v>
      </c>
      <c r="CU222" s="9">
        <v>0</v>
      </c>
      <c r="CV222" s="9">
        <v>0</v>
      </c>
      <c r="CW222" s="9">
        <v>0</v>
      </c>
      <c r="CX222" s="9">
        <v>0</v>
      </c>
      <c r="CY222" s="9">
        <v>0</v>
      </c>
      <c r="CZ222" s="9">
        <v>0</v>
      </c>
      <c r="DA222" s="9">
        <v>0</v>
      </c>
      <c r="DB222" s="9">
        <v>0</v>
      </c>
      <c r="DC222" s="9">
        <v>0</v>
      </c>
      <c r="DD222" s="9">
        <v>0</v>
      </c>
      <c r="DE222" s="9">
        <v>0</v>
      </c>
      <c r="DF222" s="9">
        <v>0</v>
      </c>
      <c r="DG222" s="9">
        <v>0</v>
      </c>
      <c r="DH222" s="9">
        <v>0</v>
      </c>
      <c r="DI222" s="9">
        <v>0</v>
      </c>
      <c r="DJ222" s="9">
        <v>0</v>
      </c>
      <c r="DK222" s="9">
        <v>0</v>
      </c>
      <c r="DL222" s="9">
        <v>0</v>
      </c>
      <c r="DM222" s="9">
        <v>0</v>
      </c>
      <c r="DN222" s="9">
        <v>0</v>
      </c>
      <c r="DO222" s="9">
        <v>0</v>
      </c>
      <c r="DP222" s="9">
        <v>0</v>
      </c>
      <c r="DQ222" s="9">
        <v>0</v>
      </c>
      <c r="DR222" s="9">
        <v>0</v>
      </c>
      <c r="DS222" s="9">
        <v>0</v>
      </c>
      <c r="DT222" s="9">
        <v>0</v>
      </c>
      <c r="DU222" s="9">
        <v>0</v>
      </c>
      <c r="DV222" s="9">
        <v>0</v>
      </c>
      <c r="DW222" s="9">
        <v>2540.0233585226601</v>
      </c>
      <c r="DX222" s="9">
        <v>0</v>
      </c>
      <c r="DY222" s="9">
        <v>0</v>
      </c>
      <c r="DZ222" s="9">
        <v>0</v>
      </c>
      <c r="EA222" s="9">
        <v>0</v>
      </c>
      <c r="EB222" s="9">
        <v>0</v>
      </c>
      <c r="EC222" s="9">
        <v>0</v>
      </c>
      <c r="ED222" s="9">
        <v>0</v>
      </c>
      <c r="EE222" s="9">
        <v>0</v>
      </c>
      <c r="EF222" s="9">
        <v>0</v>
      </c>
      <c r="EG222" s="9">
        <v>0</v>
      </c>
      <c r="EH222" s="9">
        <v>0</v>
      </c>
      <c r="EI222" s="9">
        <v>0</v>
      </c>
      <c r="EJ222" s="9">
        <v>0</v>
      </c>
      <c r="EK222" s="9">
        <v>0</v>
      </c>
      <c r="EL222" s="9">
        <v>0</v>
      </c>
      <c r="EM222" s="9">
        <v>0</v>
      </c>
      <c r="EN222" s="9">
        <v>0</v>
      </c>
      <c r="EO222" s="9">
        <v>0</v>
      </c>
      <c r="EP222" s="9">
        <v>0</v>
      </c>
      <c r="EQ222" s="9">
        <v>0</v>
      </c>
      <c r="ER222" s="9">
        <v>0</v>
      </c>
      <c r="ES222" s="9">
        <v>3806.2921124029499</v>
      </c>
      <c r="ET222" s="9">
        <v>0</v>
      </c>
      <c r="EU222" s="9">
        <v>0</v>
      </c>
      <c r="EV222" s="9">
        <v>0</v>
      </c>
      <c r="EW222" s="9">
        <v>0</v>
      </c>
      <c r="EX222" s="9">
        <v>0</v>
      </c>
      <c r="EY222" s="9">
        <v>0</v>
      </c>
      <c r="EZ222" s="9">
        <v>0</v>
      </c>
      <c r="FA222" s="9">
        <v>0</v>
      </c>
      <c r="FB222" s="9">
        <v>0</v>
      </c>
      <c r="FC222" s="9">
        <v>0</v>
      </c>
      <c r="FD222" s="9">
        <v>0</v>
      </c>
      <c r="FE222" s="9">
        <v>0</v>
      </c>
      <c r="FF222" s="9">
        <v>0</v>
      </c>
      <c r="FG222" s="9">
        <v>0</v>
      </c>
      <c r="FH222" s="9">
        <v>0</v>
      </c>
      <c r="FI222" s="9">
        <v>0</v>
      </c>
      <c r="FJ222" s="9">
        <v>0</v>
      </c>
      <c r="FK222" s="9">
        <v>17431.671626078401</v>
      </c>
      <c r="FL222" s="9">
        <v>0</v>
      </c>
      <c r="FM222" s="9">
        <v>0</v>
      </c>
      <c r="FN222" s="9">
        <v>0</v>
      </c>
      <c r="FO222" s="9">
        <v>0</v>
      </c>
      <c r="FP222" s="9">
        <v>0</v>
      </c>
      <c r="FQ222" s="9">
        <v>0</v>
      </c>
      <c r="FR222" s="9">
        <v>0</v>
      </c>
      <c r="FS222" s="9">
        <v>0</v>
      </c>
      <c r="FT222" s="9">
        <v>0</v>
      </c>
      <c r="FU222" s="9">
        <v>0</v>
      </c>
      <c r="FV222" s="9">
        <v>0</v>
      </c>
      <c r="FW222" s="9">
        <v>0</v>
      </c>
      <c r="FX222" s="9">
        <v>0</v>
      </c>
      <c r="FY222" s="9">
        <v>0</v>
      </c>
      <c r="FZ222" s="9">
        <v>0</v>
      </c>
      <c r="GA222" s="9">
        <v>0</v>
      </c>
      <c r="GB222" s="9">
        <v>0</v>
      </c>
      <c r="GC222" s="9">
        <v>0</v>
      </c>
      <c r="GD222" s="9">
        <v>0</v>
      </c>
      <c r="GE222" s="9">
        <v>0</v>
      </c>
      <c r="GF222" s="9">
        <v>0</v>
      </c>
      <c r="GG222" s="9">
        <v>0</v>
      </c>
      <c r="GH222" s="9">
        <v>0</v>
      </c>
      <c r="GI222" s="9">
        <v>0</v>
      </c>
      <c r="GJ222" s="9">
        <v>0</v>
      </c>
      <c r="GK222" s="9">
        <v>0</v>
      </c>
      <c r="GL222" s="9">
        <v>0</v>
      </c>
      <c r="GM222" s="9">
        <v>0</v>
      </c>
      <c r="GN222" s="9">
        <v>0</v>
      </c>
      <c r="GO222" s="9">
        <v>0</v>
      </c>
      <c r="GP222" s="9">
        <v>0</v>
      </c>
      <c r="GQ222" s="9">
        <v>0</v>
      </c>
      <c r="GR222" s="9">
        <v>0</v>
      </c>
      <c r="GS222" s="9">
        <v>0</v>
      </c>
      <c r="GT222" s="9">
        <v>0</v>
      </c>
    </row>
    <row r="223" spans="1:202" ht="10.199999999999999">
      <c r="A223" s="12">
        <v>31</v>
      </c>
      <c r="B223" s="2" t="s">
        <v>68</v>
      </c>
      <c r="C223" s="9">
        <v>0</v>
      </c>
      <c r="D223" s="9">
        <v>0</v>
      </c>
      <c r="E223" s="9">
        <v>0</v>
      </c>
      <c r="F223" s="9">
        <v>0</v>
      </c>
      <c r="G223" s="9">
        <v>0</v>
      </c>
      <c r="H223" s="9">
        <v>0</v>
      </c>
      <c r="I223" s="9">
        <v>0</v>
      </c>
      <c r="J223" s="9">
        <v>0</v>
      </c>
      <c r="K223" s="9">
        <v>0</v>
      </c>
      <c r="L223" s="9">
        <v>0</v>
      </c>
      <c r="M223" s="9">
        <v>0</v>
      </c>
      <c r="N223" s="9">
        <v>0</v>
      </c>
      <c r="O223" s="9">
        <v>0</v>
      </c>
      <c r="P223" s="9">
        <v>0</v>
      </c>
      <c r="Q223" s="9">
        <v>0</v>
      </c>
      <c r="R223" s="9">
        <v>0</v>
      </c>
      <c r="S223" s="9">
        <v>0</v>
      </c>
      <c r="T223" s="9">
        <v>0</v>
      </c>
      <c r="U223" s="9">
        <v>0</v>
      </c>
      <c r="V223" s="9">
        <v>0</v>
      </c>
      <c r="W223" s="9">
        <v>0</v>
      </c>
      <c r="X223" s="9">
        <v>0</v>
      </c>
      <c r="Y223" s="9">
        <v>0</v>
      </c>
      <c r="Z223" s="9">
        <v>0</v>
      </c>
      <c r="AA223" s="9">
        <v>2395.1454787331299</v>
      </c>
      <c r="AB223" s="9">
        <v>0</v>
      </c>
      <c r="AC223" s="9">
        <v>0</v>
      </c>
      <c r="AD223" s="9">
        <v>0</v>
      </c>
      <c r="AE223" s="9">
        <v>0</v>
      </c>
      <c r="AF223" s="9">
        <v>0</v>
      </c>
      <c r="AG223" s="9">
        <v>0</v>
      </c>
      <c r="AH223" s="9">
        <v>0</v>
      </c>
      <c r="AI223" s="9">
        <v>0</v>
      </c>
      <c r="AJ223" s="9">
        <v>0</v>
      </c>
      <c r="AK223" s="9">
        <v>0</v>
      </c>
      <c r="AL223" s="9">
        <v>0</v>
      </c>
      <c r="AM223" s="9">
        <v>0</v>
      </c>
      <c r="AN223" s="9">
        <v>0</v>
      </c>
      <c r="AO223" s="9">
        <v>0</v>
      </c>
      <c r="AP223" s="9">
        <v>0</v>
      </c>
      <c r="AQ223" s="9">
        <v>4207.2601699090001</v>
      </c>
      <c r="AR223" s="9">
        <v>0</v>
      </c>
      <c r="AS223" s="9">
        <v>0</v>
      </c>
      <c r="AT223" s="9">
        <v>0</v>
      </c>
      <c r="AU223" s="9">
        <v>0</v>
      </c>
      <c r="AV223" s="9">
        <v>0</v>
      </c>
      <c r="AW223" s="9">
        <v>0</v>
      </c>
      <c r="AX223" s="9">
        <v>0</v>
      </c>
      <c r="AY223" s="9">
        <v>0</v>
      </c>
      <c r="AZ223" s="9">
        <v>0</v>
      </c>
      <c r="BA223" s="9">
        <v>0</v>
      </c>
      <c r="BB223" s="9">
        <v>0</v>
      </c>
      <c r="BC223" s="9">
        <v>0</v>
      </c>
      <c r="BD223" s="9">
        <v>0</v>
      </c>
      <c r="BE223" s="9">
        <v>0</v>
      </c>
      <c r="BF223" s="9">
        <v>0</v>
      </c>
      <c r="BG223" s="9">
        <v>0</v>
      </c>
      <c r="BH223" s="9">
        <v>0</v>
      </c>
      <c r="BI223" s="9">
        <v>23996.855245485898</v>
      </c>
      <c r="BJ223" s="9">
        <v>0</v>
      </c>
      <c r="BK223" s="9">
        <v>0</v>
      </c>
      <c r="BL223" s="9">
        <v>0</v>
      </c>
      <c r="BM223" s="9">
        <v>0</v>
      </c>
      <c r="BN223" s="9">
        <v>0</v>
      </c>
      <c r="BO223" s="9">
        <v>0</v>
      </c>
      <c r="BP223" s="9">
        <v>0</v>
      </c>
      <c r="BQ223" s="9">
        <v>0</v>
      </c>
      <c r="BR223" s="9">
        <v>0</v>
      </c>
      <c r="BS223" s="9">
        <v>0</v>
      </c>
      <c r="BT223" s="9">
        <v>0</v>
      </c>
      <c r="BU223" s="9">
        <v>0</v>
      </c>
      <c r="BV223" s="9">
        <v>0</v>
      </c>
      <c r="BW223" s="9">
        <v>0</v>
      </c>
      <c r="BX223" s="9">
        <v>0</v>
      </c>
      <c r="BY223" s="9">
        <v>0</v>
      </c>
      <c r="BZ223" s="9">
        <v>0</v>
      </c>
      <c r="CA223" s="9">
        <v>0</v>
      </c>
      <c r="CB223" s="9">
        <v>0</v>
      </c>
      <c r="CC223" s="9">
        <v>0</v>
      </c>
      <c r="CD223" s="9">
        <v>0</v>
      </c>
      <c r="CE223" s="9">
        <v>0</v>
      </c>
      <c r="CF223" s="9">
        <v>0</v>
      </c>
      <c r="CG223" s="9">
        <v>2395.1454787331299</v>
      </c>
      <c r="CH223" s="9">
        <v>0</v>
      </c>
      <c r="CI223" s="9">
        <v>0</v>
      </c>
      <c r="CJ223" s="9">
        <v>0</v>
      </c>
      <c r="CK223" s="9">
        <v>0</v>
      </c>
      <c r="CL223" s="9">
        <v>0</v>
      </c>
      <c r="CM223" s="9">
        <v>0</v>
      </c>
      <c r="CN223" s="9">
        <v>0</v>
      </c>
      <c r="CO223" s="9">
        <v>0</v>
      </c>
      <c r="CP223" s="9">
        <v>0</v>
      </c>
      <c r="CQ223" s="9">
        <v>0</v>
      </c>
      <c r="CR223" s="9">
        <v>0</v>
      </c>
      <c r="CS223" s="9">
        <v>0</v>
      </c>
      <c r="CT223" s="9">
        <v>0</v>
      </c>
      <c r="CU223" s="9">
        <v>0</v>
      </c>
      <c r="CV223" s="9">
        <v>0</v>
      </c>
      <c r="CW223" s="9">
        <v>4207.2601699090001</v>
      </c>
      <c r="CX223" s="9">
        <v>0</v>
      </c>
      <c r="CY223" s="9">
        <v>0</v>
      </c>
      <c r="CZ223" s="9">
        <v>0</v>
      </c>
      <c r="DA223" s="9">
        <v>0</v>
      </c>
      <c r="DB223" s="9">
        <v>0</v>
      </c>
      <c r="DC223" s="9">
        <v>0</v>
      </c>
      <c r="DD223" s="9">
        <v>0</v>
      </c>
      <c r="DE223" s="9">
        <v>0</v>
      </c>
      <c r="DF223" s="9">
        <v>0</v>
      </c>
      <c r="DG223" s="9">
        <v>0</v>
      </c>
      <c r="DH223" s="9">
        <v>0</v>
      </c>
      <c r="DI223" s="9">
        <v>0</v>
      </c>
      <c r="DJ223" s="9">
        <v>0</v>
      </c>
      <c r="DK223" s="9">
        <v>0</v>
      </c>
      <c r="DL223" s="9">
        <v>0</v>
      </c>
      <c r="DM223" s="9">
        <v>0</v>
      </c>
      <c r="DN223" s="9">
        <v>0</v>
      </c>
      <c r="DO223" s="9">
        <v>23996.855245485898</v>
      </c>
      <c r="DP223" s="9">
        <v>0</v>
      </c>
      <c r="DQ223" s="9">
        <v>0</v>
      </c>
      <c r="DR223" s="9">
        <v>0</v>
      </c>
      <c r="DS223" s="9">
        <v>0</v>
      </c>
      <c r="DT223" s="9">
        <v>0</v>
      </c>
      <c r="DU223" s="9">
        <v>0</v>
      </c>
      <c r="DV223" s="9">
        <v>0</v>
      </c>
      <c r="DW223" s="9">
        <v>0</v>
      </c>
      <c r="DX223" s="9">
        <v>0</v>
      </c>
      <c r="DY223" s="9">
        <v>0</v>
      </c>
      <c r="DZ223" s="9">
        <v>0</v>
      </c>
      <c r="EA223" s="9">
        <v>0</v>
      </c>
      <c r="EB223" s="9">
        <v>0</v>
      </c>
      <c r="EC223" s="9">
        <v>0</v>
      </c>
      <c r="ED223" s="9">
        <v>0</v>
      </c>
      <c r="EE223" s="9">
        <v>0</v>
      </c>
      <c r="EF223" s="9">
        <v>0</v>
      </c>
      <c r="EG223" s="9">
        <v>0</v>
      </c>
      <c r="EH223" s="9">
        <v>0</v>
      </c>
      <c r="EI223" s="9">
        <v>0</v>
      </c>
      <c r="EJ223" s="9">
        <v>0</v>
      </c>
      <c r="EK223" s="9">
        <v>0</v>
      </c>
      <c r="EL223" s="9">
        <v>0</v>
      </c>
      <c r="EM223" s="9">
        <v>2395.1454787331299</v>
      </c>
      <c r="EN223" s="9">
        <v>0</v>
      </c>
      <c r="EO223" s="9">
        <v>0</v>
      </c>
      <c r="EP223" s="9">
        <v>0</v>
      </c>
      <c r="EQ223" s="9">
        <v>0</v>
      </c>
      <c r="ER223" s="9">
        <v>0</v>
      </c>
      <c r="ES223" s="9">
        <v>0</v>
      </c>
      <c r="ET223" s="9">
        <v>0</v>
      </c>
      <c r="EU223" s="9">
        <v>0</v>
      </c>
      <c r="EV223" s="9">
        <v>0</v>
      </c>
      <c r="EW223" s="9">
        <v>0</v>
      </c>
      <c r="EX223" s="9">
        <v>0</v>
      </c>
      <c r="EY223" s="9">
        <v>0</v>
      </c>
      <c r="EZ223" s="9">
        <v>0</v>
      </c>
      <c r="FA223" s="9">
        <v>0</v>
      </c>
      <c r="FB223" s="9">
        <v>0</v>
      </c>
      <c r="FC223" s="9">
        <v>4207.2601699090001</v>
      </c>
      <c r="FD223" s="9">
        <v>0</v>
      </c>
      <c r="FE223" s="9">
        <v>0</v>
      </c>
      <c r="FF223" s="9">
        <v>0</v>
      </c>
      <c r="FG223" s="9">
        <v>0</v>
      </c>
      <c r="FH223" s="9">
        <v>0</v>
      </c>
      <c r="FI223" s="9">
        <v>0</v>
      </c>
      <c r="FJ223" s="9">
        <v>0</v>
      </c>
      <c r="FK223" s="9">
        <v>0</v>
      </c>
      <c r="FL223" s="9">
        <v>0</v>
      </c>
      <c r="FM223" s="9">
        <v>0</v>
      </c>
      <c r="FN223" s="9">
        <v>0</v>
      </c>
      <c r="FO223" s="9">
        <v>0</v>
      </c>
      <c r="FP223" s="9">
        <v>0</v>
      </c>
      <c r="FQ223" s="9">
        <v>0</v>
      </c>
      <c r="FR223" s="9">
        <v>0</v>
      </c>
      <c r="FS223" s="9">
        <v>0</v>
      </c>
      <c r="FT223" s="9">
        <v>0</v>
      </c>
      <c r="FU223" s="9">
        <v>23996.855245485898</v>
      </c>
      <c r="FV223" s="9">
        <v>0</v>
      </c>
      <c r="FW223" s="9">
        <v>0</v>
      </c>
      <c r="FX223" s="9">
        <v>0</v>
      </c>
      <c r="FY223" s="9">
        <v>0</v>
      </c>
      <c r="FZ223" s="9">
        <v>0</v>
      </c>
      <c r="GA223" s="9">
        <v>0</v>
      </c>
      <c r="GB223" s="9">
        <v>0</v>
      </c>
      <c r="GC223" s="9">
        <v>0</v>
      </c>
      <c r="GD223" s="9">
        <v>0</v>
      </c>
      <c r="GE223" s="9">
        <v>0</v>
      </c>
      <c r="GF223" s="9">
        <v>0</v>
      </c>
      <c r="GG223" s="9">
        <v>0</v>
      </c>
      <c r="GH223" s="9">
        <v>0</v>
      </c>
      <c r="GI223" s="9">
        <v>0</v>
      </c>
      <c r="GJ223" s="9">
        <v>0</v>
      </c>
      <c r="GK223" s="9">
        <v>0</v>
      </c>
      <c r="GL223" s="9">
        <v>0</v>
      </c>
      <c r="GM223" s="9">
        <v>0</v>
      </c>
      <c r="GN223" s="9">
        <v>0</v>
      </c>
      <c r="GO223" s="9">
        <v>0</v>
      </c>
      <c r="GP223" s="9">
        <v>0</v>
      </c>
      <c r="GQ223" s="9">
        <v>0</v>
      </c>
      <c r="GR223" s="9">
        <v>0</v>
      </c>
      <c r="GS223" s="9">
        <v>2395.1454787331299</v>
      </c>
      <c r="GT223" s="9">
        <v>0</v>
      </c>
    </row>
    <row r="224" spans="1:202" ht="10.199999999999999">
      <c r="A224" s="12">
        <v>32</v>
      </c>
      <c r="B224" s="2" t="s">
        <v>69</v>
      </c>
      <c r="C224" s="9">
        <v>0</v>
      </c>
      <c r="D224" s="9">
        <v>0</v>
      </c>
      <c r="E224" s="9">
        <v>0</v>
      </c>
      <c r="F224" s="9">
        <v>0</v>
      </c>
      <c r="G224" s="9">
        <v>0</v>
      </c>
      <c r="H224" s="9">
        <v>0</v>
      </c>
      <c r="I224" s="9">
        <v>0</v>
      </c>
      <c r="J224" s="9">
        <v>0</v>
      </c>
      <c r="K224" s="9">
        <v>0</v>
      </c>
      <c r="L224" s="9">
        <v>0</v>
      </c>
      <c r="M224" s="9">
        <v>0</v>
      </c>
      <c r="N224" s="9">
        <v>0</v>
      </c>
      <c r="O224" s="9">
        <v>0</v>
      </c>
      <c r="P224" s="9">
        <v>0</v>
      </c>
      <c r="Q224" s="9">
        <v>0</v>
      </c>
      <c r="R224" s="9">
        <v>0</v>
      </c>
      <c r="S224" s="9">
        <v>0</v>
      </c>
      <c r="T224" s="9">
        <v>0</v>
      </c>
      <c r="U224" s="9">
        <v>0</v>
      </c>
      <c r="V224" s="9">
        <v>0</v>
      </c>
      <c r="W224" s="9">
        <v>0</v>
      </c>
      <c r="X224" s="9">
        <v>0</v>
      </c>
      <c r="Y224" s="9">
        <v>0</v>
      </c>
      <c r="Z224" s="9">
        <v>0</v>
      </c>
      <c r="AA224" s="9">
        <v>0</v>
      </c>
      <c r="AB224" s="9">
        <v>0</v>
      </c>
      <c r="AC224" s="9">
        <v>0</v>
      </c>
      <c r="AD224" s="9">
        <v>0</v>
      </c>
      <c r="AE224" s="9">
        <v>0</v>
      </c>
      <c r="AF224" s="9">
        <v>0</v>
      </c>
      <c r="AG224" s="9">
        <v>0</v>
      </c>
      <c r="AH224" s="9">
        <v>0</v>
      </c>
      <c r="AI224" s="9">
        <v>0</v>
      </c>
      <c r="AJ224" s="9">
        <v>0</v>
      </c>
      <c r="AK224" s="9">
        <v>0</v>
      </c>
      <c r="AL224" s="9">
        <v>0</v>
      </c>
      <c r="AM224" s="9">
        <v>0</v>
      </c>
      <c r="AN224" s="9">
        <v>0</v>
      </c>
      <c r="AO224" s="9">
        <v>0</v>
      </c>
      <c r="AP224" s="9">
        <v>0</v>
      </c>
      <c r="AQ224" s="9">
        <v>0</v>
      </c>
      <c r="AR224" s="9">
        <v>0</v>
      </c>
      <c r="AS224" s="9">
        <v>0</v>
      </c>
      <c r="AT224" s="9">
        <v>0</v>
      </c>
      <c r="AU224" s="9">
        <v>0</v>
      </c>
      <c r="AV224" s="9">
        <v>0</v>
      </c>
      <c r="AW224" s="9">
        <v>0</v>
      </c>
      <c r="AX224" s="9">
        <v>0</v>
      </c>
      <c r="AY224" s="9">
        <v>0</v>
      </c>
      <c r="AZ224" s="9">
        <v>0</v>
      </c>
      <c r="BA224" s="9">
        <v>0</v>
      </c>
      <c r="BB224" s="9">
        <v>0</v>
      </c>
      <c r="BC224" s="9">
        <v>2892.6016130094999</v>
      </c>
      <c r="BD224" s="9">
        <v>0</v>
      </c>
      <c r="BE224" s="9">
        <v>0</v>
      </c>
      <c r="BF224" s="9">
        <v>0</v>
      </c>
      <c r="BG224" s="9">
        <v>0</v>
      </c>
      <c r="BH224" s="9">
        <v>0</v>
      </c>
      <c r="BI224" s="9">
        <v>0</v>
      </c>
      <c r="BJ224" s="9">
        <v>0</v>
      </c>
      <c r="BK224" s="9">
        <v>0</v>
      </c>
      <c r="BL224" s="9">
        <v>0</v>
      </c>
      <c r="BM224" s="9">
        <v>0</v>
      </c>
      <c r="BN224" s="9">
        <v>0</v>
      </c>
      <c r="BO224" s="9">
        <v>0</v>
      </c>
      <c r="BP224" s="9">
        <v>0</v>
      </c>
      <c r="BQ224" s="9">
        <v>0</v>
      </c>
      <c r="BR224" s="9">
        <v>0</v>
      </c>
      <c r="BS224" s="9">
        <v>0</v>
      </c>
      <c r="BT224" s="9">
        <v>0</v>
      </c>
      <c r="BU224" s="9">
        <v>0</v>
      </c>
      <c r="BV224" s="9">
        <v>15631.223248705501</v>
      </c>
      <c r="BW224" s="9">
        <v>0</v>
      </c>
      <c r="BX224" s="9">
        <v>0</v>
      </c>
      <c r="BY224" s="9">
        <v>0</v>
      </c>
      <c r="BZ224" s="9">
        <v>0</v>
      </c>
      <c r="CA224" s="9">
        <v>0</v>
      </c>
      <c r="CB224" s="9">
        <v>0</v>
      </c>
      <c r="CC224" s="9">
        <v>0</v>
      </c>
      <c r="CD224" s="9">
        <v>0</v>
      </c>
      <c r="CE224" s="9">
        <v>0</v>
      </c>
      <c r="CF224" s="9">
        <v>0</v>
      </c>
      <c r="CG224" s="9">
        <v>0</v>
      </c>
      <c r="CH224" s="9">
        <v>0</v>
      </c>
      <c r="CI224" s="9">
        <v>0</v>
      </c>
      <c r="CJ224" s="9">
        <v>0</v>
      </c>
      <c r="CK224" s="9">
        <v>0</v>
      </c>
      <c r="CL224" s="9">
        <v>0</v>
      </c>
      <c r="CM224" s="9">
        <v>0</v>
      </c>
      <c r="CN224" s="9">
        <v>0</v>
      </c>
      <c r="CO224" s="9">
        <v>0</v>
      </c>
      <c r="CP224" s="9">
        <v>0</v>
      </c>
      <c r="CQ224" s="9">
        <v>0</v>
      </c>
      <c r="CR224" s="9">
        <v>0</v>
      </c>
      <c r="CS224" s="9">
        <v>0</v>
      </c>
      <c r="CT224" s="9">
        <v>0</v>
      </c>
      <c r="CU224" s="9">
        <v>0</v>
      </c>
      <c r="CV224" s="9">
        <v>0</v>
      </c>
      <c r="CW224" s="9">
        <v>0</v>
      </c>
      <c r="CX224" s="9">
        <v>0</v>
      </c>
      <c r="CY224" s="9">
        <v>0</v>
      </c>
      <c r="CZ224" s="9">
        <v>0</v>
      </c>
      <c r="DA224" s="9">
        <v>0</v>
      </c>
      <c r="DB224" s="9">
        <v>0</v>
      </c>
      <c r="DC224" s="9">
        <v>0</v>
      </c>
      <c r="DD224" s="9">
        <v>0</v>
      </c>
      <c r="DE224" s="9">
        <v>0</v>
      </c>
      <c r="DF224" s="9">
        <v>0</v>
      </c>
      <c r="DG224" s="9">
        <v>0</v>
      </c>
      <c r="DH224" s="9">
        <v>0</v>
      </c>
      <c r="DI224" s="9">
        <v>0</v>
      </c>
      <c r="DJ224" s="9">
        <v>0</v>
      </c>
      <c r="DK224" s="9">
        <v>0</v>
      </c>
      <c r="DL224" s="9">
        <v>0</v>
      </c>
      <c r="DM224" s="9">
        <v>0</v>
      </c>
      <c r="DN224" s="9">
        <v>0</v>
      </c>
      <c r="DO224" s="9">
        <v>0</v>
      </c>
      <c r="DP224" s="9">
        <v>0</v>
      </c>
      <c r="DQ224" s="9">
        <v>0</v>
      </c>
      <c r="DR224" s="9">
        <v>0</v>
      </c>
      <c r="DS224" s="9">
        <v>0</v>
      </c>
      <c r="DT224" s="9">
        <v>0</v>
      </c>
      <c r="DU224" s="9">
        <v>0</v>
      </c>
      <c r="DV224" s="9">
        <v>2892.6016130094999</v>
      </c>
      <c r="DW224" s="9">
        <v>0</v>
      </c>
      <c r="DX224" s="9">
        <v>0</v>
      </c>
      <c r="DY224" s="9">
        <v>0</v>
      </c>
      <c r="DZ224" s="9">
        <v>0</v>
      </c>
      <c r="EA224" s="9">
        <v>0</v>
      </c>
      <c r="EB224" s="9">
        <v>0</v>
      </c>
      <c r="EC224" s="9">
        <v>0</v>
      </c>
      <c r="ED224" s="9">
        <v>0</v>
      </c>
      <c r="EE224" s="9">
        <v>0</v>
      </c>
      <c r="EF224" s="9">
        <v>0</v>
      </c>
      <c r="EG224" s="9">
        <v>0</v>
      </c>
      <c r="EH224" s="9">
        <v>0</v>
      </c>
      <c r="EI224" s="9">
        <v>0</v>
      </c>
      <c r="EJ224" s="9">
        <v>0</v>
      </c>
      <c r="EK224" s="9">
        <v>0</v>
      </c>
      <c r="EL224" s="9">
        <v>0</v>
      </c>
      <c r="EM224" s="9">
        <v>0</v>
      </c>
      <c r="EN224" s="9">
        <v>0</v>
      </c>
      <c r="EO224" s="9">
        <v>15631.223248705501</v>
      </c>
      <c r="EP224" s="9">
        <v>0</v>
      </c>
      <c r="EQ224" s="9">
        <v>0</v>
      </c>
      <c r="ER224" s="9">
        <v>0</v>
      </c>
      <c r="ES224" s="9">
        <v>0</v>
      </c>
      <c r="ET224" s="9">
        <v>0</v>
      </c>
      <c r="EU224" s="9">
        <v>0</v>
      </c>
      <c r="EV224" s="9">
        <v>0</v>
      </c>
      <c r="EW224" s="9">
        <v>0</v>
      </c>
      <c r="EX224" s="9">
        <v>0</v>
      </c>
      <c r="EY224" s="9">
        <v>0</v>
      </c>
      <c r="EZ224" s="9">
        <v>0</v>
      </c>
      <c r="FA224" s="9">
        <v>0</v>
      </c>
      <c r="FB224" s="9">
        <v>0</v>
      </c>
      <c r="FC224" s="9">
        <v>0</v>
      </c>
      <c r="FD224" s="9">
        <v>0</v>
      </c>
      <c r="FE224" s="9">
        <v>0</v>
      </c>
      <c r="FF224" s="9">
        <v>0</v>
      </c>
      <c r="FG224" s="9">
        <v>0</v>
      </c>
      <c r="FH224" s="9">
        <v>0</v>
      </c>
      <c r="FI224" s="9">
        <v>0</v>
      </c>
      <c r="FJ224" s="9">
        <v>0</v>
      </c>
      <c r="FK224" s="9">
        <v>0</v>
      </c>
      <c r="FL224" s="9">
        <v>0</v>
      </c>
      <c r="FM224" s="9">
        <v>0</v>
      </c>
      <c r="FN224" s="9">
        <v>0</v>
      </c>
      <c r="FO224" s="9">
        <v>0</v>
      </c>
      <c r="FP224" s="9">
        <v>0</v>
      </c>
      <c r="FQ224" s="9">
        <v>0</v>
      </c>
      <c r="FR224" s="9">
        <v>0</v>
      </c>
      <c r="FS224" s="9">
        <v>0</v>
      </c>
      <c r="FT224" s="9">
        <v>0</v>
      </c>
      <c r="FU224" s="9">
        <v>0</v>
      </c>
      <c r="FV224" s="9">
        <v>0</v>
      </c>
      <c r="FW224" s="9">
        <v>0</v>
      </c>
      <c r="FX224" s="9">
        <v>0</v>
      </c>
      <c r="FY224" s="9">
        <v>0</v>
      </c>
      <c r="FZ224" s="9">
        <v>0</v>
      </c>
      <c r="GA224" s="9">
        <v>0</v>
      </c>
      <c r="GB224" s="9">
        <v>0</v>
      </c>
      <c r="GC224" s="9">
        <v>0</v>
      </c>
      <c r="GD224" s="9">
        <v>0</v>
      </c>
      <c r="GE224" s="9">
        <v>0</v>
      </c>
      <c r="GF224" s="9">
        <v>0</v>
      </c>
      <c r="GG224" s="9">
        <v>0</v>
      </c>
      <c r="GH224" s="9">
        <v>0</v>
      </c>
      <c r="GI224" s="9">
        <v>0</v>
      </c>
      <c r="GJ224" s="9">
        <v>0</v>
      </c>
      <c r="GK224" s="9">
        <v>0</v>
      </c>
      <c r="GL224" s="9">
        <v>0</v>
      </c>
      <c r="GM224" s="9">
        <v>0</v>
      </c>
      <c r="GN224" s="9">
        <v>0</v>
      </c>
      <c r="GO224" s="9">
        <v>2892.6016130094999</v>
      </c>
      <c r="GP224" s="9">
        <v>0</v>
      </c>
      <c r="GQ224" s="9">
        <v>0</v>
      </c>
      <c r="GR224" s="9">
        <v>0</v>
      </c>
      <c r="GS224" s="9">
        <v>0</v>
      </c>
      <c r="GT224" s="9">
        <v>0</v>
      </c>
    </row>
    <row r="225" spans="1:202" ht="10.199999999999999">
      <c r="A225" s="12">
        <v>33</v>
      </c>
      <c r="B225" s="2" t="s">
        <v>70</v>
      </c>
      <c r="C225" s="9">
        <v>0</v>
      </c>
      <c r="D225" s="9">
        <v>0</v>
      </c>
      <c r="E225" s="9">
        <v>0</v>
      </c>
      <c r="F225" s="9">
        <v>0</v>
      </c>
      <c r="G225" s="9">
        <v>0</v>
      </c>
      <c r="H225" s="9">
        <v>0</v>
      </c>
      <c r="I225" s="9">
        <v>0</v>
      </c>
      <c r="J225" s="9">
        <v>0</v>
      </c>
      <c r="K225" s="9">
        <v>0</v>
      </c>
      <c r="L225" s="9">
        <v>0</v>
      </c>
      <c r="M225" s="9">
        <v>0</v>
      </c>
      <c r="N225" s="9">
        <v>0</v>
      </c>
      <c r="O225" s="9">
        <v>0</v>
      </c>
      <c r="P225" s="9">
        <v>0</v>
      </c>
      <c r="Q225" s="9">
        <v>0</v>
      </c>
      <c r="R225" s="9">
        <v>0</v>
      </c>
      <c r="S225" s="9">
        <v>0</v>
      </c>
      <c r="T225" s="9">
        <v>0</v>
      </c>
      <c r="U225" s="9">
        <v>0</v>
      </c>
      <c r="V225" s="9">
        <v>0</v>
      </c>
      <c r="W225" s="9">
        <v>0</v>
      </c>
      <c r="X225" s="9">
        <v>0</v>
      </c>
      <c r="Y225" s="9">
        <v>0</v>
      </c>
      <c r="Z225" s="9">
        <v>0</v>
      </c>
      <c r="AA225" s="9">
        <v>2395.1454787331299</v>
      </c>
      <c r="AB225" s="9">
        <v>0</v>
      </c>
      <c r="AC225" s="9">
        <v>0</v>
      </c>
      <c r="AD225" s="9">
        <v>0</v>
      </c>
      <c r="AE225" s="9">
        <v>0</v>
      </c>
      <c r="AF225" s="9">
        <v>0</v>
      </c>
      <c r="AG225" s="9">
        <v>0</v>
      </c>
      <c r="AH225" s="9">
        <v>0</v>
      </c>
      <c r="AI225" s="9">
        <v>0</v>
      </c>
      <c r="AJ225" s="9">
        <v>0</v>
      </c>
      <c r="AK225" s="9">
        <v>0</v>
      </c>
      <c r="AL225" s="9">
        <v>0</v>
      </c>
      <c r="AM225" s="9">
        <v>0</v>
      </c>
      <c r="AN225" s="9">
        <v>0</v>
      </c>
      <c r="AO225" s="9">
        <v>0</v>
      </c>
      <c r="AP225" s="9">
        <v>0</v>
      </c>
      <c r="AQ225" s="9">
        <v>4207.2601699090001</v>
      </c>
      <c r="AR225" s="9">
        <v>0</v>
      </c>
      <c r="AS225" s="9">
        <v>0</v>
      </c>
      <c r="AT225" s="9">
        <v>0</v>
      </c>
      <c r="AU225" s="9">
        <v>0</v>
      </c>
      <c r="AV225" s="9">
        <v>0</v>
      </c>
      <c r="AW225" s="9">
        <v>0</v>
      </c>
      <c r="AX225" s="9">
        <v>0</v>
      </c>
      <c r="AY225" s="9">
        <v>0</v>
      </c>
      <c r="AZ225" s="9">
        <v>0</v>
      </c>
      <c r="BA225" s="9">
        <v>0</v>
      </c>
      <c r="BB225" s="9">
        <v>0</v>
      </c>
      <c r="BC225" s="9">
        <v>0</v>
      </c>
      <c r="BD225" s="9">
        <v>0</v>
      </c>
      <c r="BE225" s="9">
        <v>0</v>
      </c>
      <c r="BF225" s="9">
        <v>0</v>
      </c>
      <c r="BG225" s="9">
        <v>0</v>
      </c>
      <c r="BH225" s="9">
        <v>0</v>
      </c>
      <c r="BI225" s="9">
        <v>23996.855245485898</v>
      </c>
      <c r="BJ225" s="9">
        <v>0</v>
      </c>
      <c r="BK225" s="9">
        <v>0</v>
      </c>
      <c r="BL225" s="9">
        <v>0</v>
      </c>
      <c r="BM225" s="9">
        <v>0</v>
      </c>
      <c r="BN225" s="9">
        <v>0</v>
      </c>
      <c r="BO225" s="9">
        <v>0</v>
      </c>
      <c r="BP225" s="9">
        <v>0</v>
      </c>
      <c r="BQ225" s="9">
        <v>0</v>
      </c>
      <c r="BR225" s="9">
        <v>0</v>
      </c>
      <c r="BS225" s="9">
        <v>0</v>
      </c>
      <c r="BT225" s="9">
        <v>0</v>
      </c>
      <c r="BU225" s="9">
        <v>0</v>
      </c>
      <c r="BV225" s="9">
        <v>0</v>
      </c>
      <c r="BW225" s="9">
        <v>0</v>
      </c>
      <c r="BX225" s="9">
        <v>0</v>
      </c>
      <c r="BY225" s="9">
        <v>0</v>
      </c>
      <c r="BZ225" s="9">
        <v>0</v>
      </c>
      <c r="CA225" s="9">
        <v>0</v>
      </c>
      <c r="CB225" s="9">
        <v>0</v>
      </c>
      <c r="CC225" s="9">
        <v>0</v>
      </c>
      <c r="CD225" s="9">
        <v>0</v>
      </c>
      <c r="CE225" s="9">
        <v>0</v>
      </c>
      <c r="CF225" s="9">
        <v>0</v>
      </c>
      <c r="CG225" s="9">
        <v>2395.1454787331299</v>
      </c>
      <c r="CH225" s="9">
        <v>0</v>
      </c>
      <c r="CI225" s="9">
        <v>0</v>
      </c>
      <c r="CJ225" s="9">
        <v>0</v>
      </c>
      <c r="CK225" s="9">
        <v>0</v>
      </c>
      <c r="CL225" s="9">
        <v>0</v>
      </c>
      <c r="CM225" s="9">
        <v>0</v>
      </c>
      <c r="CN225" s="9">
        <v>0</v>
      </c>
      <c r="CO225" s="9">
        <v>0</v>
      </c>
      <c r="CP225" s="9">
        <v>0</v>
      </c>
      <c r="CQ225" s="9">
        <v>0</v>
      </c>
      <c r="CR225" s="9">
        <v>0</v>
      </c>
      <c r="CS225" s="9">
        <v>0</v>
      </c>
      <c r="CT225" s="9">
        <v>0</v>
      </c>
      <c r="CU225" s="9">
        <v>0</v>
      </c>
      <c r="CV225" s="9">
        <v>0</v>
      </c>
      <c r="CW225" s="9">
        <v>4207.2601699090001</v>
      </c>
      <c r="CX225" s="9">
        <v>0</v>
      </c>
      <c r="CY225" s="9">
        <v>0</v>
      </c>
      <c r="CZ225" s="9">
        <v>0</v>
      </c>
      <c r="DA225" s="9">
        <v>0</v>
      </c>
      <c r="DB225" s="9">
        <v>0</v>
      </c>
      <c r="DC225" s="9">
        <v>0</v>
      </c>
      <c r="DD225" s="9">
        <v>0</v>
      </c>
      <c r="DE225" s="9">
        <v>0</v>
      </c>
      <c r="DF225" s="9">
        <v>0</v>
      </c>
      <c r="DG225" s="9">
        <v>0</v>
      </c>
      <c r="DH225" s="9">
        <v>0</v>
      </c>
      <c r="DI225" s="9">
        <v>0</v>
      </c>
      <c r="DJ225" s="9">
        <v>0</v>
      </c>
      <c r="DK225" s="9">
        <v>0</v>
      </c>
      <c r="DL225" s="9">
        <v>0</v>
      </c>
      <c r="DM225" s="9">
        <v>0</v>
      </c>
      <c r="DN225" s="9">
        <v>0</v>
      </c>
      <c r="DO225" s="9">
        <v>23996.855245485898</v>
      </c>
      <c r="DP225" s="9">
        <v>0</v>
      </c>
      <c r="DQ225" s="9">
        <v>0</v>
      </c>
      <c r="DR225" s="9">
        <v>0</v>
      </c>
      <c r="DS225" s="9">
        <v>0</v>
      </c>
      <c r="DT225" s="9">
        <v>0</v>
      </c>
      <c r="DU225" s="9">
        <v>0</v>
      </c>
      <c r="DV225" s="9">
        <v>0</v>
      </c>
      <c r="DW225" s="9">
        <v>0</v>
      </c>
      <c r="DX225" s="9">
        <v>0</v>
      </c>
      <c r="DY225" s="9">
        <v>0</v>
      </c>
      <c r="DZ225" s="9">
        <v>0</v>
      </c>
      <c r="EA225" s="9">
        <v>0</v>
      </c>
      <c r="EB225" s="9">
        <v>0</v>
      </c>
      <c r="EC225" s="9">
        <v>0</v>
      </c>
      <c r="ED225" s="9">
        <v>0</v>
      </c>
      <c r="EE225" s="9">
        <v>0</v>
      </c>
      <c r="EF225" s="9">
        <v>0</v>
      </c>
      <c r="EG225" s="9">
        <v>0</v>
      </c>
      <c r="EH225" s="9">
        <v>0</v>
      </c>
      <c r="EI225" s="9">
        <v>0</v>
      </c>
      <c r="EJ225" s="9">
        <v>0</v>
      </c>
      <c r="EK225" s="9">
        <v>0</v>
      </c>
      <c r="EL225" s="9">
        <v>0</v>
      </c>
      <c r="EM225" s="9">
        <v>2395.1454787331299</v>
      </c>
      <c r="EN225" s="9">
        <v>0</v>
      </c>
      <c r="EO225" s="9">
        <v>0</v>
      </c>
      <c r="EP225" s="9">
        <v>0</v>
      </c>
      <c r="EQ225" s="9">
        <v>0</v>
      </c>
      <c r="ER225" s="9">
        <v>0</v>
      </c>
      <c r="ES225" s="9">
        <v>0</v>
      </c>
      <c r="ET225" s="9">
        <v>0</v>
      </c>
      <c r="EU225" s="9">
        <v>0</v>
      </c>
      <c r="EV225" s="9">
        <v>0</v>
      </c>
      <c r="EW225" s="9">
        <v>0</v>
      </c>
      <c r="EX225" s="9">
        <v>0</v>
      </c>
      <c r="EY225" s="9">
        <v>0</v>
      </c>
      <c r="EZ225" s="9">
        <v>0</v>
      </c>
      <c r="FA225" s="9">
        <v>0</v>
      </c>
      <c r="FB225" s="9">
        <v>0</v>
      </c>
      <c r="FC225" s="9">
        <v>4207.2601699090001</v>
      </c>
      <c r="FD225" s="9">
        <v>0</v>
      </c>
      <c r="FE225" s="9">
        <v>0</v>
      </c>
      <c r="FF225" s="9">
        <v>0</v>
      </c>
      <c r="FG225" s="9">
        <v>0</v>
      </c>
      <c r="FH225" s="9">
        <v>0</v>
      </c>
      <c r="FI225" s="9">
        <v>0</v>
      </c>
      <c r="FJ225" s="9">
        <v>0</v>
      </c>
      <c r="FK225" s="9">
        <v>0</v>
      </c>
      <c r="FL225" s="9">
        <v>0</v>
      </c>
      <c r="FM225" s="9">
        <v>0</v>
      </c>
      <c r="FN225" s="9">
        <v>0</v>
      </c>
      <c r="FO225" s="9">
        <v>0</v>
      </c>
      <c r="FP225" s="9">
        <v>0</v>
      </c>
      <c r="FQ225" s="9">
        <v>0</v>
      </c>
      <c r="FR225" s="9">
        <v>0</v>
      </c>
      <c r="FS225" s="9">
        <v>0</v>
      </c>
      <c r="FT225" s="9">
        <v>0</v>
      </c>
      <c r="FU225" s="9">
        <v>23996.855245485898</v>
      </c>
      <c r="FV225" s="9">
        <v>0</v>
      </c>
      <c r="FW225" s="9">
        <v>0</v>
      </c>
      <c r="FX225" s="9">
        <v>0</v>
      </c>
      <c r="FY225" s="9">
        <v>0</v>
      </c>
      <c r="FZ225" s="9">
        <v>0</v>
      </c>
      <c r="GA225" s="9">
        <v>0</v>
      </c>
      <c r="GB225" s="9">
        <v>0</v>
      </c>
      <c r="GC225" s="9">
        <v>0</v>
      </c>
      <c r="GD225" s="9">
        <v>0</v>
      </c>
      <c r="GE225" s="9">
        <v>0</v>
      </c>
      <c r="GF225" s="9">
        <v>0</v>
      </c>
      <c r="GG225" s="9">
        <v>0</v>
      </c>
      <c r="GH225" s="9">
        <v>0</v>
      </c>
      <c r="GI225" s="9">
        <v>0</v>
      </c>
      <c r="GJ225" s="9">
        <v>0</v>
      </c>
      <c r="GK225" s="9">
        <v>0</v>
      </c>
      <c r="GL225" s="9">
        <v>0</v>
      </c>
      <c r="GM225" s="9">
        <v>0</v>
      </c>
      <c r="GN225" s="9">
        <v>0</v>
      </c>
      <c r="GO225" s="9">
        <v>0</v>
      </c>
      <c r="GP225" s="9">
        <v>0</v>
      </c>
      <c r="GQ225" s="9">
        <v>0</v>
      </c>
      <c r="GR225" s="9">
        <v>0</v>
      </c>
      <c r="GS225" s="9">
        <v>2395.1454787331299</v>
      </c>
      <c r="GT225" s="9">
        <v>0</v>
      </c>
    </row>
    <row r="226" spans="1:202" ht="10.199999999999999">
      <c r="A226" s="12">
        <v>34</v>
      </c>
      <c r="B226" s="2" t="s">
        <v>71</v>
      </c>
      <c r="C226" s="9">
        <f t="shared" ref="C226:AH226" si="28">C225*0.1</f>
        <v>0</v>
      </c>
      <c r="D226" s="9">
        <f t="shared" si="28"/>
        <v>0</v>
      </c>
      <c r="E226" s="9">
        <f t="shared" si="28"/>
        <v>0</v>
      </c>
      <c r="F226" s="9">
        <f t="shared" si="28"/>
        <v>0</v>
      </c>
      <c r="G226" s="9">
        <f t="shared" si="28"/>
        <v>0</v>
      </c>
      <c r="H226" s="9">
        <f t="shared" si="28"/>
        <v>0</v>
      </c>
      <c r="I226" s="9">
        <f t="shared" si="28"/>
        <v>0</v>
      </c>
      <c r="J226" s="9">
        <f t="shared" si="28"/>
        <v>0</v>
      </c>
      <c r="K226" s="9">
        <f t="shared" si="28"/>
        <v>0</v>
      </c>
      <c r="L226" s="9">
        <f t="shared" si="28"/>
        <v>0</v>
      </c>
      <c r="M226" s="9">
        <f t="shared" si="28"/>
        <v>0</v>
      </c>
      <c r="N226" s="9">
        <f t="shared" si="28"/>
        <v>0</v>
      </c>
      <c r="O226" s="9">
        <f t="shared" si="28"/>
        <v>0</v>
      </c>
      <c r="P226" s="9">
        <f t="shared" si="28"/>
        <v>0</v>
      </c>
      <c r="Q226" s="9">
        <f t="shared" si="28"/>
        <v>0</v>
      </c>
      <c r="R226" s="9">
        <f t="shared" si="28"/>
        <v>0</v>
      </c>
      <c r="S226" s="9">
        <f t="shared" si="28"/>
        <v>0</v>
      </c>
      <c r="T226" s="9">
        <f t="shared" si="28"/>
        <v>0</v>
      </c>
      <c r="U226" s="9">
        <f t="shared" si="28"/>
        <v>0</v>
      </c>
      <c r="V226" s="9">
        <f t="shared" si="28"/>
        <v>0</v>
      </c>
      <c r="W226" s="9">
        <f t="shared" si="28"/>
        <v>0</v>
      </c>
      <c r="X226" s="9">
        <f t="shared" si="28"/>
        <v>0</v>
      </c>
      <c r="Y226" s="9">
        <f t="shared" si="28"/>
        <v>0</v>
      </c>
      <c r="Z226" s="9">
        <f t="shared" si="28"/>
        <v>0</v>
      </c>
      <c r="AA226" s="9">
        <f t="shared" si="28"/>
        <v>239.51454787331301</v>
      </c>
      <c r="AB226" s="9">
        <f t="shared" si="28"/>
        <v>0</v>
      </c>
      <c r="AC226" s="9">
        <f t="shared" si="28"/>
        <v>0</v>
      </c>
      <c r="AD226" s="9">
        <f t="shared" si="28"/>
        <v>0</v>
      </c>
      <c r="AE226" s="9">
        <f t="shared" si="28"/>
        <v>0</v>
      </c>
      <c r="AF226" s="9">
        <f t="shared" si="28"/>
        <v>0</v>
      </c>
      <c r="AG226" s="9">
        <f t="shared" si="28"/>
        <v>0</v>
      </c>
      <c r="AH226" s="9">
        <f t="shared" si="28"/>
        <v>0</v>
      </c>
      <c r="AI226" s="9">
        <f t="shared" ref="AI226:BN226" si="29">AI225*0.1</f>
        <v>0</v>
      </c>
      <c r="AJ226" s="9">
        <f t="shared" si="29"/>
        <v>0</v>
      </c>
      <c r="AK226" s="9">
        <f t="shared" si="29"/>
        <v>0</v>
      </c>
      <c r="AL226" s="9">
        <f t="shared" si="29"/>
        <v>0</v>
      </c>
      <c r="AM226" s="9">
        <f t="shared" si="29"/>
        <v>0</v>
      </c>
      <c r="AN226" s="9">
        <f t="shared" si="29"/>
        <v>0</v>
      </c>
      <c r="AO226" s="9">
        <f t="shared" si="29"/>
        <v>0</v>
      </c>
      <c r="AP226" s="9">
        <f t="shared" si="29"/>
        <v>0</v>
      </c>
      <c r="AQ226" s="9">
        <f t="shared" si="29"/>
        <v>420.72601699090001</v>
      </c>
      <c r="AR226" s="9">
        <f t="shared" si="29"/>
        <v>0</v>
      </c>
      <c r="AS226" s="9">
        <f t="shared" si="29"/>
        <v>0</v>
      </c>
      <c r="AT226" s="9">
        <f t="shared" si="29"/>
        <v>0</v>
      </c>
      <c r="AU226" s="9">
        <f t="shared" si="29"/>
        <v>0</v>
      </c>
      <c r="AV226" s="9">
        <f t="shared" si="29"/>
        <v>0</v>
      </c>
      <c r="AW226" s="9">
        <f t="shared" si="29"/>
        <v>0</v>
      </c>
      <c r="AX226" s="9">
        <f t="shared" si="29"/>
        <v>0</v>
      </c>
      <c r="AY226" s="9">
        <f t="shared" si="29"/>
        <v>0</v>
      </c>
      <c r="AZ226" s="9">
        <f t="shared" si="29"/>
        <v>0</v>
      </c>
      <c r="BA226" s="9">
        <f t="shared" si="29"/>
        <v>0</v>
      </c>
      <c r="BB226" s="9">
        <f t="shared" si="29"/>
        <v>0</v>
      </c>
      <c r="BC226" s="9">
        <f t="shared" si="29"/>
        <v>0</v>
      </c>
      <c r="BD226" s="9">
        <f t="shared" si="29"/>
        <v>0</v>
      </c>
      <c r="BE226" s="9">
        <f t="shared" si="29"/>
        <v>0</v>
      </c>
      <c r="BF226" s="9">
        <f t="shared" si="29"/>
        <v>0</v>
      </c>
      <c r="BG226" s="9">
        <f t="shared" si="29"/>
        <v>0</v>
      </c>
      <c r="BH226" s="9">
        <f t="shared" si="29"/>
        <v>0</v>
      </c>
      <c r="BI226" s="9">
        <f t="shared" si="29"/>
        <v>2399.6855245485899</v>
      </c>
      <c r="BJ226" s="9">
        <f t="shared" si="29"/>
        <v>0</v>
      </c>
      <c r="BK226" s="9">
        <f t="shared" si="29"/>
        <v>0</v>
      </c>
      <c r="BL226" s="9">
        <f t="shared" si="29"/>
        <v>0</v>
      </c>
      <c r="BM226" s="9">
        <f t="shared" si="29"/>
        <v>0</v>
      </c>
      <c r="BN226" s="9">
        <f t="shared" si="29"/>
        <v>0</v>
      </c>
      <c r="BO226" s="9">
        <f t="shared" ref="BO226:CT226" si="30">BO225*0.1</f>
        <v>0</v>
      </c>
      <c r="BP226" s="9">
        <f t="shared" si="30"/>
        <v>0</v>
      </c>
      <c r="BQ226" s="9">
        <f t="shared" si="30"/>
        <v>0</v>
      </c>
      <c r="BR226" s="9">
        <f t="shared" si="30"/>
        <v>0</v>
      </c>
      <c r="BS226" s="9">
        <f t="shared" si="30"/>
        <v>0</v>
      </c>
      <c r="BT226" s="9">
        <f t="shared" si="30"/>
        <v>0</v>
      </c>
      <c r="BU226" s="9">
        <f t="shared" si="30"/>
        <v>0</v>
      </c>
      <c r="BV226" s="9">
        <f t="shared" si="30"/>
        <v>0</v>
      </c>
      <c r="BW226" s="9">
        <f t="shared" si="30"/>
        <v>0</v>
      </c>
      <c r="BX226" s="9">
        <f t="shared" si="30"/>
        <v>0</v>
      </c>
      <c r="BY226" s="9">
        <f t="shared" si="30"/>
        <v>0</v>
      </c>
      <c r="BZ226" s="9">
        <f t="shared" si="30"/>
        <v>0</v>
      </c>
      <c r="CA226" s="9">
        <f t="shared" si="30"/>
        <v>0</v>
      </c>
      <c r="CB226" s="9">
        <f t="shared" si="30"/>
        <v>0</v>
      </c>
      <c r="CC226" s="9">
        <f t="shared" si="30"/>
        <v>0</v>
      </c>
      <c r="CD226" s="9">
        <f t="shared" si="30"/>
        <v>0</v>
      </c>
      <c r="CE226" s="9">
        <f t="shared" si="30"/>
        <v>0</v>
      </c>
      <c r="CF226" s="9">
        <f t="shared" si="30"/>
        <v>0</v>
      </c>
      <c r="CG226" s="9">
        <f t="shared" si="30"/>
        <v>239.51454787331301</v>
      </c>
      <c r="CH226" s="9">
        <f t="shared" si="30"/>
        <v>0</v>
      </c>
      <c r="CI226" s="9">
        <f t="shared" si="30"/>
        <v>0</v>
      </c>
      <c r="CJ226" s="9">
        <f t="shared" si="30"/>
        <v>0</v>
      </c>
      <c r="CK226" s="9">
        <f t="shared" si="30"/>
        <v>0</v>
      </c>
      <c r="CL226" s="9">
        <f t="shared" si="30"/>
        <v>0</v>
      </c>
      <c r="CM226" s="9">
        <f t="shared" si="30"/>
        <v>0</v>
      </c>
      <c r="CN226" s="9">
        <f t="shared" si="30"/>
        <v>0</v>
      </c>
      <c r="CO226" s="9">
        <f t="shared" si="30"/>
        <v>0</v>
      </c>
      <c r="CP226" s="9">
        <f t="shared" si="30"/>
        <v>0</v>
      </c>
      <c r="CQ226" s="9">
        <f t="shared" si="30"/>
        <v>0</v>
      </c>
      <c r="CR226" s="9">
        <f t="shared" si="30"/>
        <v>0</v>
      </c>
      <c r="CS226" s="9">
        <f t="shared" si="30"/>
        <v>0</v>
      </c>
      <c r="CT226" s="9">
        <f t="shared" si="30"/>
        <v>0</v>
      </c>
      <c r="CU226" s="9">
        <f t="shared" ref="CU226:DZ226" si="31">CU225*0.1</f>
        <v>0</v>
      </c>
      <c r="CV226" s="9">
        <f t="shared" si="31"/>
        <v>0</v>
      </c>
      <c r="CW226" s="9">
        <f t="shared" si="31"/>
        <v>420.72601699090001</v>
      </c>
      <c r="CX226" s="9">
        <f t="shared" si="31"/>
        <v>0</v>
      </c>
      <c r="CY226" s="9">
        <f t="shared" si="31"/>
        <v>0</v>
      </c>
      <c r="CZ226" s="9">
        <f t="shared" si="31"/>
        <v>0</v>
      </c>
      <c r="DA226" s="9">
        <f t="shared" si="31"/>
        <v>0</v>
      </c>
      <c r="DB226" s="9">
        <f t="shared" si="31"/>
        <v>0</v>
      </c>
      <c r="DC226" s="9">
        <f t="shared" si="31"/>
        <v>0</v>
      </c>
      <c r="DD226" s="9">
        <f t="shared" si="31"/>
        <v>0</v>
      </c>
      <c r="DE226" s="9">
        <f t="shared" si="31"/>
        <v>0</v>
      </c>
      <c r="DF226" s="9">
        <f t="shared" si="31"/>
        <v>0</v>
      </c>
      <c r="DG226" s="9">
        <f t="shared" si="31"/>
        <v>0</v>
      </c>
      <c r="DH226" s="9">
        <f t="shared" si="31"/>
        <v>0</v>
      </c>
      <c r="DI226" s="9">
        <f t="shared" si="31"/>
        <v>0</v>
      </c>
      <c r="DJ226" s="9">
        <f t="shared" si="31"/>
        <v>0</v>
      </c>
      <c r="DK226" s="9">
        <f t="shared" si="31"/>
        <v>0</v>
      </c>
      <c r="DL226" s="9">
        <f t="shared" si="31"/>
        <v>0</v>
      </c>
      <c r="DM226" s="9">
        <f t="shared" si="31"/>
        <v>0</v>
      </c>
      <c r="DN226" s="9">
        <f t="shared" si="31"/>
        <v>0</v>
      </c>
      <c r="DO226" s="9">
        <f t="shared" si="31"/>
        <v>2399.6855245485899</v>
      </c>
      <c r="DP226" s="9">
        <f t="shared" si="31"/>
        <v>0</v>
      </c>
      <c r="DQ226" s="9">
        <f t="shared" si="31"/>
        <v>0</v>
      </c>
      <c r="DR226" s="9">
        <f t="shared" si="31"/>
        <v>0</v>
      </c>
      <c r="DS226" s="9">
        <f t="shared" si="31"/>
        <v>0</v>
      </c>
      <c r="DT226" s="9">
        <f t="shared" si="31"/>
        <v>0</v>
      </c>
      <c r="DU226" s="9">
        <f t="shared" si="31"/>
        <v>0</v>
      </c>
      <c r="DV226" s="9">
        <f t="shared" si="31"/>
        <v>0</v>
      </c>
      <c r="DW226" s="9">
        <f t="shared" si="31"/>
        <v>0</v>
      </c>
      <c r="DX226" s="9">
        <f t="shared" si="31"/>
        <v>0</v>
      </c>
      <c r="DY226" s="9">
        <f t="shared" si="31"/>
        <v>0</v>
      </c>
      <c r="DZ226" s="9">
        <f t="shared" si="31"/>
        <v>0</v>
      </c>
      <c r="EA226" s="9">
        <f t="shared" ref="EA226:FF226" si="32">EA225*0.1</f>
        <v>0</v>
      </c>
      <c r="EB226" s="9">
        <f t="shared" si="32"/>
        <v>0</v>
      </c>
      <c r="EC226" s="9">
        <f t="shared" si="32"/>
        <v>0</v>
      </c>
      <c r="ED226" s="9">
        <f t="shared" si="32"/>
        <v>0</v>
      </c>
      <c r="EE226" s="9">
        <f t="shared" si="32"/>
        <v>0</v>
      </c>
      <c r="EF226" s="9">
        <f t="shared" si="32"/>
        <v>0</v>
      </c>
      <c r="EG226" s="9">
        <f t="shared" si="32"/>
        <v>0</v>
      </c>
      <c r="EH226" s="9">
        <f t="shared" si="32"/>
        <v>0</v>
      </c>
      <c r="EI226" s="9">
        <f t="shared" si="32"/>
        <v>0</v>
      </c>
      <c r="EJ226" s="9">
        <f t="shared" si="32"/>
        <v>0</v>
      </c>
      <c r="EK226" s="9">
        <f t="shared" si="32"/>
        <v>0</v>
      </c>
      <c r="EL226" s="9">
        <f t="shared" si="32"/>
        <v>0</v>
      </c>
      <c r="EM226" s="9">
        <f t="shared" si="32"/>
        <v>239.51454787331301</v>
      </c>
      <c r="EN226" s="9">
        <f t="shared" si="32"/>
        <v>0</v>
      </c>
      <c r="EO226" s="9">
        <f t="shared" si="32"/>
        <v>0</v>
      </c>
      <c r="EP226" s="9">
        <f t="shared" si="32"/>
        <v>0</v>
      </c>
      <c r="EQ226" s="9">
        <f t="shared" si="32"/>
        <v>0</v>
      </c>
      <c r="ER226" s="9">
        <f t="shared" si="32"/>
        <v>0</v>
      </c>
      <c r="ES226" s="9">
        <f t="shared" si="32"/>
        <v>0</v>
      </c>
      <c r="ET226" s="9">
        <f t="shared" si="32"/>
        <v>0</v>
      </c>
      <c r="EU226" s="9">
        <f t="shared" si="32"/>
        <v>0</v>
      </c>
      <c r="EV226" s="9">
        <f t="shared" si="32"/>
        <v>0</v>
      </c>
      <c r="EW226" s="9">
        <f t="shared" si="32"/>
        <v>0</v>
      </c>
      <c r="EX226" s="9">
        <f t="shared" si="32"/>
        <v>0</v>
      </c>
      <c r="EY226" s="9">
        <f t="shared" si="32"/>
        <v>0</v>
      </c>
      <c r="EZ226" s="9">
        <f t="shared" si="32"/>
        <v>0</v>
      </c>
      <c r="FA226" s="9">
        <f t="shared" si="32"/>
        <v>0</v>
      </c>
      <c r="FB226" s="9">
        <f t="shared" si="32"/>
        <v>0</v>
      </c>
      <c r="FC226" s="9">
        <f t="shared" si="32"/>
        <v>420.72601699090001</v>
      </c>
      <c r="FD226" s="9">
        <f t="shared" si="32"/>
        <v>0</v>
      </c>
      <c r="FE226" s="9">
        <f t="shared" si="32"/>
        <v>0</v>
      </c>
      <c r="FF226" s="9">
        <f t="shared" si="32"/>
        <v>0</v>
      </c>
      <c r="FG226" s="9">
        <f t="shared" ref="FG226:GL226" si="33">FG225*0.1</f>
        <v>0</v>
      </c>
      <c r="FH226" s="9">
        <f t="shared" si="33"/>
        <v>0</v>
      </c>
      <c r="FI226" s="9">
        <f t="shared" si="33"/>
        <v>0</v>
      </c>
      <c r="FJ226" s="9">
        <f t="shared" si="33"/>
        <v>0</v>
      </c>
      <c r="FK226" s="9">
        <f t="shared" si="33"/>
        <v>0</v>
      </c>
      <c r="FL226" s="9">
        <f t="shared" si="33"/>
        <v>0</v>
      </c>
      <c r="FM226" s="9">
        <f t="shared" si="33"/>
        <v>0</v>
      </c>
      <c r="FN226" s="9">
        <f t="shared" si="33"/>
        <v>0</v>
      </c>
      <c r="FO226" s="9">
        <f t="shared" si="33"/>
        <v>0</v>
      </c>
      <c r="FP226" s="9">
        <f t="shared" si="33"/>
        <v>0</v>
      </c>
      <c r="FQ226" s="9">
        <f t="shared" si="33"/>
        <v>0</v>
      </c>
      <c r="FR226" s="9">
        <f t="shared" si="33"/>
        <v>0</v>
      </c>
      <c r="FS226" s="9">
        <f t="shared" si="33"/>
        <v>0</v>
      </c>
      <c r="FT226" s="9">
        <f t="shared" si="33"/>
        <v>0</v>
      </c>
      <c r="FU226" s="9">
        <f t="shared" si="33"/>
        <v>2399.6855245485899</v>
      </c>
      <c r="FV226" s="9">
        <f t="shared" si="33"/>
        <v>0</v>
      </c>
      <c r="FW226" s="9">
        <f t="shared" si="33"/>
        <v>0</v>
      </c>
      <c r="FX226" s="9">
        <f t="shared" si="33"/>
        <v>0</v>
      </c>
      <c r="FY226" s="9">
        <f t="shared" si="33"/>
        <v>0</v>
      </c>
      <c r="FZ226" s="9">
        <f t="shared" si="33"/>
        <v>0</v>
      </c>
      <c r="GA226" s="9">
        <f t="shared" si="33"/>
        <v>0</v>
      </c>
      <c r="GB226" s="9">
        <f t="shared" si="33"/>
        <v>0</v>
      </c>
      <c r="GC226" s="9">
        <f t="shared" si="33"/>
        <v>0</v>
      </c>
      <c r="GD226" s="9">
        <f t="shared" si="33"/>
        <v>0</v>
      </c>
      <c r="GE226" s="9">
        <f t="shared" si="33"/>
        <v>0</v>
      </c>
      <c r="GF226" s="9">
        <f t="shared" si="33"/>
        <v>0</v>
      </c>
      <c r="GG226" s="9">
        <f t="shared" si="33"/>
        <v>0</v>
      </c>
      <c r="GH226" s="9">
        <f t="shared" si="33"/>
        <v>0</v>
      </c>
      <c r="GI226" s="9">
        <f t="shared" si="33"/>
        <v>0</v>
      </c>
      <c r="GJ226" s="9">
        <f t="shared" si="33"/>
        <v>0</v>
      </c>
      <c r="GK226" s="9">
        <f t="shared" si="33"/>
        <v>0</v>
      </c>
      <c r="GL226" s="9">
        <f t="shared" si="33"/>
        <v>0</v>
      </c>
      <c r="GM226" s="9">
        <f t="shared" ref="GM226:GT226" si="34">GM225*0.1</f>
        <v>0</v>
      </c>
      <c r="GN226" s="9">
        <f t="shared" si="34"/>
        <v>0</v>
      </c>
      <c r="GO226" s="9">
        <f t="shared" si="34"/>
        <v>0</v>
      </c>
      <c r="GP226" s="9">
        <f t="shared" si="34"/>
        <v>0</v>
      </c>
      <c r="GQ226" s="9">
        <f t="shared" si="34"/>
        <v>0</v>
      </c>
      <c r="GR226" s="9">
        <f t="shared" si="34"/>
        <v>0</v>
      </c>
      <c r="GS226" s="9">
        <f t="shared" si="34"/>
        <v>239.51454787331301</v>
      </c>
      <c r="GT226" s="9">
        <f t="shared" si="34"/>
        <v>0</v>
      </c>
    </row>
    <row r="227" spans="1:202" ht="10.199999999999999">
      <c r="A227" s="12">
        <v>35</v>
      </c>
      <c r="B227" s="2" t="s">
        <v>72</v>
      </c>
      <c r="C227" s="9">
        <v>0</v>
      </c>
      <c r="D227" s="9">
        <v>0</v>
      </c>
      <c r="E227" s="9">
        <v>0</v>
      </c>
      <c r="F227" s="9">
        <v>0</v>
      </c>
      <c r="G227" s="9">
        <v>0</v>
      </c>
      <c r="H227" s="9">
        <v>0</v>
      </c>
      <c r="I227" s="9">
        <v>0</v>
      </c>
      <c r="J227" s="9">
        <v>0</v>
      </c>
      <c r="K227" s="9">
        <v>0</v>
      </c>
      <c r="L227" s="9">
        <v>0</v>
      </c>
      <c r="M227" s="9">
        <v>0</v>
      </c>
      <c r="N227" s="9">
        <v>0</v>
      </c>
      <c r="O227" s="9">
        <v>0</v>
      </c>
      <c r="P227" s="9">
        <v>0</v>
      </c>
      <c r="Q227" s="9">
        <v>0</v>
      </c>
      <c r="R227" s="9">
        <v>0</v>
      </c>
      <c r="S227" s="9">
        <v>0</v>
      </c>
      <c r="T227" s="9">
        <v>0</v>
      </c>
      <c r="U227" s="9">
        <v>0</v>
      </c>
      <c r="V227" s="9">
        <v>0</v>
      </c>
      <c r="W227" s="9">
        <v>0</v>
      </c>
      <c r="X227" s="9">
        <v>0</v>
      </c>
      <c r="Y227" s="9">
        <v>0</v>
      </c>
      <c r="Z227" s="9">
        <v>0</v>
      </c>
      <c r="AA227" s="9">
        <v>0</v>
      </c>
      <c r="AB227" s="9">
        <v>0</v>
      </c>
      <c r="AC227" s="9">
        <v>0</v>
      </c>
      <c r="AD227" s="9">
        <v>0</v>
      </c>
      <c r="AE227" s="9">
        <v>0</v>
      </c>
      <c r="AF227" s="9">
        <v>0</v>
      </c>
      <c r="AG227" s="9">
        <v>0</v>
      </c>
      <c r="AH227" s="9">
        <v>0</v>
      </c>
      <c r="AI227" s="9">
        <v>0</v>
      </c>
      <c r="AJ227" s="9">
        <v>0</v>
      </c>
      <c r="AK227" s="9">
        <v>0</v>
      </c>
      <c r="AL227" s="9">
        <v>0</v>
      </c>
      <c r="AM227" s="9">
        <v>0</v>
      </c>
      <c r="AN227" s="9">
        <v>0</v>
      </c>
      <c r="AO227" s="9">
        <v>0</v>
      </c>
      <c r="AP227" s="9">
        <v>0</v>
      </c>
      <c r="AQ227" s="9">
        <v>0</v>
      </c>
      <c r="AR227" s="9">
        <v>0</v>
      </c>
      <c r="AS227" s="9">
        <v>0</v>
      </c>
      <c r="AT227" s="9">
        <v>0</v>
      </c>
      <c r="AU227" s="9">
        <v>0</v>
      </c>
      <c r="AV227" s="9">
        <v>0</v>
      </c>
      <c r="AW227" s="9">
        <v>0</v>
      </c>
      <c r="AX227" s="9">
        <v>0</v>
      </c>
      <c r="AY227" s="9">
        <v>0</v>
      </c>
      <c r="AZ227" s="9">
        <v>0</v>
      </c>
      <c r="BA227" s="9">
        <v>0</v>
      </c>
      <c r="BB227" s="9">
        <v>0</v>
      </c>
      <c r="BC227" s="9">
        <v>2892.6016130094999</v>
      </c>
      <c r="BD227" s="9">
        <v>0</v>
      </c>
      <c r="BE227" s="9">
        <v>0</v>
      </c>
      <c r="BF227" s="9">
        <v>0</v>
      </c>
      <c r="BG227" s="9">
        <v>0</v>
      </c>
      <c r="BH227" s="9">
        <v>0</v>
      </c>
      <c r="BI227" s="9">
        <v>0</v>
      </c>
      <c r="BJ227" s="9">
        <v>0</v>
      </c>
      <c r="BK227" s="9">
        <v>0</v>
      </c>
      <c r="BL227" s="9">
        <v>0</v>
      </c>
      <c r="BM227" s="9">
        <v>0</v>
      </c>
      <c r="BN227" s="9">
        <v>0</v>
      </c>
      <c r="BO227" s="9">
        <v>0</v>
      </c>
      <c r="BP227" s="9">
        <v>0</v>
      </c>
      <c r="BQ227" s="9">
        <v>0</v>
      </c>
      <c r="BR227" s="9">
        <v>0</v>
      </c>
      <c r="BS227" s="9">
        <v>0</v>
      </c>
      <c r="BT227" s="9">
        <v>0</v>
      </c>
      <c r="BU227" s="9">
        <v>0</v>
      </c>
      <c r="BV227" s="9">
        <v>15631.223248705501</v>
      </c>
      <c r="BW227" s="9">
        <v>0</v>
      </c>
      <c r="BX227" s="9">
        <v>0</v>
      </c>
      <c r="BY227" s="9">
        <v>0</v>
      </c>
      <c r="BZ227" s="9">
        <v>0</v>
      </c>
      <c r="CA227" s="9">
        <v>0</v>
      </c>
      <c r="CB227" s="9">
        <v>0</v>
      </c>
      <c r="CC227" s="9">
        <v>0</v>
      </c>
      <c r="CD227" s="9">
        <v>0</v>
      </c>
      <c r="CE227" s="9">
        <v>0</v>
      </c>
      <c r="CF227" s="9">
        <v>0</v>
      </c>
      <c r="CG227" s="9">
        <v>0</v>
      </c>
      <c r="CH227" s="9">
        <v>0</v>
      </c>
      <c r="CI227" s="9">
        <v>0</v>
      </c>
      <c r="CJ227" s="9">
        <v>0</v>
      </c>
      <c r="CK227" s="9">
        <v>0</v>
      </c>
      <c r="CL227" s="9">
        <v>0</v>
      </c>
      <c r="CM227" s="9">
        <v>0</v>
      </c>
      <c r="CN227" s="9">
        <v>0</v>
      </c>
      <c r="CO227" s="9">
        <v>0</v>
      </c>
      <c r="CP227" s="9">
        <v>0</v>
      </c>
      <c r="CQ227" s="9">
        <v>0</v>
      </c>
      <c r="CR227" s="9">
        <v>0</v>
      </c>
      <c r="CS227" s="9">
        <v>0</v>
      </c>
      <c r="CT227" s="9">
        <v>0</v>
      </c>
      <c r="CU227" s="9">
        <v>0</v>
      </c>
      <c r="CV227" s="9">
        <v>0</v>
      </c>
      <c r="CW227" s="9">
        <v>0</v>
      </c>
      <c r="CX227" s="9">
        <v>0</v>
      </c>
      <c r="CY227" s="9">
        <v>0</v>
      </c>
      <c r="CZ227" s="9">
        <v>0</v>
      </c>
      <c r="DA227" s="9">
        <v>0</v>
      </c>
      <c r="DB227" s="9">
        <v>0</v>
      </c>
      <c r="DC227" s="9">
        <v>0</v>
      </c>
      <c r="DD227" s="9">
        <v>0</v>
      </c>
      <c r="DE227" s="9">
        <v>0</v>
      </c>
      <c r="DF227" s="9">
        <v>0</v>
      </c>
      <c r="DG227" s="9">
        <v>0</v>
      </c>
      <c r="DH227" s="9">
        <v>0</v>
      </c>
      <c r="DI227" s="9">
        <v>0</v>
      </c>
      <c r="DJ227" s="9">
        <v>0</v>
      </c>
      <c r="DK227" s="9">
        <v>0</v>
      </c>
      <c r="DL227" s="9">
        <v>0</v>
      </c>
      <c r="DM227" s="9">
        <v>0</v>
      </c>
      <c r="DN227" s="9">
        <v>0</v>
      </c>
      <c r="DO227" s="9">
        <v>0</v>
      </c>
      <c r="DP227" s="9">
        <v>0</v>
      </c>
      <c r="DQ227" s="9">
        <v>0</v>
      </c>
      <c r="DR227" s="9">
        <v>0</v>
      </c>
      <c r="DS227" s="9">
        <v>0</v>
      </c>
      <c r="DT227" s="9">
        <v>0</v>
      </c>
      <c r="DU227" s="9">
        <v>0</v>
      </c>
      <c r="DV227" s="9">
        <v>2892.6016130094999</v>
      </c>
      <c r="DW227" s="9">
        <v>0</v>
      </c>
      <c r="DX227" s="9">
        <v>0</v>
      </c>
      <c r="DY227" s="9">
        <v>0</v>
      </c>
      <c r="DZ227" s="9">
        <v>0</v>
      </c>
      <c r="EA227" s="9">
        <v>0</v>
      </c>
      <c r="EB227" s="9">
        <v>0</v>
      </c>
      <c r="EC227" s="9">
        <v>0</v>
      </c>
      <c r="ED227" s="9">
        <v>0</v>
      </c>
      <c r="EE227" s="9">
        <v>0</v>
      </c>
      <c r="EF227" s="9">
        <v>0</v>
      </c>
      <c r="EG227" s="9">
        <v>0</v>
      </c>
      <c r="EH227" s="9">
        <v>0</v>
      </c>
      <c r="EI227" s="9">
        <v>0</v>
      </c>
      <c r="EJ227" s="9">
        <v>0</v>
      </c>
      <c r="EK227" s="9">
        <v>0</v>
      </c>
      <c r="EL227" s="9">
        <v>0</v>
      </c>
      <c r="EM227" s="9">
        <v>0</v>
      </c>
      <c r="EN227" s="9">
        <v>0</v>
      </c>
      <c r="EO227" s="9">
        <v>15631.223248705501</v>
      </c>
      <c r="EP227" s="9">
        <v>0</v>
      </c>
      <c r="EQ227" s="9">
        <v>0</v>
      </c>
      <c r="ER227" s="9">
        <v>0</v>
      </c>
      <c r="ES227" s="9">
        <v>0</v>
      </c>
      <c r="ET227" s="9">
        <v>0</v>
      </c>
      <c r="EU227" s="9">
        <v>0</v>
      </c>
      <c r="EV227" s="9">
        <v>0</v>
      </c>
      <c r="EW227" s="9">
        <v>0</v>
      </c>
      <c r="EX227" s="9">
        <v>0</v>
      </c>
      <c r="EY227" s="9">
        <v>0</v>
      </c>
      <c r="EZ227" s="9">
        <v>0</v>
      </c>
      <c r="FA227" s="9">
        <v>0</v>
      </c>
      <c r="FB227" s="9">
        <v>0</v>
      </c>
      <c r="FC227" s="9">
        <v>0</v>
      </c>
      <c r="FD227" s="9">
        <v>0</v>
      </c>
      <c r="FE227" s="9">
        <v>0</v>
      </c>
      <c r="FF227" s="9">
        <v>0</v>
      </c>
      <c r="FG227" s="9">
        <v>0</v>
      </c>
      <c r="FH227" s="9">
        <v>0</v>
      </c>
      <c r="FI227" s="9">
        <v>0</v>
      </c>
      <c r="FJ227" s="9">
        <v>0</v>
      </c>
      <c r="FK227" s="9">
        <v>0</v>
      </c>
      <c r="FL227" s="9">
        <v>0</v>
      </c>
      <c r="FM227" s="9">
        <v>0</v>
      </c>
      <c r="FN227" s="9">
        <v>0</v>
      </c>
      <c r="FO227" s="9">
        <v>0</v>
      </c>
      <c r="FP227" s="9">
        <v>0</v>
      </c>
      <c r="FQ227" s="9">
        <v>0</v>
      </c>
      <c r="FR227" s="9">
        <v>0</v>
      </c>
      <c r="FS227" s="9">
        <v>0</v>
      </c>
      <c r="FT227" s="9">
        <v>0</v>
      </c>
      <c r="FU227" s="9">
        <v>0</v>
      </c>
      <c r="FV227" s="9">
        <v>0</v>
      </c>
      <c r="FW227" s="9">
        <v>0</v>
      </c>
      <c r="FX227" s="9">
        <v>0</v>
      </c>
      <c r="FY227" s="9">
        <v>0</v>
      </c>
      <c r="FZ227" s="9">
        <v>0</v>
      </c>
      <c r="GA227" s="9">
        <v>0</v>
      </c>
      <c r="GB227" s="9">
        <v>0</v>
      </c>
      <c r="GC227" s="9">
        <v>0</v>
      </c>
      <c r="GD227" s="9">
        <v>0</v>
      </c>
      <c r="GE227" s="9">
        <v>0</v>
      </c>
      <c r="GF227" s="9">
        <v>0</v>
      </c>
      <c r="GG227" s="9">
        <v>0</v>
      </c>
      <c r="GH227" s="9">
        <v>0</v>
      </c>
      <c r="GI227" s="9">
        <v>0</v>
      </c>
      <c r="GJ227" s="9">
        <v>0</v>
      </c>
      <c r="GK227" s="9">
        <v>0</v>
      </c>
      <c r="GL227" s="9">
        <v>0</v>
      </c>
      <c r="GM227" s="9">
        <v>0</v>
      </c>
      <c r="GN227" s="9">
        <v>0</v>
      </c>
      <c r="GO227" s="9">
        <v>2892.6016130094999</v>
      </c>
      <c r="GP227" s="9">
        <v>0</v>
      </c>
      <c r="GQ227" s="9">
        <v>0</v>
      </c>
      <c r="GR227" s="9">
        <v>0</v>
      </c>
      <c r="GS227" s="9">
        <v>0</v>
      </c>
      <c r="GT227" s="9">
        <v>0</v>
      </c>
    </row>
    <row r="228" spans="1:202" ht="10.199999999999999">
      <c r="A228" s="12">
        <v>36</v>
      </c>
      <c r="B228" s="2" t="s">
        <v>73</v>
      </c>
      <c r="C228" s="9">
        <v>0</v>
      </c>
      <c r="D228" s="9">
        <v>0</v>
      </c>
      <c r="E228" s="9">
        <v>0</v>
      </c>
      <c r="F228" s="9">
        <v>0</v>
      </c>
      <c r="G228" s="9">
        <v>0</v>
      </c>
      <c r="H228" s="9">
        <v>0</v>
      </c>
      <c r="I228" s="9">
        <v>0</v>
      </c>
      <c r="J228" s="9">
        <v>0</v>
      </c>
      <c r="K228" s="9">
        <v>0</v>
      </c>
      <c r="L228" s="9">
        <v>0</v>
      </c>
      <c r="M228" s="9">
        <v>0</v>
      </c>
      <c r="N228" s="9">
        <v>0</v>
      </c>
      <c r="O228" s="9">
        <v>0</v>
      </c>
      <c r="P228" s="9">
        <v>0</v>
      </c>
      <c r="Q228" s="9">
        <v>0</v>
      </c>
      <c r="R228" s="9">
        <v>0</v>
      </c>
      <c r="S228" s="9">
        <v>0</v>
      </c>
      <c r="T228" s="9">
        <v>0</v>
      </c>
      <c r="U228" s="9">
        <v>0</v>
      </c>
      <c r="V228" s="9">
        <v>0</v>
      </c>
      <c r="W228" s="9">
        <v>0</v>
      </c>
      <c r="X228" s="9">
        <v>0</v>
      </c>
      <c r="Y228" s="9">
        <v>0</v>
      </c>
      <c r="Z228" s="9">
        <v>0</v>
      </c>
      <c r="AA228" s="9">
        <v>2395.1454787331299</v>
      </c>
      <c r="AB228" s="9">
        <v>0</v>
      </c>
      <c r="AC228" s="9">
        <v>0</v>
      </c>
      <c r="AD228" s="9">
        <v>0</v>
      </c>
      <c r="AE228" s="9">
        <v>0</v>
      </c>
      <c r="AF228" s="9">
        <v>0</v>
      </c>
      <c r="AG228" s="9">
        <v>0</v>
      </c>
      <c r="AH228" s="9">
        <v>0</v>
      </c>
      <c r="AI228" s="9">
        <v>0</v>
      </c>
      <c r="AJ228" s="9">
        <v>0</v>
      </c>
      <c r="AK228" s="9">
        <v>0</v>
      </c>
      <c r="AL228" s="9">
        <v>0</v>
      </c>
      <c r="AM228" s="9">
        <v>0</v>
      </c>
      <c r="AN228" s="9">
        <v>0</v>
      </c>
      <c r="AO228" s="9">
        <v>0</v>
      </c>
      <c r="AP228" s="9">
        <v>0</v>
      </c>
      <c r="AQ228" s="9">
        <v>4207.2601699090001</v>
      </c>
      <c r="AR228" s="9">
        <v>0</v>
      </c>
      <c r="AS228" s="9">
        <v>0</v>
      </c>
      <c r="AT228" s="9">
        <v>0</v>
      </c>
      <c r="AU228" s="9">
        <v>0</v>
      </c>
      <c r="AV228" s="9">
        <v>0</v>
      </c>
      <c r="AW228" s="9">
        <v>0</v>
      </c>
      <c r="AX228" s="9">
        <v>0</v>
      </c>
      <c r="AY228" s="9">
        <v>0</v>
      </c>
      <c r="AZ228" s="9">
        <v>0</v>
      </c>
      <c r="BA228" s="9">
        <v>0</v>
      </c>
      <c r="BB228" s="9">
        <v>0</v>
      </c>
      <c r="BC228" s="9">
        <v>0</v>
      </c>
      <c r="BD228" s="9">
        <v>0</v>
      </c>
      <c r="BE228" s="9">
        <v>0</v>
      </c>
      <c r="BF228" s="9">
        <v>0</v>
      </c>
      <c r="BG228" s="9">
        <v>0</v>
      </c>
      <c r="BH228" s="9">
        <v>0</v>
      </c>
      <c r="BI228" s="9">
        <v>23996.855245485898</v>
      </c>
      <c r="BJ228" s="9">
        <v>0</v>
      </c>
      <c r="BK228" s="9">
        <v>0</v>
      </c>
      <c r="BL228" s="9">
        <v>0</v>
      </c>
      <c r="BM228" s="9">
        <v>0</v>
      </c>
      <c r="BN228" s="9">
        <v>0</v>
      </c>
      <c r="BO228" s="9">
        <v>0</v>
      </c>
      <c r="BP228" s="9">
        <v>0</v>
      </c>
      <c r="BQ228" s="9">
        <v>0</v>
      </c>
      <c r="BR228" s="9">
        <v>0</v>
      </c>
      <c r="BS228" s="9">
        <v>0</v>
      </c>
      <c r="BT228" s="9">
        <v>0</v>
      </c>
      <c r="BU228" s="9">
        <v>0</v>
      </c>
      <c r="BV228" s="9">
        <v>0</v>
      </c>
      <c r="BW228" s="9">
        <v>0</v>
      </c>
      <c r="BX228" s="9">
        <v>0</v>
      </c>
      <c r="BY228" s="9">
        <v>0</v>
      </c>
      <c r="BZ228" s="9">
        <v>0</v>
      </c>
      <c r="CA228" s="9">
        <v>0</v>
      </c>
      <c r="CB228" s="9">
        <v>0</v>
      </c>
      <c r="CC228" s="9">
        <v>0</v>
      </c>
      <c r="CD228" s="9">
        <v>0</v>
      </c>
      <c r="CE228" s="9">
        <v>0</v>
      </c>
      <c r="CF228" s="9">
        <v>0</v>
      </c>
      <c r="CG228" s="9">
        <v>2395.1454787331299</v>
      </c>
      <c r="CH228" s="9">
        <v>0</v>
      </c>
      <c r="CI228" s="9">
        <v>0</v>
      </c>
      <c r="CJ228" s="9">
        <v>0</v>
      </c>
      <c r="CK228" s="9">
        <v>0</v>
      </c>
      <c r="CL228" s="9">
        <v>0</v>
      </c>
      <c r="CM228" s="9">
        <v>0</v>
      </c>
      <c r="CN228" s="9">
        <v>0</v>
      </c>
      <c r="CO228" s="9">
        <v>0</v>
      </c>
      <c r="CP228" s="9">
        <v>0</v>
      </c>
      <c r="CQ228" s="9">
        <v>0</v>
      </c>
      <c r="CR228" s="9">
        <v>0</v>
      </c>
      <c r="CS228" s="9">
        <v>0</v>
      </c>
      <c r="CT228" s="9">
        <v>0</v>
      </c>
      <c r="CU228" s="9">
        <v>0</v>
      </c>
      <c r="CV228" s="9">
        <v>0</v>
      </c>
      <c r="CW228" s="9">
        <v>4207.2601699090001</v>
      </c>
      <c r="CX228" s="9">
        <v>0</v>
      </c>
      <c r="CY228" s="9">
        <v>0</v>
      </c>
      <c r="CZ228" s="9">
        <v>0</v>
      </c>
      <c r="DA228" s="9">
        <v>0</v>
      </c>
      <c r="DB228" s="9">
        <v>0</v>
      </c>
      <c r="DC228" s="9">
        <v>0</v>
      </c>
      <c r="DD228" s="9">
        <v>0</v>
      </c>
      <c r="DE228" s="9">
        <v>0</v>
      </c>
      <c r="DF228" s="9">
        <v>0</v>
      </c>
      <c r="DG228" s="9">
        <v>0</v>
      </c>
      <c r="DH228" s="9">
        <v>0</v>
      </c>
      <c r="DI228" s="9">
        <v>0</v>
      </c>
      <c r="DJ228" s="9">
        <v>0</v>
      </c>
      <c r="DK228" s="9">
        <v>0</v>
      </c>
      <c r="DL228" s="9">
        <v>0</v>
      </c>
      <c r="DM228" s="9">
        <v>0</v>
      </c>
      <c r="DN228" s="9">
        <v>0</v>
      </c>
      <c r="DO228" s="9">
        <v>23996.855245485898</v>
      </c>
      <c r="DP228" s="9">
        <v>0</v>
      </c>
      <c r="DQ228" s="9">
        <v>0</v>
      </c>
      <c r="DR228" s="9">
        <v>0</v>
      </c>
      <c r="DS228" s="9">
        <v>0</v>
      </c>
      <c r="DT228" s="9">
        <v>0</v>
      </c>
      <c r="DU228" s="9">
        <v>0</v>
      </c>
      <c r="DV228" s="9">
        <v>0</v>
      </c>
      <c r="DW228" s="9">
        <v>0</v>
      </c>
      <c r="DX228" s="9">
        <v>0</v>
      </c>
      <c r="DY228" s="9">
        <v>0</v>
      </c>
      <c r="DZ228" s="9">
        <v>0</v>
      </c>
      <c r="EA228" s="9">
        <v>0</v>
      </c>
      <c r="EB228" s="9">
        <v>0</v>
      </c>
      <c r="EC228" s="9">
        <v>0</v>
      </c>
      <c r="ED228" s="9">
        <v>0</v>
      </c>
      <c r="EE228" s="9">
        <v>0</v>
      </c>
      <c r="EF228" s="9">
        <v>0</v>
      </c>
      <c r="EG228" s="9">
        <v>0</v>
      </c>
      <c r="EH228" s="9">
        <v>0</v>
      </c>
      <c r="EI228" s="9">
        <v>0</v>
      </c>
      <c r="EJ228" s="9">
        <v>0</v>
      </c>
      <c r="EK228" s="9">
        <v>0</v>
      </c>
      <c r="EL228" s="9">
        <v>0</v>
      </c>
      <c r="EM228" s="9">
        <v>2395.1454787331299</v>
      </c>
      <c r="EN228" s="9">
        <v>0</v>
      </c>
      <c r="EO228" s="9">
        <v>0</v>
      </c>
      <c r="EP228" s="9">
        <v>0</v>
      </c>
      <c r="EQ228" s="9">
        <v>0</v>
      </c>
      <c r="ER228" s="9">
        <v>0</v>
      </c>
      <c r="ES228" s="9">
        <v>0</v>
      </c>
      <c r="ET228" s="9">
        <v>0</v>
      </c>
      <c r="EU228" s="9">
        <v>0</v>
      </c>
      <c r="EV228" s="9">
        <v>0</v>
      </c>
      <c r="EW228" s="9">
        <v>0</v>
      </c>
      <c r="EX228" s="9">
        <v>0</v>
      </c>
      <c r="EY228" s="9">
        <v>0</v>
      </c>
      <c r="EZ228" s="9">
        <v>0</v>
      </c>
      <c r="FA228" s="9">
        <v>0</v>
      </c>
      <c r="FB228" s="9">
        <v>0</v>
      </c>
      <c r="FC228" s="9">
        <v>4207.2601699090001</v>
      </c>
      <c r="FD228" s="9">
        <v>0</v>
      </c>
      <c r="FE228" s="9">
        <v>0</v>
      </c>
      <c r="FF228" s="9">
        <v>0</v>
      </c>
      <c r="FG228" s="9">
        <v>0</v>
      </c>
      <c r="FH228" s="9">
        <v>0</v>
      </c>
      <c r="FI228" s="9">
        <v>0</v>
      </c>
      <c r="FJ228" s="9">
        <v>0</v>
      </c>
      <c r="FK228" s="9">
        <v>0</v>
      </c>
      <c r="FL228" s="9">
        <v>0</v>
      </c>
      <c r="FM228" s="9">
        <v>0</v>
      </c>
      <c r="FN228" s="9">
        <v>0</v>
      </c>
      <c r="FO228" s="9">
        <v>0</v>
      </c>
      <c r="FP228" s="9">
        <v>0</v>
      </c>
      <c r="FQ228" s="9">
        <v>0</v>
      </c>
      <c r="FR228" s="9">
        <v>0</v>
      </c>
      <c r="FS228" s="9">
        <v>0</v>
      </c>
      <c r="FT228" s="9">
        <v>0</v>
      </c>
      <c r="FU228" s="9">
        <v>23996.855245485898</v>
      </c>
      <c r="FV228" s="9">
        <v>0</v>
      </c>
      <c r="FW228" s="9">
        <v>0</v>
      </c>
      <c r="FX228" s="9">
        <v>0</v>
      </c>
      <c r="FY228" s="9">
        <v>0</v>
      </c>
      <c r="FZ228" s="9">
        <v>0</v>
      </c>
      <c r="GA228" s="9">
        <v>0</v>
      </c>
      <c r="GB228" s="9">
        <v>0</v>
      </c>
      <c r="GC228" s="9">
        <v>0</v>
      </c>
      <c r="GD228" s="9">
        <v>0</v>
      </c>
      <c r="GE228" s="9">
        <v>0</v>
      </c>
      <c r="GF228" s="9">
        <v>0</v>
      </c>
      <c r="GG228" s="9">
        <v>0</v>
      </c>
      <c r="GH228" s="9">
        <v>0</v>
      </c>
      <c r="GI228" s="9">
        <v>0</v>
      </c>
      <c r="GJ228" s="9">
        <v>0</v>
      </c>
      <c r="GK228" s="9">
        <v>0</v>
      </c>
      <c r="GL228" s="9">
        <v>0</v>
      </c>
      <c r="GM228" s="9">
        <v>0</v>
      </c>
      <c r="GN228" s="9">
        <v>0</v>
      </c>
      <c r="GO228" s="9">
        <v>0</v>
      </c>
      <c r="GP228" s="9">
        <v>0</v>
      </c>
      <c r="GQ228" s="9">
        <v>0</v>
      </c>
      <c r="GR228" s="9">
        <v>0</v>
      </c>
      <c r="GS228" s="9">
        <v>2395.1454787331299</v>
      </c>
      <c r="GT228" s="9">
        <v>0</v>
      </c>
    </row>
    <row r="229" spans="1:202" ht="10.199999999999999">
      <c r="A229" s="12">
        <v>37</v>
      </c>
      <c r="B229" s="2" t="s">
        <v>74</v>
      </c>
      <c r="C229" s="9">
        <v>0</v>
      </c>
      <c r="D229" s="9">
        <v>0</v>
      </c>
      <c r="E229" s="9">
        <v>0</v>
      </c>
      <c r="F229" s="9">
        <v>0</v>
      </c>
      <c r="G229" s="9">
        <v>0</v>
      </c>
      <c r="H229" s="9">
        <v>0</v>
      </c>
      <c r="I229" s="9">
        <v>0</v>
      </c>
      <c r="J229" s="9">
        <v>0</v>
      </c>
      <c r="K229" s="9">
        <v>0</v>
      </c>
      <c r="L229" s="9">
        <v>0</v>
      </c>
      <c r="M229" s="9">
        <v>0</v>
      </c>
      <c r="N229" s="9">
        <v>0</v>
      </c>
      <c r="O229" s="9">
        <v>0</v>
      </c>
      <c r="P229" s="9">
        <v>0</v>
      </c>
      <c r="Q229" s="9">
        <v>0</v>
      </c>
      <c r="R229" s="9">
        <v>0</v>
      </c>
      <c r="S229" s="9">
        <v>0</v>
      </c>
      <c r="T229" s="9">
        <v>0</v>
      </c>
      <c r="U229" s="9">
        <v>0</v>
      </c>
      <c r="V229" s="9">
        <v>0</v>
      </c>
      <c r="W229" s="9">
        <v>0</v>
      </c>
      <c r="X229" s="9">
        <v>0</v>
      </c>
      <c r="Y229" s="9">
        <v>0</v>
      </c>
      <c r="Z229" s="9">
        <v>0</v>
      </c>
      <c r="AA229" s="9">
        <v>0</v>
      </c>
      <c r="AB229" s="9">
        <v>0</v>
      </c>
      <c r="AC229" s="9">
        <v>0</v>
      </c>
      <c r="AD229" s="9">
        <v>0</v>
      </c>
      <c r="AE229" s="9">
        <v>0</v>
      </c>
      <c r="AF229" s="9">
        <v>0</v>
      </c>
      <c r="AG229" s="9">
        <v>0</v>
      </c>
      <c r="AH229" s="9">
        <v>0</v>
      </c>
      <c r="AI229" s="9">
        <v>0</v>
      </c>
      <c r="AJ229" s="9">
        <v>0</v>
      </c>
      <c r="AK229" s="9">
        <v>0</v>
      </c>
      <c r="AL229" s="9">
        <v>0</v>
      </c>
      <c r="AM229" s="9">
        <v>0</v>
      </c>
      <c r="AN229" s="9">
        <v>0</v>
      </c>
      <c r="AO229" s="9">
        <v>0</v>
      </c>
      <c r="AP229" s="9">
        <v>0</v>
      </c>
      <c r="AQ229" s="9">
        <v>0</v>
      </c>
      <c r="AR229" s="9">
        <v>0</v>
      </c>
      <c r="AS229" s="9">
        <v>0</v>
      </c>
      <c r="AT229" s="9">
        <v>0</v>
      </c>
      <c r="AU229" s="9">
        <v>0</v>
      </c>
      <c r="AV229" s="9">
        <v>0</v>
      </c>
      <c r="AW229" s="9">
        <v>0</v>
      </c>
      <c r="AX229" s="9">
        <v>0</v>
      </c>
      <c r="AY229" s="9">
        <v>0</v>
      </c>
      <c r="AZ229" s="9">
        <v>0</v>
      </c>
      <c r="BA229" s="9">
        <v>0</v>
      </c>
      <c r="BB229" s="9">
        <v>0</v>
      </c>
      <c r="BC229" s="9">
        <v>2892.6016130094999</v>
      </c>
      <c r="BD229" s="9">
        <v>0</v>
      </c>
      <c r="BE229" s="9">
        <v>0</v>
      </c>
      <c r="BF229" s="9">
        <v>0</v>
      </c>
      <c r="BG229" s="9">
        <v>0</v>
      </c>
      <c r="BH229" s="9">
        <v>0</v>
      </c>
      <c r="BI229" s="9">
        <v>0</v>
      </c>
      <c r="BJ229" s="9">
        <v>0</v>
      </c>
      <c r="BK229" s="9">
        <v>0</v>
      </c>
      <c r="BL229" s="9">
        <v>0</v>
      </c>
      <c r="BM229" s="9">
        <v>0</v>
      </c>
      <c r="BN229" s="9">
        <v>0</v>
      </c>
      <c r="BO229" s="9">
        <v>0</v>
      </c>
      <c r="BP229" s="9">
        <v>0</v>
      </c>
      <c r="BQ229" s="9">
        <v>0</v>
      </c>
      <c r="BR229" s="9">
        <v>0</v>
      </c>
      <c r="BS229" s="9">
        <v>0</v>
      </c>
      <c r="BT229" s="9">
        <v>0</v>
      </c>
      <c r="BU229" s="9">
        <v>0</v>
      </c>
      <c r="BV229" s="9">
        <v>15631.223248705501</v>
      </c>
      <c r="BW229" s="9">
        <v>0</v>
      </c>
      <c r="BX229" s="9">
        <v>0</v>
      </c>
      <c r="BY229" s="9">
        <v>0</v>
      </c>
      <c r="BZ229" s="9">
        <v>0</v>
      </c>
      <c r="CA229" s="9">
        <v>0</v>
      </c>
      <c r="CB229" s="9">
        <v>0</v>
      </c>
      <c r="CC229" s="9">
        <v>0</v>
      </c>
      <c r="CD229" s="9">
        <v>0</v>
      </c>
      <c r="CE229" s="9">
        <v>0</v>
      </c>
      <c r="CF229" s="9">
        <v>0</v>
      </c>
      <c r="CG229" s="9">
        <v>0</v>
      </c>
      <c r="CH229" s="9">
        <v>0</v>
      </c>
      <c r="CI229" s="9">
        <v>0</v>
      </c>
      <c r="CJ229" s="9">
        <v>0</v>
      </c>
      <c r="CK229" s="9">
        <v>0</v>
      </c>
      <c r="CL229" s="9">
        <v>0</v>
      </c>
      <c r="CM229" s="9">
        <v>0</v>
      </c>
      <c r="CN229" s="9">
        <v>0</v>
      </c>
      <c r="CO229" s="9">
        <v>0</v>
      </c>
      <c r="CP229" s="9">
        <v>0</v>
      </c>
      <c r="CQ229" s="9">
        <v>0</v>
      </c>
      <c r="CR229" s="9">
        <v>0</v>
      </c>
      <c r="CS229" s="9">
        <v>0</v>
      </c>
      <c r="CT229" s="9">
        <v>0</v>
      </c>
      <c r="CU229" s="9">
        <v>0</v>
      </c>
      <c r="CV229" s="9">
        <v>0</v>
      </c>
      <c r="CW229" s="9">
        <v>0</v>
      </c>
      <c r="CX229" s="9">
        <v>0</v>
      </c>
      <c r="CY229" s="9">
        <v>0</v>
      </c>
      <c r="CZ229" s="9">
        <v>0</v>
      </c>
      <c r="DA229" s="9">
        <v>0</v>
      </c>
      <c r="DB229" s="9">
        <v>0</v>
      </c>
      <c r="DC229" s="9">
        <v>0</v>
      </c>
      <c r="DD229" s="9">
        <v>0</v>
      </c>
      <c r="DE229" s="9">
        <v>0</v>
      </c>
      <c r="DF229" s="9">
        <v>0</v>
      </c>
      <c r="DG229" s="9">
        <v>0</v>
      </c>
      <c r="DH229" s="9">
        <v>0</v>
      </c>
      <c r="DI229" s="9">
        <v>0</v>
      </c>
      <c r="DJ229" s="9">
        <v>0</v>
      </c>
      <c r="DK229" s="9">
        <v>0</v>
      </c>
      <c r="DL229" s="9">
        <v>0</v>
      </c>
      <c r="DM229" s="9">
        <v>0</v>
      </c>
      <c r="DN229" s="9">
        <v>0</v>
      </c>
      <c r="DO229" s="9">
        <v>0</v>
      </c>
      <c r="DP229" s="9">
        <v>0</v>
      </c>
      <c r="DQ229" s="9">
        <v>0</v>
      </c>
      <c r="DR229" s="9">
        <v>0</v>
      </c>
      <c r="DS229" s="9">
        <v>0</v>
      </c>
      <c r="DT229" s="9">
        <v>0</v>
      </c>
      <c r="DU229" s="9">
        <v>0</v>
      </c>
      <c r="DV229" s="9">
        <v>2892.6016130094999</v>
      </c>
      <c r="DW229" s="9">
        <v>0</v>
      </c>
      <c r="DX229" s="9">
        <v>0</v>
      </c>
      <c r="DY229" s="9">
        <v>0</v>
      </c>
      <c r="DZ229" s="9">
        <v>0</v>
      </c>
      <c r="EA229" s="9">
        <v>0</v>
      </c>
      <c r="EB229" s="9">
        <v>0</v>
      </c>
      <c r="EC229" s="9">
        <v>0</v>
      </c>
      <c r="ED229" s="9">
        <v>0</v>
      </c>
      <c r="EE229" s="9">
        <v>0</v>
      </c>
      <c r="EF229" s="9">
        <v>0</v>
      </c>
      <c r="EG229" s="9">
        <v>0</v>
      </c>
      <c r="EH229" s="9">
        <v>0</v>
      </c>
      <c r="EI229" s="9">
        <v>0</v>
      </c>
      <c r="EJ229" s="9">
        <v>0</v>
      </c>
      <c r="EK229" s="9">
        <v>0</v>
      </c>
      <c r="EL229" s="9">
        <v>0</v>
      </c>
      <c r="EM229" s="9">
        <v>0</v>
      </c>
      <c r="EN229" s="9">
        <v>0</v>
      </c>
      <c r="EO229" s="9">
        <v>15631.223248705501</v>
      </c>
      <c r="EP229" s="9">
        <v>0</v>
      </c>
      <c r="EQ229" s="9">
        <v>0</v>
      </c>
      <c r="ER229" s="9">
        <v>0</v>
      </c>
      <c r="ES229" s="9">
        <v>0</v>
      </c>
      <c r="ET229" s="9">
        <v>0</v>
      </c>
      <c r="EU229" s="9">
        <v>0</v>
      </c>
      <c r="EV229" s="9">
        <v>0</v>
      </c>
      <c r="EW229" s="9">
        <v>0</v>
      </c>
      <c r="EX229" s="9">
        <v>0</v>
      </c>
      <c r="EY229" s="9">
        <v>0</v>
      </c>
      <c r="EZ229" s="9">
        <v>0</v>
      </c>
      <c r="FA229" s="9">
        <v>0</v>
      </c>
      <c r="FB229" s="9">
        <v>0</v>
      </c>
      <c r="FC229" s="9">
        <v>0</v>
      </c>
      <c r="FD229" s="9">
        <v>0</v>
      </c>
      <c r="FE229" s="9">
        <v>0</v>
      </c>
      <c r="FF229" s="9">
        <v>0</v>
      </c>
      <c r="FG229" s="9">
        <v>0</v>
      </c>
      <c r="FH229" s="9">
        <v>0</v>
      </c>
      <c r="FI229" s="9">
        <v>0</v>
      </c>
      <c r="FJ229" s="9">
        <v>0</v>
      </c>
      <c r="FK229" s="9">
        <v>0</v>
      </c>
      <c r="FL229" s="9">
        <v>0</v>
      </c>
      <c r="FM229" s="9">
        <v>0</v>
      </c>
      <c r="FN229" s="9">
        <v>0</v>
      </c>
      <c r="FO229" s="9">
        <v>0</v>
      </c>
      <c r="FP229" s="9">
        <v>0</v>
      </c>
      <c r="FQ229" s="9">
        <v>0</v>
      </c>
      <c r="FR229" s="9">
        <v>0</v>
      </c>
      <c r="FS229" s="9">
        <v>0</v>
      </c>
      <c r="FT229" s="9">
        <v>0</v>
      </c>
      <c r="FU229" s="9">
        <v>0</v>
      </c>
      <c r="FV229" s="9">
        <v>0</v>
      </c>
      <c r="FW229" s="9">
        <v>0</v>
      </c>
      <c r="FX229" s="9">
        <v>0</v>
      </c>
      <c r="FY229" s="9">
        <v>0</v>
      </c>
      <c r="FZ229" s="9">
        <v>0</v>
      </c>
      <c r="GA229" s="9">
        <v>0</v>
      </c>
      <c r="GB229" s="9">
        <v>0</v>
      </c>
      <c r="GC229" s="9">
        <v>0</v>
      </c>
      <c r="GD229" s="9">
        <v>0</v>
      </c>
      <c r="GE229" s="9">
        <v>0</v>
      </c>
      <c r="GF229" s="9">
        <v>0</v>
      </c>
      <c r="GG229" s="9">
        <v>0</v>
      </c>
      <c r="GH229" s="9">
        <v>0</v>
      </c>
      <c r="GI229" s="9">
        <v>0</v>
      </c>
      <c r="GJ229" s="9">
        <v>0</v>
      </c>
      <c r="GK229" s="9">
        <v>0</v>
      </c>
      <c r="GL229" s="9">
        <v>0</v>
      </c>
      <c r="GM229" s="9">
        <v>0</v>
      </c>
      <c r="GN229" s="9">
        <v>0</v>
      </c>
      <c r="GO229" s="9">
        <v>2892.6016130094999</v>
      </c>
      <c r="GP229" s="9">
        <v>0</v>
      </c>
      <c r="GQ229" s="9">
        <v>0</v>
      </c>
      <c r="GR229" s="9">
        <v>0</v>
      </c>
      <c r="GS229" s="9">
        <v>0</v>
      </c>
      <c r="GT229" s="9">
        <v>0</v>
      </c>
    </row>
    <row r="230" spans="1:202" ht="10.199999999999999">
      <c r="A230" s="12">
        <v>38</v>
      </c>
      <c r="B230" s="2" t="s">
        <v>75</v>
      </c>
      <c r="C230" s="9">
        <v>0</v>
      </c>
      <c r="D230" s="9">
        <v>0</v>
      </c>
      <c r="E230" s="9">
        <v>0</v>
      </c>
      <c r="F230" s="9">
        <v>0</v>
      </c>
      <c r="G230" s="9">
        <v>0</v>
      </c>
      <c r="H230" s="9">
        <v>0</v>
      </c>
      <c r="I230" s="9">
        <v>0</v>
      </c>
      <c r="J230" s="9">
        <v>0</v>
      </c>
      <c r="K230" s="9">
        <v>0</v>
      </c>
      <c r="L230" s="9">
        <v>0</v>
      </c>
      <c r="M230" s="9">
        <v>0</v>
      </c>
      <c r="N230" s="9">
        <v>0</v>
      </c>
      <c r="O230" s="9">
        <v>0</v>
      </c>
      <c r="P230" s="9">
        <v>0</v>
      </c>
      <c r="Q230" s="9">
        <v>0</v>
      </c>
      <c r="R230" s="9">
        <v>0</v>
      </c>
      <c r="S230" s="9">
        <v>0</v>
      </c>
      <c r="T230" s="9">
        <v>0</v>
      </c>
      <c r="U230" s="9">
        <v>0</v>
      </c>
      <c r="V230" s="9">
        <v>0</v>
      </c>
      <c r="W230" s="9">
        <v>0</v>
      </c>
      <c r="X230" s="9">
        <v>0</v>
      </c>
      <c r="Y230" s="9">
        <v>0</v>
      </c>
      <c r="Z230" s="9">
        <v>0</v>
      </c>
      <c r="AA230" s="9">
        <v>2395.1454787331299</v>
      </c>
      <c r="AB230" s="9">
        <v>0</v>
      </c>
      <c r="AC230" s="9">
        <v>0</v>
      </c>
      <c r="AD230" s="9">
        <v>0</v>
      </c>
      <c r="AE230" s="9">
        <v>0</v>
      </c>
      <c r="AF230" s="9">
        <v>0</v>
      </c>
      <c r="AG230" s="9">
        <v>0</v>
      </c>
      <c r="AH230" s="9">
        <v>0</v>
      </c>
      <c r="AI230" s="9">
        <v>0</v>
      </c>
      <c r="AJ230" s="9">
        <v>0</v>
      </c>
      <c r="AK230" s="9">
        <v>0</v>
      </c>
      <c r="AL230" s="9">
        <v>0</v>
      </c>
      <c r="AM230" s="9">
        <v>0</v>
      </c>
      <c r="AN230" s="9">
        <v>0</v>
      </c>
      <c r="AO230" s="9">
        <v>0</v>
      </c>
      <c r="AP230" s="9">
        <v>0</v>
      </c>
      <c r="AQ230" s="9">
        <v>4207.2601699090001</v>
      </c>
      <c r="AR230" s="9">
        <v>0</v>
      </c>
      <c r="AS230" s="9">
        <v>0</v>
      </c>
      <c r="AT230" s="9">
        <v>0</v>
      </c>
      <c r="AU230" s="9">
        <v>0</v>
      </c>
      <c r="AV230" s="9">
        <v>0</v>
      </c>
      <c r="AW230" s="9">
        <v>0</v>
      </c>
      <c r="AX230" s="9">
        <v>0</v>
      </c>
      <c r="AY230" s="9">
        <v>0</v>
      </c>
      <c r="AZ230" s="9">
        <v>0</v>
      </c>
      <c r="BA230" s="9">
        <v>0</v>
      </c>
      <c r="BB230" s="9">
        <v>0</v>
      </c>
      <c r="BC230" s="9">
        <v>0</v>
      </c>
      <c r="BD230" s="9">
        <v>0</v>
      </c>
      <c r="BE230" s="9">
        <v>0</v>
      </c>
      <c r="BF230" s="9">
        <v>0</v>
      </c>
      <c r="BG230" s="9">
        <v>0</v>
      </c>
      <c r="BH230" s="9">
        <v>0</v>
      </c>
      <c r="BI230" s="9">
        <v>23996.855245485898</v>
      </c>
      <c r="BJ230" s="9">
        <v>0</v>
      </c>
      <c r="BK230" s="9">
        <v>0</v>
      </c>
      <c r="BL230" s="9">
        <v>0</v>
      </c>
      <c r="BM230" s="9">
        <v>0</v>
      </c>
      <c r="BN230" s="9">
        <v>0</v>
      </c>
      <c r="BO230" s="9">
        <v>0</v>
      </c>
      <c r="BP230" s="9">
        <v>0</v>
      </c>
      <c r="BQ230" s="9">
        <v>0</v>
      </c>
      <c r="BR230" s="9">
        <v>0</v>
      </c>
      <c r="BS230" s="9">
        <v>0</v>
      </c>
      <c r="BT230" s="9">
        <v>0</v>
      </c>
      <c r="BU230" s="9">
        <v>0</v>
      </c>
      <c r="BV230" s="9">
        <v>0</v>
      </c>
      <c r="BW230" s="9">
        <v>0</v>
      </c>
      <c r="BX230" s="9">
        <v>0</v>
      </c>
      <c r="BY230" s="9">
        <v>0</v>
      </c>
      <c r="BZ230" s="9">
        <v>0</v>
      </c>
      <c r="CA230" s="9">
        <v>0</v>
      </c>
      <c r="CB230" s="9">
        <v>0</v>
      </c>
      <c r="CC230" s="9">
        <v>0</v>
      </c>
      <c r="CD230" s="9">
        <v>0</v>
      </c>
      <c r="CE230" s="9">
        <v>0</v>
      </c>
      <c r="CF230" s="9">
        <v>0</v>
      </c>
      <c r="CG230" s="9">
        <v>2395.1454787331299</v>
      </c>
      <c r="CH230" s="9">
        <v>0</v>
      </c>
      <c r="CI230" s="9">
        <v>0</v>
      </c>
      <c r="CJ230" s="9">
        <v>0</v>
      </c>
      <c r="CK230" s="9">
        <v>0</v>
      </c>
      <c r="CL230" s="9">
        <v>0</v>
      </c>
      <c r="CM230" s="9">
        <v>0</v>
      </c>
      <c r="CN230" s="9">
        <v>0</v>
      </c>
      <c r="CO230" s="9">
        <v>0</v>
      </c>
      <c r="CP230" s="9">
        <v>0</v>
      </c>
      <c r="CQ230" s="9">
        <v>0</v>
      </c>
      <c r="CR230" s="9">
        <v>0</v>
      </c>
      <c r="CS230" s="9">
        <v>0</v>
      </c>
      <c r="CT230" s="9">
        <v>0</v>
      </c>
      <c r="CU230" s="9">
        <v>0</v>
      </c>
      <c r="CV230" s="9">
        <v>0</v>
      </c>
      <c r="CW230" s="9">
        <v>4207.2601699090001</v>
      </c>
      <c r="CX230" s="9">
        <v>0</v>
      </c>
      <c r="CY230" s="9">
        <v>0</v>
      </c>
      <c r="CZ230" s="9">
        <v>0</v>
      </c>
      <c r="DA230" s="9">
        <v>0</v>
      </c>
      <c r="DB230" s="9">
        <v>0</v>
      </c>
      <c r="DC230" s="9">
        <v>0</v>
      </c>
      <c r="DD230" s="9">
        <v>0</v>
      </c>
      <c r="DE230" s="9">
        <v>0</v>
      </c>
      <c r="DF230" s="9">
        <v>0</v>
      </c>
      <c r="DG230" s="9">
        <v>0</v>
      </c>
      <c r="DH230" s="9">
        <v>0</v>
      </c>
      <c r="DI230" s="9">
        <v>0</v>
      </c>
      <c r="DJ230" s="9">
        <v>0</v>
      </c>
      <c r="DK230" s="9">
        <v>0</v>
      </c>
      <c r="DL230" s="9">
        <v>0</v>
      </c>
      <c r="DM230" s="9">
        <v>0</v>
      </c>
      <c r="DN230" s="9">
        <v>0</v>
      </c>
      <c r="DO230" s="9">
        <v>23996.855245485898</v>
      </c>
      <c r="DP230" s="9">
        <v>0</v>
      </c>
      <c r="DQ230" s="9">
        <v>0</v>
      </c>
      <c r="DR230" s="9">
        <v>0</v>
      </c>
      <c r="DS230" s="9">
        <v>0</v>
      </c>
      <c r="DT230" s="9">
        <v>0</v>
      </c>
      <c r="DU230" s="9">
        <v>0</v>
      </c>
      <c r="DV230" s="9">
        <v>0</v>
      </c>
      <c r="DW230" s="9">
        <v>0</v>
      </c>
      <c r="DX230" s="9">
        <v>0</v>
      </c>
      <c r="DY230" s="9">
        <v>0</v>
      </c>
      <c r="DZ230" s="9">
        <v>0</v>
      </c>
      <c r="EA230" s="9">
        <v>0</v>
      </c>
      <c r="EB230" s="9">
        <v>0</v>
      </c>
      <c r="EC230" s="9">
        <v>0</v>
      </c>
      <c r="ED230" s="9">
        <v>0</v>
      </c>
      <c r="EE230" s="9">
        <v>0</v>
      </c>
      <c r="EF230" s="9">
        <v>0</v>
      </c>
      <c r="EG230" s="9">
        <v>0</v>
      </c>
      <c r="EH230" s="9">
        <v>0</v>
      </c>
      <c r="EI230" s="9">
        <v>0</v>
      </c>
      <c r="EJ230" s="9">
        <v>0</v>
      </c>
      <c r="EK230" s="9">
        <v>0</v>
      </c>
      <c r="EL230" s="9">
        <v>0</v>
      </c>
      <c r="EM230" s="9">
        <v>2395.1454787331299</v>
      </c>
      <c r="EN230" s="9">
        <v>0</v>
      </c>
      <c r="EO230" s="9">
        <v>0</v>
      </c>
      <c r="EP230" s="9">
        <v>0</v>
      </c>
      <c r="EQ230" s="9">
        <v>0</v>
      </c>
      <c r="ER230" s="9">
        <v>0</v>
      </c>
      <c r="ES230" s="9">
        <v>0</v>
      </c>
      <c r="ET230" s="9">
        <v>0</v>
      </c>
      <c r="EU230" s="9">
        <v>0</v>
      </c>
      <c r="EV230" s="9">
        <v>0</v>
      </c>
      <c r="EW230" s="9">
        <v>0</v>
      </c>
      <c r="EX230" s="9">
        <v>0</v>
      </c>
      <c r="EY230" s="9">
        <v>0</v>
      </c>
      <c r="EZ230" s="9">
        <v>0</v>
      </c>
      <c r="FA230" s="9">
        <v>0</v>
      </c>
      <c r="FB230" s="9">
        <v>0</v>
      </c>
      <c r="FC230" s="9">
        <v>4207.2601699090001</v>
      </c>
      <c r="FD230" s="9">
        <v>0</v>
      </c>
      <c r="FE230" s="9">
        <v>0</v>
      </c>
      <c r="FF230" s="9">
        <v>0</v>
      </c>
      <c r="FG230" s="9">
        <v>0</v>
      </c>
      <c r="FH230" s="9">
        <v>0</v>
      </c>
      <c r="FI230" s="9">
        <v>0</v>
      </c>
      <c r="FJ230" s="9">
        <v>0</v>
      </c>
      <c r="FK230" s="9">
        <v>0</v>
      </c>
      <c r="FL230" s="9">
        <v>0</v>
      </c>
      <c r="FM230" s="9">
        <v>0</v>
      </c>
      <c r="FN230" s="9">
        <v>0</v>
      </c>
      <c r="FO230" s="9">
        <v>0</v>
      </c>
      <c r="FP230" s="9">
        <v>0</v>
      </c>
      <c r="FQ230" s="9">
        <v>0</v>
      </c>
      <c r="FR230" s="9">
        <v>0</v>
      </c>
      <c r="FS230" s="9">
        <v>0</v>
      </c>
      <c r="FT230" s="9">
        <v>0</v>
      </c>
      <c r="FU230" s="9">
        <v>23996.855245485898</v>
      </c>
      <c r="FV230" s="9">
        <v>0</v>
      </c>
      <c r="FW230" s="9">
        <v>0</v>
      </c>
      <c r="FX230" s="9">
        <v>0</v>
      </c>
      <c r="FY230" s="9">
        <v>0</v>
      </c>
      <c r="FZ230" s="9">
        <v>0</v>
      </c>
      <c r="GA230" s="9">
        <v>0</v>
      </c>
      <c r="GB230" s="9">
        <v>0</v>
      </c>
      <c r="GC230" s="9">
        <v>0</v>
      </c>
      <c r="GD230" s="9">
        <v>0</v>
      </c>
      <c r="GE230" s="9">
        <v>0</v>
      </c>
      <c r="GF230" s="9">
        <v>0</v>
      </c>
      <c r="GG230" s="9">
        <v>0</v>
      </c>
      <c r="GH230" s="9">
        <v>0</v>
      </c>
      <c r="GI230" s="9">
        <v>0</v>
      </c>
      <c r="GJ230" s="9">
        <v>0</v>
      </c>
      <c r="GK230" s="9">
        <v>0</v>
      </c>
      <c r="GL230" s="9">
        <v>0</v>
      </c>
      <c r="GM230" s="9">
        <v>0</v>
      </c>
      <c r="GN230" s="9">
        <v>0</v>
      </c>
      <c r="GO230" s="9">
        <v>0</v>
      </c>
      <c r="GP230" s="9">
        <v>0</v>
      </c>
      <c r="GQ230" s="9">
        <v>0</v>
      </c>
      <c r="GR230" s="9">
        <v>0</v>
      </c>
      <c r="GS230" s="9">
        <v>2395.1454787331299</v>
      </c>
      <c r="GT230" s="9">
        <v>0</v>
      </c>
    </row>
    <row r="231" spans="1:202" ht="10.199999999999999">
      <c r="A231" s="12">
        <v>39</v>
      </c>
      <c r="B231" s="2" t="s">
        <v>76</v>
      </c>
      <c r="C231" s="9">
        <v>0</v>
      </c>
      <c r="D231" s="9">
        <v>0</v>
      </c>
      <c r="E231" s="9">
        <v>0</v>
      </c>
      <c r="F231" s="9">
        <v>0</v>
      </c>
      <c r="G231" s="9">
        <v>0</v>
      </c>
      <c r="H231" s="9">
        <v>0</v>
      </c>
      <c r="I231" s="9">
        <v>0</v>
      </c>
      <c r="J231" s="9">
        <v>0</v>
      </c>
      <c r="K231" s="9">
        <v>0</v>
      </c>
      <c r="L231" s="9">
        <v>0</v>
      </c>
      <c r="M231" s="9">
        <v>0</v>
      </c>
      <c r="N231" s="9">
        <v>0</v>
      </c>
      <c r="O231" s="9">
        <v>0</v>
      </c>
      <c r="P231" s="9">
        <v>0</v>
      </c>
      <c r="Q231" s="9">
        <v>0</v>
      </c>
      <c r="R231" s="9">
        <v>0</v>
      </c>
      <c r="S231" s="9">
        <v>0</v>
      </c>
      <c r="T231" s="9">
        <v>0</v>
      </c>
      <c r="U231" s="9">
        <v>0</v>
      </c>
      <c r="V231" s="9">
        <v>0</v>
      </c>
      <c r="W231" s="9">
        <v>0</v>
      </c>
      <c r="X231" s="9">
        <v>0</v>
      </c>
      <c r="Y231" s="9">
        <v>0</v>
      </c>
      <c r="Z231" s="9">
        <v>0</v>
      </c>
      <c r="AA231" s="9">
        <v>0</v>
      </c>
      <c r="AB231" s="9">
        <v>0</v>
      </c>
      <c r="AC231" s="9">
        <v>0</v>
      </c>
      <c r="AD231" s="9">
        <v>0</v>
      </c>
      <c r="AE231" s="9">
        <v>0</v>
      </c>
      <c r="AF231" s="9">
        <v>0</v>
      </c>
      <c r="AG231" s="9">
        <v>0</v>
      </c>
      <c r="AH231" s="9">
        <v>0</v>
      </c>
      <c r="AI231" s="9">
        <v>0</v>
      </c>
      <c r="AJ231" s="9">
        <v>0</v>
      </c>
      <c r="AK231" s="9">
        <v>0</v>
      </c>
      <c r="AL231" s="9">
        <v>0</v>
      </c>
      <c r="AM231" s="9">
        <v>0</v>
      </c>
      <c r="AN231" s="9">
        <v>0</v>
      </c>
      <c r="AO231" s="9">
        <v>0</v>
      </c>
      <c r="AP231" s="9">
        <v>0</v>
      </c>
      <c r="AQ231" s="9">
        <v>0</v>
      </c>
      <c r="AR231" s="9">
        <v>0</v>
      </c>
      <c r="AS231" s="9">
        <v>0</v>
      </c>
      <c r="AT231" s="9">
        <v>0</v>
      </c>
      <c r="AU231" s="9">
        <v>0</v>
      </c>
      <c r="AV231" s="9">
        <v>0</v>
      </c>
      <c r="AW231" s="9">
        <v>0</v>
      </c>
      <c r="AX231" s="9">
        <v>0</v>
      </c>
      <c r="AY231" s="9">
        <v>0</v>
      </c>
      <c r="AZ231" s="9">
        <v>0</v>
      </c>
      <c r="BA231" s="9">
        <v>0</v>
      </c>
      <c r="BB231" s="9">
        <v>0</v>
      </c>
      <c r="BC231" s="9">
        <v>2892.6016130094999</v>
      </c>
      <c r="BD231" s="9">
        <v>0</v>
      </c>
      <c r="BE231" s="9">
        <v>0</v>
      </c>
      <c r="BF231" s="9">
        <v>0</v>
      </c>
      <c r="BG231" s="9">
        <v>0</v>
      </c>
      <c r="BH231" s="9">
        <v>0</v>
      </c>
      <c r="BI231" s="9">
        <v>0</v>
      </c>
      <c r="BJ231" s="9">
        <v>0</v>
      </c>
      <c r="BK231" s="9">
        <v>0</v>
      </c>
      <c r="BL231" s="9">
        <v>0</v>
      </c>
      <c r="BM231" s="9">
        <v>0</v>
      </c>
      <c r="BN231" s="9">
        <v>0</v>
      </c>
      <c r="BO231" s="9">
        <v>0</v>
      </c>
      <c r="BP231" s="9">
        <v>0</v>
      </c>
      <c r="BQ231" s="9">
        <v>0</v>
      </c>
      <c r="BR231" s="9">
        <v>0</v>
      </c>
      <c r="BS231" s="9">
        <v>0</v>
      </c>
      <c r="BT231" s="9">
        <v>0</v>
      </c>
      <c r="BU231" s="9">
        <v>0</v>
      </c>
      <c r="BV231" s="9">
        <v>15631.223248705501</v>
      </c>
      <c r="BW231" s="9">
        <v>0</v>
      </c>
      <c r="BX231" s="9">
        <v>0</v>
      </c>
      <c r="BY231" s="9">
        <v>0</v>
      </c>
      <c r="BZ231" s="9">
        <v>0</v>
      </c>
      <c r="CA231" s="9">
        <v>0</v>
      </c>
      <c r="CB231" s="9">
        <v>0</v>
      </c>
      <c r="CC231" s="9">
        <v>0</v>
      </c>
      <c r="CD231" s="9">
        <v>0</v>
      </c>
      <c r="CE231" s="9">
        <v>0</v>
      </c>
      <c r="CF231" s="9">
        <v>0</v>
      </c>
      <c r="CG231" s="9">
        <v>0</v>
      </c>
      <c r="CH231" s="9">
        <v>0</v>
      </c>
      <c r="CI231" s="9">
        <v>0</v>
      </c>
      <c r="CJ231" s="9">
        <v>0</v>
      </c>
      <c r="CK231" s="9">
        <v>0</v>
      </c>
      <c r="CL231" s="9">
        <v>0</v>
      </c>
      <c r="CM231" s="9">
        <v>0</v>
      </c>
      <c r="CN231" s="9">
        <v>0</v>
      </c>
      <c r="CO231" s="9">
        <v>0</v>
      </c>
      <c r="CP231" s="9">
        <v>0</v>
      </c>
      <c r="CQ231" s="9">
        <v>0</v>
      </c>
      <c r="CR231" s="9">
        <v>0</v>
      </c>
      <c r="CS231" s="9">
        <v>0</v>
      </c>
      <c r="CT231" s="9">
        <v>0</v>
      </c>
      <c r="CU231" s="9">
        <v>0</v>
      </c>
      <c r="CV231" s="9">
        <v>0</v>
      </c>
      <c r="CW231" s="9">
        <v>0</v>
      </c>
      <c r="CX231" s="9">
        <v>0</v>
      </c>
      <c r="CY231" s="9">
        <v>0</v>
      </c>
      <c r="CZ231" s="9">
        <v>0</v>
      </c>
      <c r="DA231" s="9">
        <v>0</v>
      </c>
      <c r="DB231" s="9">
        <v>0</v>
      </c>
      <c r="DC231" s="9">
        <v>0</v>
      </c>
      <c r="DD231" s="9">
        <v>0</v>
      </c>
      <c r="DE231" s="9">
        <v>0</v>
      </c>
      <c r="DF231" s="9">
        <v>0</v>
      </c>
      <c r="DG231" s="9">
        <v>0</v>
      </c>
      <c r="DH231" s="9">
        <v>0</v>
      </c>
      <c r="DI231" s="9">
        <v>0</v>
      </c>
      <c r="DJ231" s="9">
        <v>0</v>
      </c>
      <c r="DK231" s="9">
        <v>0</v>
      </c>
      <c r="DL231" s="9">
        <v>0</v>
      </c>
      <c r="DM231" s="9">
        <v>0</v>
      </c>
      <c r="DN231" s="9">
        <v>0</v>
      </c>
      <c r="DO231" s="9">
        <v>0</v>
      </c>
      <c r="DP231" s="9">
        <v>0</v>
      </c>
      <c r="DQ231" s="9">
        <v>0</v>
      </c>
      <c r="DR231" s="9">
        <v>0</v>
      </c>
      <c r="DS231" s="9">
        <v>0</v>
      </c>
      <c r="DT231" s="9">
        <v>0</v>
      </c>
      <c r="DU231" s="9">
        <v>0</v>
      </c>
      <c r="DV231" s="9">
        <v>2892.6016130094999</v>
      </c>
      <c r="DW231" s="9">
        <v>0</v>
      </c>
      <c r="DX231" s="9">
        <v>0</v>
      </c>
      <c r="DY231" s="9">
        <v>0</v>
      </c>
      <c r="DZ231" s="9">
        <v>0</v>
      </c>
      <c r="EA231" s="9">
        <v>0</v>
      </c>
      <c r="EB231" s="9">
        <v>0</v>
      </c>
      <c r="EC231" s="9">
        <v>0</v>
      </c>
      <c r="ED231" s="9">
        <v>0</v>
      </c>
      <c r="EE231" s="9">
        <v>0</v>
      </c>
      <c r="EF231" s="9">
        <v>0</v>
      </c>
      <c r="EG231" s="9">
        <v>0</v>
      </c>
      <c r="EH231" s="9">
        <v>0</v>
      </c>
      <c r="EI231" s="9">
        <v>0</v>
      </c>
      <c r="EJ231" s="9">
        <v>0</v>
      </c>
      <c r="EK231" s="9">
        <v>0</v>
      </c>
      <c r="EL231" s="9">
        <v>0</v>
      </c>
      <c r="EM231" s="9">
        <v>0</v>
      </c>
      <c r="EN231" s="9">
        <v>0</v>
      </c>
      <c r="EO231" s="9">
        <v>15631.223248705501</v>
      </c>
      <c r="EP231" s="9">
        <v>0</v>
      </c>
      <c r="EQ231" s="9">
        <v>0</v>
      </c>
      <c r="ER231" s="9">
        <v>0</v>
      </c>
      <c r="ES231" s="9">
        <v>0</v>
      </c>
      <c r="ET231" s="9">
        <v>0</v>
      </c>
      <c r="EU231" s="9">
        <v>0</v>
      </c>
      <c r="EV231" s="9">
        <v>0</v>
      </c>
      <c r="EW231" s="9">
        <v>0</v>
      </c>
      <c r="EX231" s="9">
        <v>0</v>
      </c>
      <c r="EY231" s="9">
        <v>0</v>
      </c>
      <c r="EZ231" s="9">
        <v>0</v>
      </c>
      <c r="FA231" s="9">
        <v>0</v>
      </c>
      <c r="FB231" s="9">
        <v>0</v>
      </c>
      <c r="FC231" s="9">
        <v>0</v>
      </c>
      <c r="FD231" s="9">
        <v>0</v>
      </c>
      <c r="FE231" s="9">
        <v>0</v>
      </c>
      <c r="FF231" s="9">
        <v>0</v>
      </c>
      <c r="FG231" s="9">
        <v>0</v>
      </c>
      <c r="FH231" s="9">
        <v>0</v>
      </c>
      <c r="FI231" s="9">
        <v>0</v>
      </c>
      <c r="FJ231" s="9">
        <v>0</v>
      </c>
      <c r="FK231" s="9">
        <v>0</v>
      </c>
      <c r="FL231" s="9">
        <v>0</v>
      </c>
      <c r="FM231" s="9">
        <v>0</v>
      </c>
      <c r="FN231" s="9">
        <v>0</v>
      </c>
      <c r="FO231" s="9">
        <v>0</v>
      </c>
      <c r="FP231" s="9">
        <v>0</v>
      </c>
      <c r="FQ231" s="9">
        <v>0</v>
      </c>
      <c r="FR231" s="9">
        <v>0</v>
      </c>
      <c r="FS231" s="9">
        <v>0</v>
      </c>
      <c r="FT231" s="9">
        <v>0</v>
      </c>
      <c r="FU231" s="9">
        <v>0</v>
      </c>
      <c r="FV231" s="9">
        <v>0</v>
      </c>
      <c r="FW231" s="9">
        <v>0</v>
      </c>
      <c r="FX231" s="9">
        <v>0</v>
      </c>
      <c r="FY231" s="9">
        <v>0</v>
      </c>
      <c r="FZ231" s="9">
        <v>0</v>
      </c>
      <c r="GA231" s="9">
        <v>0</v>
      </c>
      <c r="GB231" s="9">
        <v>0</v>
      </c>
      <c r="GC231" s="9">
        <v>0</v>
      </c>
      <c r="GD231" s="9">
        <v>0</v>
      </c>
      <c r="GE231" s="9">
        <v>0</v>
      </c>
      <c r="GF231" s="9">
        <v>0</v>
      </c>
      <c r="GG231" s="9">
        <v>0</v>
      </c>
      <c r="GH231" s="9">
        <v>0</v>
      </c>
      <c r="GI231" s="9">
        <v>0</v>
      </c>
      <c r="GJ231" s="9">
        <v>0</v>
      </c>
      <c r="GK231" s="9">
        <v>0</v>
      </c>
      <c r="GL231" s="9">
        <v>0</v>
      </c>
      <c r="GM231" s="9">
        <v>0</v>
      </c>
      <c r="GN231" s="9">
        <v>0</v>
      </c>
      <c r="GO231" s="9">
        <v>2892.6016130094999</v>
      </c>
      <c r="GP231" s="9">
        <v>0</v>
      </c>
      <c r="GQ231" s="9">
        <v>0</v>
      </c>
      <c r="GR231" s="9">
        <v>0</v>
      </c>
      <c r="GS231" s="9">
        <v>0</v>
      </c>
      <c r="GT231" s="9">
        <v>0</v>
      </c>
    </row>
    <row r="232" spans="1:202" ht="10.199999999999999">
      <c r="A232" s="12">
        <v>40</v>
      </c>
      <c r="B232" s="2" t="s">
        <v>77</v>
      </c>
      <c r="C232" s="9">
        <v>0</v>
      </c>
      <c r="D232" s="9">
        <v>0</v>
      </c>
      <c r="E232" s="9">
        <v>0</v>
      </c>
      <c r="F232" s="9">
        <v>0</v>
      </c>
      <c r="G232" s="9">
        <v>0</v>
      </c>
      <c r="H232" s="9">
        <v>0</v>
      </c>
      <c r="I232" s="9">
        <v>0</v>
      </c>
      <c r="J232" s="9">
        <v>0</v>
      </c>
      <c r="K232" s="9">
        <v>0</v>
      </c>
      <c r="L232" s="9">
        <v>0</v>
      </c>
      <c r="M232" s="9">
        <v>0</v>
      </c>
      <c r="N232" s="9">
        <v>0</v>
      </c>
      <c r="O232" s="9">
        <v>0</v>
      </c>
      <c r="P232" s="9">
        <v>0</v>
      </c>
      <c r="Q232" s="9">
        <v>0</v>
      </c>
      <c r="R232" s="9">
        <v>0</v>
      </c>
      <c r="S232" s="9">
        <v>0</v>
      </c>
      <c r="T232" s="9">
        <v>0</v>
      </c>
      <c r="U232" s="9">
        <v>0</v>
      </c>
      <c r="V232" s="9">
        <v>0</v>
      </c>
      <c r="W232" s="9">
        <v>0</v>
      </c>
      <c r="X232" s="9">
        <v>0</v>
      </c>
      <c r="Y232" s="9">
        <v>0</v>
      </c>
      <c r="Z232" s="9">
        <v>0</v>
      </c>
      <c r="AA232" s="9">
        <v>0</v>
      </c>
      <c r="AB232" s="9">
        <v>0</v>
      </c>
      <c r="AC232" s="9">
        <v>0</v>
      </c>
      <c r="AD232" s="9">
        <v>0</v>
      </c>
      <c r="AE232" s="9">
        <v>0</v>
      </c>
      <c r="AF232" s="9">
        <v>0</v>
      </c>
      <c r="AG232" s="9">
        <v>0</v>
      </c>
      <c r="AH232" s="9">
        <v>0</v>
      </c>
      <c r="AI232" s="9">
        <v>0</v>
      </c>
      <c r="AJ232" s="9">
        <v>0</v>
      </c>
      <c r="AK232" s="9">
        <v>0</v>
      </c>
      <c r="AL232" s="9">
        <v>0</v>
      </c>
      <c r="AM232" s="9">
        <v>0</v>
      </c>
      <c r="AN232" s="9">
        <v>0</v>
      </c>
      <c r="AO232" s="9">
        <v>0</v>
      </c>
      <c r="AP232" s="9">
        <v>0</v>
      </c>
      <c r="AQ232" s="9">
        <v>0</v>
      </c>
      <c r="AR232" s="9">
        <v>0</v>
      </c>
      <c r="AS232" s="9">
        <v>0</v>
      </c>
      <c r="AT232" s="9">
        <v>0</v>
      </c>
      <c r="AU232" s="9">
        <v>0</v>
      </c>
      <c r="AV232" s="9">
        <v>0</v>
      </c>
      <c r="AW232" s="9">
        <v>0</v>
      </c>
      <c r="AX232" s="9">
        <v>0</v>
      </c>
      <c r="AY232" s="9">
        <v>0</v>
      </c>
      <c r="AZ232" s="9">
        <v>4773.28958225931</v>
      </c>
      <c r="BA232" s="9">
        <v>0</v>
      </c>
      <c r="BB232" s="9">
        <v>0</v>
      </c>
      <c r="BC232" s="9">
        <v>0</v>
      </c>
      <c r="BD232" s="9">
        <v>0</v>
      </c>
      <c r="BE232" s="9">
        <v>0</v>
      </c>
      <c r="BF232" s="9">
        <v>0</v>
      </c>
      <c r="BG232" s="9">
        <v>0</v>
      </c>
      <c r="BH232" s="9">
        <v>0</v>
      </c>
      <c r="BI232" s="9">
        <v>0</v>
      </c>
      <c r="BJ232" s="9">
        <v>0</v>
      </c>
      <c r="BK232" s="9">
        <v>0</v>
      </c>
      <c r="BL232" s="9">
        <v>0</v>
      </c>
      <c r="BM232" s="9">
        <v>0</v>
      </c>
      <c r="BN232" s="9">
        <v>0</v>
      </c>
      <c r="BO232" s="9">
        <v>0</v>
      </c>
      <c r="BP232" s="9">
        <v>0</v>
      </c>
      <c r="BQ232" s="9">
        <v>0</v>
      </c>
      <c r="BR232" s="9">
        <v>0</v>
      </c>
      <c r="BS232" s="9">
        <v>0</v>
      </c>
      <c r="BT232" s="9">
        <v>0</v>
      </c>
      <c r="BU232" s="9">
        <v>0</v>
      </c>
      <c r="BV232" s="9">
        <v>29532.308424778301</v>
      </c>
      <c r="BW232" s="9">
        <v>0</v>
      </c>
      <c r="BX232" s="9">
        <v>0</v>
      </c>
      <c r="BY232" s="9">
        <v>0</v>
      </c>
      <c r="BZ232" s="9">
        <v>0</v>
      </c>
      <c r="CA232" s="9">
        <v>0</v>
      </c>
      <c r="CB232" s="9">
        <v>0</v>
      </c>
      <c r="CC232" s="9">
        <v>0</v>
      </c>
      <c r="CD232" s="9">
        <v>0</v>
      </c>
      <c r="CE232" s="9">
        <v>0</v>
      </c>
      <c r="CF232" s="9">
        <v>0</v>
      </c>
      <c r="CG232" s="9">
        <v>0</v>
      </c>
      <c r="CH232" s="9">
        <v>0</v>
      </c>
      <c r="CI232" s="9">
        <v>0</v>
      </c>
      <c r="CJ232" s="9">
        <v>0</v>
      </c>
      <c r="CK232" s="9">
        <v>0</v>
      </c>
      <c r="CL232" s="9">
        <v>0</v>
      </c>
      <c r="CM232" s="9">
        <v>0</v>
      </c>
      <c r="CN232" s="9">
        <v>0</v>
      </c>
      <c r="CO232" s="9">
        <v>0</v>
      </c>
      <c r="CP232" s="9">
        <v>0</v>
      </c>
      <c r="CQ232" s="9">
        <v>0</v>
      </c>
      <c r="CR232" s="9">
        <v>0</v>
      </c>
      <c r="CS232" s="9">
        <v>0</v>
      </c>
      <c r="CT232" s="9">
        <v>0</v>
      </c>
      <c r="CU232" s="9">
        <v>0</v>
      </c>
      <c r="CV232" s="9">
        <v>0</v>
      </c>
      <c r="CW232" s="9">
        <v>0</v>
      </c>
      <c r="CX232" s="9">
        <v>0</v>
      </c>
      <c r="CY232" s="9">
        <v>0</v>
      </c>
      <c r="CZ232" s="9">
        <v>0</v>
      </c>
      <c r="DA232" s="9">
        <v>0</v>
      </c>
      <c r="DB232" s="9">
        <v>0</v>
      </c>
      <c r="DC232" s="9">
        <v>0</v>
      </c>
      <c r="DD232" s="9">
        <v>0</v>
      </c>
      <c r="DE232" s="9">
        <v>0</v>
      </c>
      <c r="DF232" s="9">
        <v>0</v>
      </c>
      <c r="DG232" s="9">
        <v>0</v>
      </c>
      <c r="DH232" s="9">
        <v>0</v>
      </c>
      <c r="DI232" s="9">
        <v>0</v>
      </c>
      <c r="DJ232" s="9">
        <v>0</v>
      </c>
      <c r="DK232" s="9">
        <v>0</v>
      </c>
      <c r="DL232" s="9">
        <v>0</v>
      </c>
      <c r="DM232" s="9">
        <v>0</v>
      </c>
      <c r="DN232" s="9">
        <v>0</v>
      </c>
      <c r="DO232" s="9">
        <v>0</v>
      </c>
      <c r="DP232" s="9">
        <v>0</v>
      </c>
      <c r="DQ232" s="9">
        <v>0</v>
      </c>
      <c r="DR232" s="9">
        <v>0</v>
      </c>
      <c r="DS232" s="9">
        <v>4773.28958225931</v>
      </c>
      <c r="DT232" s="9">
        <v>0</v>
      </c>
      <c r="DU232" s="9">
        <v>0</v>
      </c>
      <c r="DV232" s="9">
        <v>0</v>
      </c>
      <c r="DW232" s="9">
        <v>0</v>
      </c>
      <c r="DX232" s="9">
        <v>0</v>
      </c>
      <c r="DY232" s="9">
        <v>0</v>
      </c>
      <c r="DZ232" s="9">
        <v>0</v>
      </c>
      <c r="EA232" s="9">
        <v>0</v>
      </c>
      <c r="EB232" s="9">
        <v>0</v>
      </c>
      <c r="EC232" s="9">
        <v>0</v>
      </c>
      <c r="ED232" s="9">
        <v>0</v>
      </c>
      <c r="EE232" s="9">
        <v>0</v>
      </c>
      <c r="EF232" s="9">
        <v>0</v>
      </c>
      <c r="EG232" s="9">
        <v>0</v>
      </c>
      <c r="EH232" s="9">
        <v>0</v>
      </c>
      <c r="EI232" s="9">
        <v>0</v>
      </c>
      <c r="EJ232" s="9">
        <v>0</v>
      </c>
      <c r="EK232" s="9">
        <v>0</v>
      </c>
      <c r="EL232" s="9">
        <v>0</v>
      </c>
      <c r="EM232" s="9">
        <v>0</v>
      </c>
      <c r="EN232" s="9">
        <v>0</v>
      </c>
      <c r="EO232" s="9">
        <v>29532.308424778301</v>
      </c>
      <c r="EP232" s="9">
        <v>0</v>
      </c>
      <c r="EQ232" s="9">
        <v>0</v>
      </c>
      <c r="ER232" s="9">
        <v>0</v>
      </c>
      <c r="ES232" s="9">
        <v>0</v>
      </c>
      <c r="ET232" s="9">
        <v>0</v>
      </c>
      <c r="EU232" s="9">
        <v>0</v>
      </c>
      <c r="EV232" s="9">
        <v>0</v>
      </c>
      <c r="EW232" s="9">
        <v>0</v>
      </c>
      <c r="EX232" s="9">
        <v>0</v>
      </c>
      <c r="EY232" s="9">
        <v>0</v>
      </c>
      <c r="EZ232" s="9">
        <v>0</v>
      </c>
      <c r="FA232" s="9">
        <v>0</v>
      </c>
      <c r="FB232" s="9">
        <v>0</v>
      </c>
      <c r="FC232" s="9">
        <v>0</v>
      </c>
      <c r="FD232" s="9">
        <v>0</v>
      </c>
      <c r="FE232" s="9">
        <v>0</v>
      </c>
      <c r="FF232" s="9">
        <v>0</v>
      </c>
      <c r="FG232" s="9">
        <v>0</v>
      </c>
      <c r="FH232" s="9">
        <v>0</v>
      </c>
      <c r="FI232" s="9">
        <v>0</v>
      </c>
      <c r="FJ232" s="9">
        <v>0</v>
      </c>
      <c r="FK232" s="9">
        <v>0</v>
      </c>
      <c r="FL232" s="9">
        <v>0</v>
      </c>
      <c r="FM232" s="9">
        <v>0</v>
      </c>
      <c r="FN232" s="9">
        <v>0</v>
      </c>
      <c r="FO232" s="9">
        <v>0</v>
      </c>
      <c r="FP232" s="9">
        <v>0</v>
      </c>
      <c r="FQ232" s="9">
        <v>0</v>
      </c>
      <c r="FR232" s="9">
        <v>0</v>
      </c>
      <c r="FS232" s="9">
        <v>0</v>
      </c>
      <c r="FT232" s="9">
        <v>0</v>
      </c>
      <c r="FU232" s="9">
        <v>0</v>
      </c>
      <c r="FV232" s="9">
        <v>0</v>
      </c>
      <c r="FW232" s="9">
        <v>0</v>
      </c>
      <c r="FX232" s="9">
        <v>0</v>
      </c>
      <c r="FY232" s="9">
        <v>0</v>
      </c>
      <c r="FZ232" s="9">
        <v>0</v>
      </c>
      <c r="GA232" s="9">
        <v>0</v>
      </c>
      <c r="GB232" s="9">
        <v>0</v>
      </c>
      <c r="GC232" s="9">
        <v>0</v>
      </c>
      <c r="GD232" s="9">
        <v>0</v>
      </c>
      <c r="GE232" s="9">
        <v>0</v>
      </c>
      <c r="GF232" s="9">
        <v>0</v>
      </c>
      <c r="GG232" s="9">
        <v>0</v>
      </c>
      <c r="GH232" s="9">
        <v>0</v>
      </c>
      <c r="GI232" s="9">
        <v>0</v>
      </c>
      <c r="GJ232" s="9">
        <v>0</v>
      </c>
      <c r="GK232" s="9">
        <v>0</v>
      </c>
      <c r="GL232" s="9">
        <v>4773.28958225931</v>
      </c>
      <c r="GM232" s="9">
        <v>0</v>
      </c>
      <c r="GN232" s="9">
        <v>0</v>
      </c>
      <c r="GO232" s="9">
        <v>0</v>
      </c>
      <c r="GP232" s="9">
        <v>0</v>
      </c>
      <c r="GQ232" s="9">
        <v>0</v>
      </c>
      <c r="GR232" s="9">
        <v>0</v>
      </c>
      <c r="GS232" s="9">
        <v>0</v>
      </c>
      <c r="GT232" s="9">
        <v>0</v>
      </c>
    </row>
    <row r="233" spans="1:202" ht="10.199999999999999">
      <c r="A233" s="12">
        <v>41</v>
      </c>
      <c r="B233" s="2" t="s">
        <v>78</v>
      </c>
      <c r="C233" s="9">
        <v>0</v>
      </c>
      <c r="D233" s="9">
        <v>0</v>
      </c>
      <c r="E233" s="9">
        <v>0</v>
      </c>
      <c r="F233" s="9">
        <v>0</v>
      </c>
      <c r="G233" s="9">
        <v>0</v>
      </c>
      <c r="H233" s="9">
        <v>0</v>
      </c>
      <c r="I233" s="9">
        <v>0</v>
      </c>
      <c r="J233" s="9">
        <v>0</v>
      </c>
      <c r="K233" s="9">
        <v>0</v>
      </c>
      <c r="L233" s="9">
        <v>0</v>
      </c>
      <c r="M233" s="9">
        <v>0</v>
      </c>
      <c r="N233" s="9">
        <v>0</v>
      </c>
      <c r="O233" s="9">
        <v>0</v>
      </c>
      <c r="P233" s="9">
        <v>0</v>
      </c>
      <c r="Q233" s="9">
        <v>0</v>
      </c>
      <c r="R233" s="9">
        <v>0</v>
      </c>
      <c r="S233" s="9">
        <v>0</v>
      </c>
      <c r="T233" s="9">
        <v>0</v>
      </c>
      <c r="U233" s="9">
        <v>0</v>
      </c>
      <c r="V233" s="9">
        <v>0</v>
      </c>
      <c r="W233" s="9">
        <v>0</v>
      </c>
      <c r="X233" s="9">
        <v>0</v>
      </c>
      <c r="Y233" s="9">
        <v>0</v>
      </c>
      <c r="Z233" s="9">
        <v>0</v>
      </c>
      <c r="AA233" s="9">
        <v>0</v>
      </c>
      <c r="AB233" s="9">
        <v>0</v>
      </c>
      <c r="AC233" s="9">
        <v>0</v>
      </c>
      <c r="AD233" s="9">
        <v>0</v>
      </c>
      <c r="AE233" s="9">
        <v>0</v>
      </c>
      <c r="AF233" s="9">
        <v>0</v>
      </c>
      <c r="AG233" s="9">
        <v>0</v>
      </c>
      <c r="AH233" s="9">
        <v>0</v>
      </c>
      <c r="AI233" s="9">
        <v>0</v>
      </c>
      <c r="AJ233" s="9">
        <v>0</v>
      </c>
      <c r="AK233" s="9">
        <v>0</v>
      </c>
      <c r="AL233" s="9">
        <v>0</v>
      </c>
      <c r="AM233" s="9">
        <v>0</v>
      </c>
      <c r="AN233" s="9">
        <v>0</v>
      </c>
      <c r="AO233" s="9">
        <v>0</v>
      </c>
      <c r="AP233" s="9">
        <v>0</v>
      </c>
      <c r="AQ233" s="9">
        <v>0</v>
      </c>
      <c r="AR233" s="9">
        <v>0</v>
      </c>
      <c r="AS233" s="9">
        <v>0</v>
      </c>
      <c r="AT233" s="9">
        <v>0</v>
      </c>
      <c r="AU233" s="9">
        <v>0</v>
      </c>
      <c r="AV233" s="9">
        <v>0</v>
      </c>
      <c r="AW233" s="9">
        <v>0</v>
      </c>
      <c r="AX233" s="9">
        <v>0</v>
      </c>
      <c r="AY233" s="9">
        <v>0</v>
      </c>
      <c r="AZ233" s="9">
        <v>0</v>
      </c>
      <c r="BA233" s="9">
        <v>0</v>
      </c>
      <c r="BB233" s="9">
        <v>0</v>
      </c>
      <c r="BC233" s="9">
        <v>0</v>
      </c>
      <c r="BD233" s="9">
        <v>0</v>
      </c>
      <c r="BE233" s="9">
        <v>0</v>
      </c>
      <c r="BF233" s="9">
        <v>0</v>
      </c>
      <c r="BG233" s="9">
        <v>0</v>
      </c>
      <c r="BH233" s="9">
        <v>0</v>
      </c>
      <c r="BI233" s="9">
        <v>0</v>
      </c>
      <c r="BJ233" s="9">
        <v>0</v>
      </c>
      <c r="BK233" s="9">
        <v>0</v>
      </c>
      <c r="BL233" s="9">
        <v>0</v>
      </c>
      <c r="BM233" s="9">
        <v>0</v>
      </c>
      <c r="BN233" s="9">
        <v>0</v>
      </c>
      <c r="BO233" s="9">
        <v>0</v>
      </c>
      <c r="BP233" s="9">
        <v>0</v>
      </c>
      <c r="BQ233" s="9">
        <v>0</v>
      </c>
      <c r="BR233" s="9">
        <v>0</v>
      </c>
      <c r="BS233" s="9">
        <v>0</v>
      </c>
      <c r="BT233" s="9">
        <v>0</v>
      </c>
      <c r="BU233" s="9">
        <v>0</v>
      </c>
      <c r="BV233" s="9">
        <v>17090.019323337099</v>
      </c>
      <c r="BW233" s="9">
        <v>0</v>
      </c>
      <c r="BX233" s="9">
        <v>0</v>
      </c>
      <c r="BY233" s="9">
        <v>0</v>
      </c>
      <c r="BZ233" s="9">
        <v>0</v>
      </c>
      <c r="CA233" s="9">
        <v>0</v>
      </c>
      <c r="CB233" s="9">
        <v>0</v>
      </c>
      <c r="CC233" s="9">
        <v>0</v>
      </c>
      <c r="CD233" s="9">
        <v>0</v>
      </c>
      <c r="CE233" s="9">
        <v>0</v>
      </c>
      <c r="CF233" s="9">
        <v>0</v>
      </c>
      <c r="CG233" s="9">
        <v>0</v>
      </c>
      <c r="CH233" s="9">
        <v>0</v>
      </c>
      <c r="CI233" s="9">
        <v>0</v>
      </c>
      <c r="CJ233" s="9">
        <v>0</v>
      </c>
      <c r="CK233" s="9">
        <v>0</v>
      </c>
      <c r="CL233" s="9">
        <v>0</v>
      </c>
      <c r="CM233" s="9">
        <v>0</v>
      </c>
      <c r="CN233" s="9">
        <v>0</v>
      </c>
      <c r="CO233" s="9">
        <v>0</v>
      </c>
      <c r="CP233" s="9">
        <v>0</v>
      </c>
      <c r="CQ233" s="9">
        <v>0</v>
      </c>
      <c r="CR233" s="9">
        <v>0</v>
      </c>
      <c r="CS233" s="9">
        <v>0</v>
      </c>
      <c r="CT233" s="9">
        <v>0</v>
      </c>
      <c r="CU233" s="9">
        <v>0</v>
      </c>
      <c r="CV233" s="9">
        <v>0</v>
      </c>
      <c r="CW233" s="9">
        <v>0</v>
      </c>
      <c r="CX233" s="9">
        <v>0</v>
      </c>
      <c r="CY233" s="9">
        <v>0</v>
      </c>
      <c r="CZ233" s="9">
        <v>0</v>
      </c>
      <c r="DA233" s="9">
        <v>0</v>
      </c>
      <c r="DB233" s="9">
        <v>0</v>
      </c>
      <c r="DC233" s="9">
        <v>0</v>
      </c>
      <c r="DD233" s="9">
        <v>0</v>
      </c>
      <c r="DE233" s="9">
        <v>0</v>
      </c>
      <c r="DF233" s="9">
        <v>0</v>
      </c>
      <c r="DG233" s="9">
        <v>0</v>
      </c>
      <c r="DH233" s="9">
        <v>0</v>
      </c>
      <c r="DI233" s="9">
        <v>0</v>
      </c>
      <c r="DJ233" s="9">
        <v>0</v>
      </c>
      <c r="DK233" s="9">
        <v>0</v>
      </c>
      <c r="DL233" s="9">
        <v>0</v>
      </c>
      <c r="DM233" s="9">
        <v>0</v>
      </c>
      <c r="DN233" s="9">
        <v>0</v>
      </c>
      <c r="DO233" s="9">
        <v>0</v>
      </c>
      <c r="DP233" s="9">
        <v>0</v>
      </c>
      <c r="DQ233" s="9">
        <v>0</v>
      </c>
      <c r="DR233" s="9">
        <v>0</v>
      </c>
      <c r="DS233" s="9">
        <v>0</v>
      </c>
      <c r="DT233" s="9">
        <v>0</v>
      </c>
      <c r="DU233" s="9">
        <v>0</v>
      </c>
      <c r="DV233" s="9">
        <v>0</v>
      </c>
      <c r="DW233" s="9">
        <v>0</v>
      </c>
      <c r="DX233" s="9">
        <v>0</v>
      </c>
      <c r="DY233" s="9">
        <v>0</v>
      </c>
      <c r="DZ233" s="9">
        <v>0</v>
      </c>
      <c r="EA233" s="9">
        <v>0</v>
      </c>
      <c r="EB233" s="9">
        <v>0</v>
      </c>
      <c r="EC233" s="9">
        <v>0</v>
      </c>
      <c r="ED233" s="9">
        <v>0</v>
      </c>
      <c r="EE233" s="9">
        <v>0</v>
      </c>
      <c r="EF233" s="9">
        <v>0</v>
      </c>
      <c r="EG233" s="9">
        <v>0</v>
      </c>
      <c r="EH233" s="9">
        <v>0</v>
      </c>
      <c r="EI233" s="9">
        <v>0</v>
      </c>
      <c r="EJ233" s="9">
        <v>0</v>
      </c>
      <c r="EK233" s="9">
        <v>0</v>
      </c>
      <c r="EL233" s="9">
        <v>0</v>
      </c>
      <c r="EM233" s="9">
        <v>0</v>
      </c>
      <c r="EN233" s="9">
        <v>0</v>
      </c>
      <c r="EO233" s="9">
        <v>17090.019323337099</v>
      </c>
      <c r="EP233" s="9">
        <v>0</v>
      </c>
      <c r="EQ233" s="9">
        <v>0</v>
      </c>
      <c r="ER233" s="9">
        <v>0</v>
      </c>
      <c r="ES233" s="9">
        <v>0</v>
      </c>
      <c r="ET233" s="9">
        <v>0</v>
      </c>
      <c r="EU233" s="9">
        <v>0</v>
      </c>
      <c r="EV233" s="9">
        <v>0</v>
      </c>
      <c r="EW233" s="9">
        <v>0</v>
      </c>
      <c r="EX233" s="9">
        <v>0</v>
      </c>
      <c r="EY233" s="9">
        <v>0</v>
      </c>
      <c r="EZ233" s="9">
        <v>0</v>
      </c>
      <c r="FA233" s="9">
        <v>0</v>
      </c>
      <c r="FB233" s="9">
        <v>0</v>
      </c>
      <c r="FC233" s="9">
        <v>0</v>
      </c>
      <c r="FD233" s="9">
        <v>0</v>
      </c>
      <c r="FE233" s="9">
        <v>0</v>
      </c>
      <c r="FF233" s="9">
        <v>0</v>
      </c>
      <c r="FG233" s="9">
        <v>0</v>
      </c>
      <c r="FH233" s="9">
        <v>0</v>
      </c>
      <c r="FI233" s="9">
        <v>0</v>
      </c>
      <c r="FJ233" s="9">
        <v>0</v>
      </c>
      <c r="FK233" s="9">
        <v>0</v>
      </c>
      <c r="FL233" s="9">
        <v>0</v>
      </c>
      <c r="FM233" s="9">
        <v>0</v>
      </c>
      <c r="FN233" s="9">
        <v>0</v>
      </c>
      <c r="FO233" s="9">
        <v>0</v>
      </c>
      <c r="FP233" s="9">
        <v>0</v>
      </c>
      <c r="FQ233" s="9">
        <v>0</v>
      </c>
      <c r="FR233" s="9">
        <v>0</v>
      </c>
      <c r="FS233" s="9">
        <v>0</v>
      </c>
      <c r="FT233" s="9">
        <v>0</v>
      </c>
      <c r="FU233" s="9">
        <v>0</v>
      </c>
      <c r="FV233" s="9">
        <v>0</v>
      </c>
      <c r="FW233" s="9">
        <v>0</v>
      </c>
      <c r="FX233" s="9">
        <v>0</v>
      </c>
      <c r="FY233" s="9">
        <v>0</v>
      </c>
      <c r="FZ233" s="9">
        <v>0</v>
      </c>
      <c r="GA233" s="9">
        <v>0</v>
      </c>
      <c r="GB233" s="9">
        <v>0</v>
      </c>
      <c r="GC233" s="9">
        <v>0</v>
      </c>
      <c r="GD233" s="9">
        <v>0</v>
      </c>
      <c r="GE233" s="9">
        <v>0</v>
      </c>
      <c r="GF233" s="9">
        <v>0</v>
      </c>
      <c r="GG233" s="9">
        <v>0</v>
      </c>
      <c r="GH233" s="9">
        <v>0</v>
      </c>
      <c r="GI233" s="9">
        <v>0</v>
      </c>
      <c r="GJ233" s="9">
        <v>0</v>
      </c>
      <c r="GK233" s="9">
        <v>0</v>
      </c>
      <c r="GL233" s="9">
        <v>0</v>
      </c>
      <c r="GM233" s="9">
        <v>0</v>
      </c>
      <c r="GN233" s="9">
        <v>0</v>
      </c>
      <c r="GO233" s="9">
        <v>0</v>
      </c>
      <c r="GP233" s="9">
        <v>0</v>
      </c>
      <c r="GQ233" s="9">
        <v>0</v>
      </c>
      <c r="GR233" s="9">
        <v>0</v>
      </c>
      <c r="GS233" s="9">
        <v>0</v>
      </c>
      <c r="GT233" s="9">
        <v>0</v>
      </c>
    </row>
    <row r="234" spans="1:202" ht="10.199999999999999">
      <c r="A234" s="12">
        <v>42</v>
      </c>
      <c r="B234" s="2" t="s">
        <v>79</v>
      </c>
      <c r="C234" s="9">
        <v>0</v>
      </c>
      <c r="D234" s="9">
        <v>0</v>
      </c>
      <c r="E234" s="9">
        <v>0</v>
      </c>
      <c r="F234" s="9">
        <v>0</v>
      </c>
      <c r="G234" s="9">
        <v>0</v>
      </c>
      <c r="H234" s="9">
        <v>0</v>
      </c>
      <c r="I234" s="9">
        <v>0</v>
      </c>
      <c r="J234" s="9">
        <v>0</v>
      </c>
      <c r="K234" s="9">
        <v>0</v>
      </c>
      <c r="L234" s="9">
        <v>0</v>
      </c>
      <c r="M234" s="9">
        <v>0</v>
      </c>
      <c r="N234" s="9">
        <v>0</v>
      </c>
      <c r="O234" s="9">
        <v>0</v>
      </c>
      <c r="P234" s="9">
        <v>0</v>
      </c>
      <c r="Q234" s="9">
        <v>0</v>
      </c>
      <c r="R234" s="9">
        <v>0</v>
      </c>
      <c r="S234" s="9">
        <v>0</v>
      </c>
      <c r="T234" s="9">
        <v>0</v>
      </c>
      <c r="U234" s="9">
        <v>0</v>
      </c>
      <c r="V234" s="9">
        <v>0</v>
      </c>
      <c r="W234" s="9">
        <v>0</v>
      </c>
      <c r="X234" s="9">
        <v>0</v>
      </c>
      <c r="Y234" s="9">
        <v>0</v>
      </c>
      <c r="Z234" s="9">
        <v>0</v>
      </c>
      <c r="AA234" s="9">
        <v>0</v>
      </c>
      <c r="AB234" s="9">
        <v>0</v>
      </c>
      <c r="AC234" s="9">
        <v>0</v>
      </c>
      <c r="AD234" s="9">
        <v>0</v>
      </c>
      <c r="AE234" s="9">
        <v>0</v>
      </c>
      <c r="AF234" s="9">
        <v>0</v>
      </c>
      <c r="AG234" s="9">
        <v>0</v>
      </c>
      <c r="AH234" s="9">
        <v>0</v>
      </c>
      <c r="AI234" s="9">
        <v>0</v>
      </c>
      <c r="AJ234" s="9">
        <v>0</v>
      </c>
      <c r="AK234" s="9">
        <v>0</v>
      </c>
      <c r="AL234" s="9">
        <v>0</v>
      </c>
      <c r="AM234" s="9">
        <v>0</v>
      </c>
      <c r="AN234" s="9">
        <v>0</v>
      </c>
      <c r="AO234" s="9">
        <v>0</v>
      </c>
      <c r="AP234" s="9">
        <v>0</v>
      </c>
      <c r="AQ234" s="9">
        <v>0</v>
      </c>
      <c r="AR234" s="9">
        <v>0</v>
      </c>
      <c r="AS234" s="9">
        <v>0</v>
      </c>
      <c r="AT234" s="9">
        <v>0</v>
      </c>
      <c r="AU234" s="9">
        <v>0</v>
      </c>
      <c r="AV234" s="9">
        <v>0</v>
      </c>
      <c r="AW234" s="9">
        <v>0</v>
      </c>
      <c r="AX234" s="9">
        <v>0</v>
      </c>
      <c r="AY234" s="9">
        <v>0</v>
      </c>
      <c r="AZ234" s="9">
        <v>4773.28958225931</v>
      </c>
      <c r="BA234" s="9">
        <v>0</v>
      </c>
      <c r="BB234" s="9">
        <v>0</v>
      </c>
      <c r="BC234" s="9">
        <v>0</v>
      </c>
      <c r="BD234" s="9">
        <v>0</v>
      </c>
      <c r="BE234" s="9">
        <v>0</v>
      </c>
      <c r="BF234" s="9">
        <v>0</v>
      </c>
      <c r="BG234" s="9">
        <v>0</v>
      </c>
      <c r="BH234" s="9">
        <v>0</v>
      </c>
      <c r="BI234" s="9">
        <v>0</v>
      </c>
      <c r="BJ234" s="9">
        <v>0</v>
      </c>
      <c r="BK234" s="9">
        <v>0</v>
      </c>
      <c r="BL234" s="9">
        <v>0</v>
      </c>
      <c r="BM234" s="9">
        <v>0</v>
      </c>
      <c r="BN234" s="9">
        <v>0</v>
      </c>
      <c r="BO234" s="9">
        <v>0</v>
      </c>
      <c r="BP234" s="9">
        <v>0</v>
      </c>
      <c r="BQ234" s="9">
        <v>0</v>
      </c>
      <c r="BR234" s="9">
        <v>0</v>
      </c>
      <c r="BS234" s="9">
        <v>0</v>
      </c>
      <c r="BT234" s="9">
        <v>0</v>
      </c>
      <c r="BU234" s="9">
        <v>0</v>
      </c>
      <c r="BV234" s="9">
        <v>29532.308424778301</v>
      </c>
      <c r="BW234" s="9">
        <v>0</v>
      </c>
      <c r="BX234" s="9">
        <v>0</v>
      </c>
      <c r="BY234" s="9">
        <v>0</v>
      </c>
      <c r="BZ234" s="9">
        <v>0</v>
      </c>
      <c r="CA234" s="9">
        <v>0</v>
      </c>
      <c r="CB234" s="9">
        <v>0</v>
      </c>
      <c r="CC234" s="9">
        <v>0</v>
      </c>
      <c r="CD234" s="9">
        <v>0</v>
      </c>
      <c r="CE234" s="9">
        <v>0</v>
      </c>
      <c r="CF234" s="9">
        <v>0</v>
      </c>
      <c r="CG234" s="9">
        <v>0</v>
      </c>
      <c r="CH234" s="9">
        <v>0</v>
      </c>
      <c r="CI234" s="9">
        <v>0</v>
      </c>
      <c r="CJ234" s="9">
        <v>0</v>
      </c>
      <c r="CK234" s="9">
        <v>0</v>
      </c>
      <c r="CL234" s="9">
        <v>0</v>
      </c>
      <c r="CM234" s="9">
        <v>0</v>
      </c>
      <c r="CN234" s="9">
        <v>0</v>
      </c>
      <c r="CO234" s="9">
        <v>0</v>
      </c>
      <c r="CP234" s="9">
        <v>0</v>
      </c>
      <c r="CQ234" s="9">
        <v>0</v>
      </c>
      <c r="CR234" s="9">
        <v>0</v>
      </c>
      <c r="CS234" s="9">
        <v>0</v>
      </c>
      <c r="CT234" s="9">
        <v>0</v>
      </c>
      <c r="CU234" s="9">
        <v>0</v>
      </c>
      <c r="CV234" s="9">
        <v>0</v>
      </c>
      <c r="CW234" s="9">
        <v>0</v>
      </c>
      <c r="CX234" s="9">
        <v>0</v>
      </c>
      <c r="CY234" s="9">
        <v>0</v>
      </c>
      <c r="CZ234" s="9">
        <v>0</v>
      </c>
      <c r="DA234" s="9">
        <v>0</v>
      </c>
      <c r="DB234" s="9">
        <v>0</v>
      </c>
      <c r="DC234" s="9">
        <v>0</v>
      </c>
      <c r="DD234" s="9">
        <v>0</v>
      </c>
      <c r="DE234" s="9">
        <v>0</v>
      </c>
      <c r="DF234" s="9">
        <v>0</v>
      </c>
      <c r="DG234" s="9">
        <v>0</v>
      </c>
      <c r="DH234" s="9">
        <v>0</v>
      </c>
      <c r="DI234" s="9">
        <v>0</v>
      </c>
      <c r="DJ234" s="9">
        <v>0</v>
      </c>
      <c r="DK234" s="9">
        <v>0</v>
      </c>
      <c r="DL234" s="9">
        <v>0</v>
      </c>
      <c r="DM234" s="9">
        <v>0</v>
      </c>
      <c r="DN234" s="9">
        <v>0</v>
      </c>
      <c r="DO234" s="9">
        <v>0</v>
      </c>
      <c r="DP234" s="9">
        <v>0</v>
      </c>
      <c r="DQ234" s="9">
        <v>0</v>
      </c>
      <c r="DR234" s="9">
        <v>0</v>
      </c>
      <c r="DS234" s="9">
        <v>4773.28958225931</v>
      </c>
      <c r="DT234" s="9">
        <v>0</v>
      </c>
      <c r="DU234" s="9">
        <v>0</v>
      </c>
      <c r="DV234" s="9">
        <v>0</v>
      </c>
      <c r="DW234" s="9">
        <v>0</v>
      </c>
      <c r="DX234" s="9">
        <v>0</v>
      </c>
      <c r="DY234" s="9">
        <v>0</v>
      </c>
      <c r="DZ234" s="9">
        <v>0</v>
      </c>
      <c r="EA234" s="9">
        <v>0</v>
      </c>
      <c r="EB234" s="9">
        <v>0</v>
      </c>
      <c r="EC234" s="9">
        <v>0</v>
      </c>
      <c r="ED234" s="9">
        <v>0</v>
      </c>
      <c r="EE234" s="9">
        <v>0</v>
      </c>
      <c r="EF234" s="9">
        <v>0</v>
      </c>
      <c r="EG234" s="9">
        <v>0</v>
      </c>
      <c r="EH234" s="9">
        <v>0</v>
      </c>
      <c r="EI234" s="9">
        <v>0</v>
      </c>
      <c r="EJ234" s="9">
        <v>0</v>
      </c>
      <c r="EK234" s="9">
        <v>0</v>
      </c>
      <c r="EL234" s="9">
        <v>0</v>
      </c>
      <c r="EM234" s="9">
        <v>0</v>
      </c>
      <c r="EN234" s="9">
        <v>0</v>
      </c>
      <c r="EO234" s="9">
        <v>29532.308424778301</v>
      </c>
      <c r="EP234" s="9">
        <v>0</v>
      </c>
      <c r="EQ234" s="9">
        <v>0</v>
      </c>
      <c r="ER234" s="9">
        <v>0</v>
      </c>
      <c r="ES234" s="9">
        <v>0</v>
      </c>
      <c r="ET234" s="9">
        <v>0</v>
      </c>
      <c r="EU234" s="9">
        <v>0</v>
      </c>
      <c r="EV234" s="9">
        <v>0</v>
      </c>
      <c r="EW234" s="9">
        <v>0</v>
      </c>
      <c r="EX234" s="9">
        <v>0</v>
      </c>
      <c r="EY234" s="9">
        <v>0</v>
      </c>
      <c r="EZ234" s="9">
        <v>0</v>
      </c>
      <c r="FA234" s="9">
        <v>0</v>
      </c>
      <c r="FB234" s="9">
        <v>0</v>
      </c>
      <c r="FC234" s="9">
        <v>0</v>
      </c>
      <c r="FD234" s="9">
        <v>0</v>
      </c>
      <c r="FE234" s="9">
        <v>0</v>
      </c>
      <c r="FF234" s="9">
        <v>0</v>
      </c>
      <c r="FG234" s="9">
        <v>0</v>
      </c>
      <c r="FH234" s="9">
        <v>0</v>
      </c>
      <c r="FI234" s="9">
        <v>0</v>
      </c>
      <c r="FJ234" s="9">
        <v>0</v>
      </c>
      <c r="FK234" s="9">
        <v>0</v>
      </c>
      <c r="FL234" s="9">
        <v>0</v>
      </c>
      <c r="FM234" s="9">
        <v>0</v>
      </c>
      <c r="FN234" s="9">
        <v>0</v>
      </c>
      <c r="FO234" s="9">
        <v>0</v>
      </c>
      <c r="FP234" s="9">
        <v>0</v>
      </c>
      <c r="FQ234" s="9">
        <v>0</v>
      </c>
      <c r="FR234" s="9">
        <v>0</v>
      </c>
      <c r="FS234" s="9">
        <v>0</v>
      </c>
      <c r="FT234" s="9">
        <v>0</v>
      </c>
      <c r="FU234" s="9">
        <v>0</v>
      </c>
      <c r="FV234" s="9">
        <v>0</v>
      </c>
      <c r="FW234" s="9">
        <v>0</v>
      </c>
      <c r="FX234" s="9">
        <v>0</v>
      </c>
      <c r="FY234" s="9">
        <v>0</v>
      </c>
      <c r="FZ234" s="9">
        <v>0</v>
      </c>
      <c r="GA234" s="9">
        <v>0</v>
      </c>
      <c r="GB234" s="9">
        <v>0</v>
      </c>
      <c r="GC234" s="9">
        <v>0</v>
      </c>
      <c r="GD234" s="9">
        <v>0</v>
      </c>
      <c r="GE234" s="9">
        <v>0</v>
      </c>
      <c r="GF234" s="9">
        <v>0</v>
      </c>
      <c r="GG234" s="9">
        <v>0</v>
      </c>
      <c r="GH234" s="9">
        <v>0</v>
      </c>
      <c r="GI234" s="9">
        <v>0</v>
      </c>
      <c r="GJ234" s="9">
        <v>0</v>
      </c>
      <c r="GK234" s="9">
        <v>0</v>
      </c>
      <c r="GL234" s="9">
        <v>4773.28958225931</v>
      </c>
      <c r="GM234" s="9">
        <v>0</v>
      </c>
      <c r="GN234" s="9">
        <v>0</v>
      </c>
      <c r="GO234" s="9">
        <v>0</v>
      </c>
      <c r="GP234" s="9">
        <v>0</v>
      </c>
      <c r="GQ234" s="9">
        <v>0</v>
      </c>
      <c r="GR234" s="9">
        <v>0</v>
      </c>
      <c r="GS234" s="9">
        <v>0</v>
      </c>
      <c r="GT234" s="9">
        <v>0</v>
      </c>
    </row>
    <row r="235" spans="1:202" ht="10.199999999999999">
      <c r="A235" s="12">
        <v>43</v>
      </c>
      <c r="B235" s="2" t="s">
        <v>80</v>
      </c>
      <c r="C235" s="9">
        <v>0</v>
      </c>
      <c r="D235" s="9">
        <v>0</v>
      </c>
      <c r="E235" s="9">
        <v>0</v>
      </c>
      <c r="F235" s="9">
        <v>0</v>
      </c>
      <c r="G235" s="9">
        <v>0</v>
      </c>
      <c r="H235" s="9">
        <v>0</v>
      </c>
      <c r="I235" s="9">
        <v>0</v>
      </c>
      <c r="J235" s="9">
        <v>0</v>
      </c>
      <c r="K235" s="9">
        <v>0</v>
      </c>
      <c r="L235" s="9">
        <v>0</v>
      </c>
      <c r="M235" s="9">
        <v>0</v>
      </c>
      <c r="N235" s="9">
        <v>0</v>
      </c>
      <c r="O235" s="9">
        <v>0</v>
      </c>
      <c r="P235" s="9">
        <v>0</v>
      </c>
      <c r="Q235" s="9">
        <v>0</v>
      </c>
      <c r="R235" s="9">
        <v>0</v>
      </c>
      <c r="S235" s="9">
        <v>0</v>
      </c>
      <c r="T235" s="9">
        <v>0</v>
      </c>
      <c r="U235" s="9">
        <v>0</v>
      </c>
      <c r="V235" s="9">
        <v>0</v>
      </c>
      <c r="W235" s="9">
        <v>0</v>
      </c>
      <c r="X235" s="9">
        <v>0</v>
      </c>
      <c r="Y235" s="9">
        <v>0</v>
      </c>
      <c r="Z235" s="9">
        <v>0</v>
      </c>
      <c r="AA235" s="9">
        <v>0</v>
      </c>
      <c r="AB235" s="9">
        <v>0</v>
      </c>
      <c r="AC235" s="9">
        <v>0</v>
      </c>
      <c r="AD235" s="9">
        <v>0</v>
      </c>
      <c r="AE235" s="9">
        <v>0</v>
      </c>
      <c r="AF235" s="9">
        <v>0</v>
      </c>
      <c r="AG235" s="9">
        <v>0</v>
      </c>
      <c r="AH235" s="9">
        <v>0</v>
      </c>
      <c r="AI235" s="9">
        <v>0</v>
      </c>
      <c r="AJ235" s="9">
        <v>0</v>
      </c>
      <c r="AK235" s="9">
        <v>0</v>
      </c>
      <c r="AL235" s="9">
        <v>0</v>
      </c>
      <c r="AM235" s="9">
        <v>0</v>
      </c>
      <c r="AN235" s="9">
        <v>0</v>
      </c>
      <c r="AO235" s="9">
        <v>0</v>
      </c>
      <c r="AP235" s="9">
        <v>0</v>
      </c>
      <c r="AQ235" s="9">
        <v>0</v>
      </c>
      <c r="AR235" s="9">
        <v>0</v>
      </c>
      <c r="AS235" s="9">
        <v>0</v>
      </c>
      <c r="AT235" s="9">
        <v>0</v>
      </c>
      <c r="AU235" s="9">
        <v>0</v>
      </c>
      <c r="AV235" s="9">
        <v>0</v>
      </c>
      <c r="AW235" s="9">
        <v>0</v>
      </c>
      <c r="AX235" s="9">
        <v>0</v>
      </c>
      <c r="AY235" s="9">
        <v>0</v>
      </c>
      <c r="AZ235" s="9">
        <v>0</v>
      </c>
      <c r="BA235" s="9">
        <v>0</v>
      </c>
      <c r="BB235" s="9">
        <v>0</v>
      </c>
      <c r="BC235" s="9">
        <v>0</v>
      </c>
      <c r="BD235" s="9">
        <v>0</v>
      </c>
      <c r="BE235" s="9">
        <v>0</v>
      </c>
      <c r="BF235" s="9">
        <v>0</v>
      </c>
      <c r="BG235" s="9">
        <v>0</v>
      </c>
      <c r="BH235" s="9">
        <v>0</v>
      </c>
      <c r="BI235" s="9">
        <v>0</v>
      </c>
      <c r="BJ235" s="9">
        <v>0</v>
      </c>
      <c r="BK235" s="9">
        <v>0</v>
      </c>
      <c r="BL235" s="9">
        <v>0</v>
      </c>
      <c r="BM235" s="9">
        <v>0</v>
      </c>
      <c r="BN235" s="9">
        <v>0</v>
      </c>
      <c r="BO235" s="9">
        <v>0</v>
      </c>
      <c r="BP235" s="9">
        <v>0</v>
      </c>
      <c r="BQ235" s="9">
        <v>0</v>
      </c>
      <c r="BR235" s="9">
        <v>0</v>
      </c>
      <c r="BS235" s="9">
        <v>0</v>
      </c>
      <c r="BT235" s="9">
        <v>0</v>
      </c>
      <c r="BU235" s="9">
        <v>0</v>
      </c>
      <c r="BV235" s="9">
        <v>17090.019323337099</v>
      </c>
      <c r="BW235" s="9">
        <v>0</v>
      </c>
      <c r="BX235" s="9">
        <v>0</v>
      </c>
      <c r="BY235" s="9">
        <v>0</v>
      </c>
      <c r="BZ235" s="9">
        <v>0</v>
      </c>
      <c r="CA235" s="9">
        <v>0</v>
      </c>
      <c r="CB235" s="9">
        <v>0</v>
      </c>
      <c r="CC235" s="9">
        <v>0</v>
      </c>
      <c r="CD235" s="9">
        <v>0</v>
      </c>
      <c r="CE235" s="9">
        <v>0</v>
      </c>
      <c r="CF235" s="9">
        <v>0</v>
      </c>
      <c r="CG235" s="9">
        <v>0</v>
      </c>
      <c r="CH235" s="9">
        <v>0</v>
      </c>
      <c r="CI235" s="9">
        <v>0</v>
      </c>
      <c r="CJ235" s="9">
        <v>0</v>
      </c>
      <c r="CK235" s="9">
        <v>0</v>
      </c>
      <c r="CL235" s="9">
        <v>0</v>
      </c>
      <c r="CM235" s="9">
        <v>0</v>
      </c>
      <c r="CN235" s="9">
        <v>0</v>
      </c>
      <c r="CO235" s="9">
        <v>0</v>
      </c>
      <c r="CP235" s="9">
        <v>0</v>
      </c>
      <c r="CQ235" s="9">
        <v>0</v>
      </c>
      <c r="CR235" s="9">
        <v>0</v>
      </c>
      <c r="CS235" s="9">
        <v>0</v>
      </c>
      <c r="CT235" s="9">
        <v>0</v>
      </c>
      <c r="CU235" s="9">
        <v>0</v>
      </c>
      <c r="CV235" s="9">
        <v>0</v>
      </c>
      <c r="CW235" s="9">
        <v>0</v>
      </c>
      <c r="CX235" s="9">
        <v>0</v>
      </c>
      <c r="CY235" s="9">
        <v>0</v>
      </c>
      <c r="CZ235" s="9">
        <v>0</v>
      </c>
      <c r="DA235" s="9">
        <v>0</v>
      </c>
      <c r="DB235" s="9">
        <v>0</v>
      </c>
      <c r="DC235" s="9">
        <v>0</v>
      </c>
      <c r="DD235" s="9">
        <v>0</v>
      </c>
      <c r="DE235" s="9">
        <v>0</v>
      </c>
      <c r="DF235" s="9">
        <v>0</v>
      </c>
      <c r="DG235" s="9">
        <v>0</v>
      </c>
      <c r="DH235" s="9">
        <v>0</v>
      </c>
      <c r="DI235" s="9">
        <v>0</v>
      </c>
      <c r="DJ235" s="9">
        <v>0</v>
      </c>
      <c r="DK235" s="9">
        <v>0</v>
      </c>
      <c r="DL235" s="9">
        <v>0</v>
      </c>
      <c r="DM235" s="9">
        <v>0</v>
      </c>
      <c r="DN235" s="9">
        <v>0</v>
      </c>
      <c r="DO235" s="9">
        <v>0</v>
      </c>
      <c r="DP235" s="9">
        <v>0</v>
      </c>
      <c r="DQ235" s="9">
        <v>0</v>
      </c>
      <c r="DR235" s="9">
        <v>0</v>
      </c>
      <c r="DS235" s="9">
        <v>0</v>
      </c>
      <c r="DT235" s="9">
        <v>0</v>
      </c>
      <c r="DU235" s="9">
        <v>0</v>
      </c>
      <c r="DV235" s="9">
        <v>0</v>
      </c>
      <c r="DW235" s="9">
        <v>0</v>
      </c>
      <c r="DX235" s="9">
        <v>0</v>
      </c>
      <c r="DY235" s="9">
        <v>0</v>
      </c>
      <c r="DZ235" s="9">
        <v>0</v>
      </c>
      <c r="EA235" s="9">
        <v>0</v>
      </c>
      <c r="EB235" s="9">
        <v>0</v>
      </c>
      <c r="EC235" s="9">
        <v>0</v>
      </c>
      <c r="ED235" s="9">
        <v>0</v>
      </c>
      <c r="EE235" s="9">
        <v>0</v>
      </c>
      <c r="EF235" s="9">
        <v>0</v>
      </c>
      <c r="EG235" s="9">
        <v>0</v>
      </c>
      <c r="EH235" s="9">
        <v>0</v>
      </c>
      <c r="EI235" s="9">
        <v>0</v>
      </c>
      <c r="EJ235" s="9">
        <v>0</v>
      </c>
      <c r="EK235" s="9">
        <v>0</v>
      </c>
      <c r="EL235" s="9">
        <v>0</v>
      </c>
      <c r="EM235" s="9">
        <v>0</v>
      </c>
      <c r="EN235" s="9">
        <v>0</v>
      </c>
      <c r="EO235" s="9">
        <v>17090.019323337099</v>
      </c>
      <c r="EP235" s="9">
        <v>0</v>
      </c>
      <c r="EQ235" s="9">
        <v>0</v>
      </c>
      <c r="ER235" s="9">
        <v>0</v>
      </c>
      <c r="ES235" s="9">
        <v>0</v>
      </c>
      <c r="ET235" s="9">
        <v>0</v>
      </c>
      <c r="EU235" s="9">
        <v>0</v>
      </c>
      <c r="EV235" s="9">
        <v>0</v>
      </c>
      <c r="EW235" s="9">
        <v>0</v>
      </c>
      <c r="EX235" s="9">
        <v>0</v>
      </c>
      <c r="EY235" s="9">
        <v>0</v>
      </c>
      <c r="EZ235" s="9">
        <v>0</v>
      </c>
      <c r="FA235" s="9">
        <v>0</v>
      </c>
      <c r="FB235" s="9">
        <v>0</v>
      </c>
      <c r="FC235" s="9">
        <v>0</v>
      </c>
      <c r="FD235" s="9">
        <v>0</v>
      </c>
      <c r="FE235" s="9">
        <v>0</v>
      </c>
      <c r="FF235" s="9">
        <v>0</v>
      </c>
      <c r="FG235" s="9">
        <v>0</v>
      </c>
      <c r="FH235" s="9">
        <v>0</v>
      </c>
      <c r="FI235" s="9">
        <v>0</v>
      </c>
      <c r="FJ235" s="9">
        <v>0</v>
      </c>
      <c r="FK235" s="9">
        <v>0</v>
      </c>
      <c r="FL235" s="9">
        <v>0</v>
      </c>
      <c r="FM235" s="9">
        <v>0</v>
      </c>
      <c r="FN235" s="9">
        <v>0</v>
      </c>
      <c r="FO235" s="9">
        <v>0</v>
      </c>
      <c r="FP235" s="9">
        <v>0</v>
      </c>
      <c r="FQ235" s="9">
        <v>0</v>
      </c>
      <c r="FR235" s="9">
        <v>0</v>
      </c>
      <c r="FS235" s="9">
        <v>0</v>
      </c>
      <c r="FT235" s="9">
        <v>0</v>
      </c>
      <c r="FU235" s="9">
        <v>0</v>
      </c>
      <c r="FV235" s="9">
        <v>0</v>
      </c>
      <c r="FW235" s="9">
        <v>0</v>
      </c>
      <c r="FX235" s="9">
        <v>0</v>
      </c>
      <c r="FY235" s="9">
        <v>0</v>
      </c>
      <c r="FZ235" s="9">
        <v>0</v>
      </c>
      <c r="GA235" s="9">
        <v>0</v>
      </c>
      <c r="GB235" s="9">
        <v>0</v>
      </c>
      <c r="GC235" s="9">
        <v>0</v>
      </c>
      <c r="GD235" s="9">
        <v>0</v>
      </c>
      <c r="GE235" s="9">
        <v>0</v>
      </c>
      <c r="GF235" s="9">
        <v>0</v>
      </c>
      <c r="GG235" s="9">
        <v>0</v>
      </c>
      <c r="GH235" s="9">
        <v>0</v>
      </c>
      <c r="GI235" s="9">
        <v>0</v>
      </c>
      <c r="GJ235" s="9">
        <v>0</v>
      </c>
      <c r="GK235" s="9">
        <v>0</v>
      </c>
      <c r="GL235" s="9">
        <v>0</v>
      </c>
      <c r="GM235" s="9">
        <v>0</v>
      </c>
      <c r="GN235" s="9">
        <v>0</v>
      </c>
      <c r="GO235" s="9">
        <v>0</v>
      </c>
      <c r="GP235" s="9">
        <v>0</v>
      </c>
      <c r="GQ235" s="9">
        <v>0</v>
      </c>
      <c r="GR235" s="9">
        <v>0</v>
      </c>
      <c r="GS235" s="9">
        <v>0</v>
      </c>
      <c r="GT235" s="9">
        <v>0</v>
      </c>
    </row>
    <row r="236" spans="1:202" ht="10.199999999999999">
      <c r="A236" s="12">
        <v>44</v>
      </c>
      <c r="B236" s="2" t="s">
        <v>81</v>
      </c>
      <c r="C236" s="9">
        <v>0</v>
      </c>
      <c r="D236" s="9">
        <v>0</v>
      </c>
      <c r="E236" s="9">
        <v>0</v>
      </c>
      <c r="F236" s="9">
        <v>0</v>
      </c>
      <c r="G236" s="9">
        <v>0</v>
      </c>
      <c r="H236" s="9">
        <v>0</v>
      </c>
      <c r="I236" s="9">
        <v>0</v>
      </c>
      <c r="J236" s="9">
        <v>0</v>
      </c>
      <c r="K236" s="9">
        <v>0</v>
      </c>
      <c r="L236" s="9">
        <v>0</v>
      </c>
      <c r="M236" s="9">
        <v>0</v>
      </c>
      <c r="N236" s="9">
        <v>0</v>
      </c>
      <c r="O236" s="9">
        <v>0</v>
      </c>
      <c r="P236" s="9">
        <v>0</v>
      </c>
      <c r="Q236" s="9">
        <v>0</v>
      </c>
      <c r="R236" s="9">
        <v>0</v>
      </c>
      <c r="S236" s="9">
        <v>0</v>
      </c>
      <c r="T236" s="9">
        <v>0</v>
      </c>
      <c r="U236" s="9">
        <v>0</v>
      </c>
      <c r="V236" s="9">
        <v>0</v>
      </c>
      <c r="W236" s="9">
        <v>0</v>
      </c>
      <c r="X236" s="9">
        <v>0</v>
      </c>
      <c r="Y236" s="9">
        <v>0</v>
      </c>
      <c r="Z236" s="9">
        <v>0</v>
      </c>
      <c r="AA236" s="9">
        <v>0</v>
      </c>
      <c r="AB236" s="9">
        <v>0</v>
      </c>
      <c r="AC236" s="9">
        <v>0</v>
      </c>
      <c r="AD236" s="9">
        <v>0</v>
      </c>
      <c r="AE236" s="9">
        <v>0</v>
      </c>
      <c r="AF236" s="9">
        <v>0</v>
      </c>
      <c r="AG236" s="9">
        <v>0</v>
      </c>
      <c r="AH236" s="9">
        <v>0</v>
      </c>
      <c r="AI236" s="9">
        <v>0</v>
      </c>
      <c r="AJ236" s="9">
        <v>0</v>
      </c>
      <c r="AK236" s="9">
        <v>0</v>
      </c>
      <c r="AL236" s="9">
        <v>0</v>
      </c>
      <c r="AM236" s="9">
        <v>0</v>
      </c>
      <c r="AN236" s="9">
        <v>0</v>
      </c>
      <c r="AO236" s="9">
        <v>0</v>
      </c>
      <c r="AP236" s="9">
        <v>0</v>
      </c>
      <c r="AQ236" s="9">
        <v>0</v>
      </c>
      <c r="AR236" s="9">
        <v>0</v>
      </c>
      <c r="AS236" s="9">
        <v>0</v>
      </c>
      <c r="AT236" s="9">
        <v>0</v>
      </c>
      <c r="AU236" s="9">
        <v>0</v>
      </c>
      <c r="AV236" s="9">
        <v>0</v>
      </c>
      <c r="AW236" s="9">
        <v>0</v>
      </c>
      <c r="AX236" s="9">
        <v>0</v>
      </c>
      <c r="AY236" s="9">
        <v>0</v>
      </c>
      <c r="AZ236" s="9">
        <v>4773.28958225931</v>
      </c>
      <c r="BA236" s="9">
        <v>0</v>
      </c>
      <c r="BB236" s="9">
        <v>0</v>
      </c>
      <c r="BC236" s="9">
        <v>0</v>
      </c>
      <c r="BD236" s="9">
        <v>0</v>
      </c>
      <c r="BE236" s="9">
        <v>0</v>
      </c>
      <c r="BF236" s="9">
        <v>0</v>
      </c>
      <c r="BG236" s="9">
        <v>0</v>
      </c>
      <c r="BH236" s="9">
        <v>0</v>
      </c>
      <c r="BI236" s="9">
        <v>0</v>
      </c>
      <c r="BJ236" s="9">
        <v>0</v>
      </c>
      <c r="BK236" s="9">
        <v>0</v>
      </c>
      <c r="BL236" s="9">
        <v>0</v>
      </c>
      <c r="BM236" s="9">
        <v>0</v>
      </c>
      <c r="BN236" s="9">
        <v>0</v>
      </c>
      <c r="BO236" s="9">
        <v>0</v>
      </c>
      <c r="BP236" s="9">
        <v>0</v>
      </c>
      <c r="BQ236" s="9">
        <v>0</v>
      </c>
      <c r="BR236" s="9">
        <v>0</v>
      </c>
      <c r="BS236" s="9">
        <v>0</v>
      </c>
      <c r="BT236" s="9">
        <v>0</v>
      </c>
      <c r="BU236" s="9">
        <v>0</v>
      </c>
      <c r="BV236" s="9">
        <v>29532.308424778301</v>
      </c>
      <c r="BW236" s="9">
        <v>0</v>
      </c>
      <c r="BX236" s="9">
        <v>0</v>
      </c>
      <c r="BY236" s="9">
        <v>0</v>
      </c>
      <c r="BZ236" s="9">
        <v>0</v>
      </c>
      <c r="CA236" s="9">
        <v>0</v>
      </c>
      <c r="CB236" s="9">
        <v>0</v>
      </c>
      <c r="CC236" s="9">
        <v>0</v>
      </c>
      <c r="CD236" s="9">
        <v>0</v>
      </c>
      <c r="CE236" s="9">
        <v>0</v>
      </c>
      <c r="CF236" s="9">
        <v>0</v>
      </c>
      <c r="CG236" s="9">
        <v>0</v>
      </c>
      <c r="CH236" s="9">
        <v>0</v>
      </c>
      <c r="CI236" s="9">
        <v>0</v>
      </c>
      <c r="CJ236" s="9">
        <v>0</v>
      </c>
      <c r="CK236" s="9">
        <v>0</v>
      </c>
      <c r="CL236" s="9">
        <v>0</v>
      </c>
      <c r="CM236" s="9">
        <v>0</v>
      </c>
      <c r="CN236" s="9">
        <v>0</v>
      </c>
      <c r="CO236" s="9">
        <v>0</v>
      </c>
      <c r="CP236" s="9">
        <v>0</v>
      </c>
      <c r="CQ236" s="9">
        <v>0</v>
      </c>
      <c r="CR236" s="9">
        <v>0</v>
      </c>
      <c r="CS236" s="9">
        <v>0</v>
      </c>
      <c r="CT236" s="9">
        <v>0</v>
      </c>
      <c r="CU236" s="9">
        <v>0</v>
      </c>
      <c r="CV236" s="9">
        <v>0</v>
      </c>
      <c r="CW236" s="9">
        <v>0</v>
      </c>
      <c r="CX236" s="9">
        <v>0</v>
      </c>
      <c r="CY236" s="9">
        <v>0</v>
      </c>
      <c r="CZ236" s="9">
        <v>0</v>
      </c>
      <c r="DA236" s="9">
        <v>0</v>
      </c>
      <c r="DB236" s="9">
        <v>0</v>
      </c>
      <c r="DC236" s="9">
        <v>0</v>
      </c>
      <c r="DD236" s="9">
        <v>0</v>
      </c>
      <c r="DE236" s="9">
        <v>0</v>
      </c>
      <c r="DF236" s="9">
        <v>0</v>
      </c>
      <c r="DG236" s="9">
        <v>0</v>
      </c>
      <c r="DH236" s="9">
        <v>0</v>
      </c>
      <c r="DI236" s="9">
        <v>0</v>
      </c>
      <c r="DJ236" s="9">
        <v>0</v>
      </c>
      <c r="DK236" s="9">
        <v>0</v>
      </c>
      <c r="DL236" s="9">
        <v>0</v>
      </c>
      <c r="DM236" s="9">
        <v>0</v>
      </c>
      <c r="DN236" s="9">
        <v>0</v>
      </c>
      <c r="DO236" s="9">
        <v>0</v>
      </c>
      <c r="DP236" s="9">
        <v>0</v>
      </c>
      <c r="DQ236" s="9">
        <v>0</v>
      </c>
      <c r="DR236" s="9">
        <v>0</v>
      </c>
      <c r="DS236" s="9">
        <v>4773.28958225931</v>
      </c>
      <c r="DT236" s="9">
        <v>0</v>
      </c>
      <c r="DU236" s="9">
        <v>0</v>
      </c>
      <c r="DV236" s="9">
        <v>0</v>
      </c>
      <c r="DW236" s="9">
        <v>0</v>
      </c>
      <c r="DX236" s="9">
        <v>0</v>
      </c>
      <c r="DY236" s="9">
        <v>0</v>
      </c>
      <c r="DZ236" s="9">
        <v>0</v>
      </c>
      <c r="EA236" s="9">
        <v>0</v>
      </c>
      <c r="EB236" s="9">
        <v>0</v>
      </c>
      <c r="EC236" s="9">
        <v>0</v>
      </c>
      <c r="ED236" s="9">
        <v>0</v>
      </c>
      <c r="EE236" s="9">
        <v>0</v>
      </c>
      <c r="EF236" s="9">
        <v>0</v>
      </c>
      <c r="EG236" s="9">
        <v>0</v>
      </c>
      <c r="EH236" s="9">
        <v>0</v>
      </c>
      <c r="EI236" s="9">
        <v>0</v>
      </c>
      <c r="EJ236" s="9">
        <v>0</v>
      </c>
      <c r="EK236" s="9">
        <v>0</v>
      </c>
      <c r="EL236" s="9">
        <v>0</v>
      </c>
      <c r="EM236" s="9">
        <v>0</v>
      </c>
      <c r="EN236" s="9">
        <v>0</v>
      </c>
      <c r="EO236" s="9">
        <v>29532.308424778301</v>
      </c>
      <c r="EP236" s="9">
        <v>0</v>
      </c>
      <c r="EQ236" s="9">
        <v>0</v>
      </c>
      <c r="ER236" s="9">
        <v>0</v>
      </c>
      <c r="ES236" s="9">
        <v>0</v>
      </c>
      <c r="ET236" s="9">
        <v>0</v>
      </c>
      <c r="EU236" s="9">
        <v>0</v>
      </c>
      <c r="EV236" s="9">
        <v>0</v>
      </c>
      <c r="EW236" s="9">
        <v>0</v>
      </c>
      <c r="EX236" s="9">
        <v>0</v>
      </c>
      <c r="EY236" s="9">
        <v>0</v>
      </c>
      <c r="EZ236" s="9">
        <v>0</v>
      </c>
      <c r="FA236" s="9">
        <v>0</v>
      </c>
      <c r="FB236" s="9">
        <v>0</v>
      </c>
      <c r="FC236" s="9">
        <v>0</v>
      </c>
      <c r="FD236" s="9">
        <v>0</v>
      </c>
      <c r="FE236" s="9">
        <v>0</v>
      </c>
      <c r="FF236" s="9">
        <v>0</v>
      </c>
      <c r="FG236" s="9">
        <v>0</v>
      </c>
      <c r="FH236" s="9">
        <v>0</v>
      </c>
      <c r="FI236" s="9">
        <v>0</v>
      </c>
      <c r="FJ236" s="9">
        <v>0</v>
      </c>
      <c r="FK236" s="9">
        <v>0</v>
      </c>
      <c r="FL236" s="9">
        <v>0</v>
      </c>
      <c r="FM236" s="9">
        <v>0</v>
      </c>
      <c r="FN236" s="9">
        <v>0</v>
      </c>
      <c r="FO236" s="9">
        <v>0</v>
      </c>
      <c r="FP236" s="9">
        <v>0</v>
      </c>
      <c r="FQ236" s="9">
        <v>0</v>
      </c>
      <c r="FR236" s="9">
        <v>0</v>
      </c>
      <c r="FS236" s="9">
        <v>0</v>
      </c>
      <c r="FT236" s="9">
        <v>0</v>
      </c>
      <c r="FU236" s="9">
        <v>0</v>
      </c>
      <c r="FV236" s="9">
        <v>0</v>
      </c>
      <c r="FW236" s="9">
        <v>0</v>
      </c>
      <c r="FX236" s="9">
        <v>0</v>
      </c>
      <c r="FY236" s="9">
        <v>0</v>
      </c>
      <c r="FZ236" s="9">
        <v>0</v>
      </c>
      <c r="GA236" s="9">
        <v>0</v>
      </c>
      <c r="GB236" s="9">
        <v>0</v>
      </c>
      <c r="GC236" s="9">
        <v>0</v>
      </c>
      <c r="GD236" s="9">
        <v>0</v>
      </c>
      <c r="GE236" s="9">
        <v>0</v>
      </c>
      <c r="GF236" s="9">
        <v>0</v>
      </c>
      <c r="GG236" s="9">
        <v>0</v>
      </c>
      <c r="GH236" s="9">
        <v>0</v>
      </c>
      <c r="GI236" s="9">
        <v>0</v>
      </c>
      <c r="GJ236" s="9">
        <v>0</v>
      </c>
      <c r="GK236" s="9">
        <v>0</v>
      </c>
      <c r="GL236" s="9">
        <v>4773.28958225931</v>
      </c>
      <c r="GM236" s="9">
        <v>0</v>
      </c>
      <c r="GN236" s="9">
        <v>0</v>
      </c>
      <c r="GO236" s="9">
        <v>0</v>
      </c>
      <c r="GP236" s="9">
        <v>0</v>
      </c>
      <c r="GQ236" s="9">
        <v>0</v>
      </c>
      <c r="GR236" s="9">
        <v>0</v>
      </c>
      <c r="GS236" s="9">
        <v>0</v>
      </c>
      <c r="GT236" s="9">
        <v>0</v>
      </c>
    </row>
    <row r="237" spans="1:202" ht="10.199999999999999">
      <c r="A237" s="12">
        <v>45</v>
      </c>
      <c r="B237" s="2" t="s">
        <v>82</v>
      </c>
      <c r="C237" s="9">
        <v>0</v>
      </c>
      <c r="D237" s="9">
        <v>0</v>
      </c>
      <c r="E237" s="9">
        <v>0</v>
      </c>
      <c r="F237" s="9">
        <v>0</v>
      </c>
      <c r="G237" s="9">
        <v>0</v>
      </c>
      <c r="H237" s="9">
        <v>0</v>
      </c>
      <c r="I237" s="9">
        <v>0</v>
      </c>
      <c r="J237" s="9">
        <v>0</v>
      </c>
      <c r="K237" s="9">
        <v>0</v>
      </c>
      <c r="L237" s="9">
        <v>0</v>
      </c>
      <c r="M237" s="9">
        <v>0</v>
      </c>
      <c r="N237" s="9">
        <v>0</v>
      </c>
      <c r="O237" s="9">
        <v>0</v>
      </c>
      <c r="P237" s="9">
        <v>0</v>
      </c>
      <c r="Q237" s="9">
        <v>0</v>
      </c>
      <c r="R237" s="9">
        <v>0</v>
      </c>
      <c r="S237" s="9">
        <v>0</v>
      </c>
      <c r="T237" s="9">
        <v>0</v>
      </c>
      <c r="U237" s="9">
        <v>0</v>
      </c>
      <c r="V237" s="9">
        <v>0</v>
      </c>
      <c r="W237" s="9">
        <v>0</v>
      </c>
      <c r="X237" s="9">
        <v>0</v>
      </c>
      <c r="Y237" s="9">
        <v>0</v>
      </c>
      <c r="Z237" s="9">
        <v>0</v>
      </c>
      <c r="AA237" s="9">
        <v>0</v>
      </c>
      <c r="AB237" s="9">
        <v>0</v>
      </c>
      <c r="AC237" s="9">
        <v>0</v>
      </c>
      <c r="AD237" s="9">
        <v>0</v>
      </c>
      <c r="AE237" s="9">
        <v>0</v>
      </c>
      <c r="AF237" s="9">
        <v>0</v>
      </c>
      <c r="AG237" s="9">
        <v>0</v>
      </c>
      <c r="AH237" s="9">
        <v>0</v>
      </c>
      <c r="AI237" s="9">
        <v>0</v>
      </c>
      <c r="AJ237" s="9">
        <v>0</v>
      </c>
      <c r="AK237" s="9">
        <v>0</v>
      </c>
      <c r="AL237" s="9">
        <v>0</v>
      </c>
      <c r="AM237" s="9">
        <v>0</v>
      </c>
      <c r="AN237" s="9">
        <v>0</v>
      </c>
      <c r="AO237" s="9">
        <v>0</v>
      </c>
      <c r="AP237" s="9">
        <v>0</v>
      </c>
      <c r="AQ237" s="9">
        <v>0</v>
      </c>
      <c r="AR237" s="9">
        <v>0</v>
      </c>
      <c r="AS237" s="9">
        <v>0</v>
      </c>
      <c r="AT237" s="9">
        <v>0</v>
      </c>
      <c r="AU237" s="9">
        <v>0</v>
      </c>
      <c r="AV237" s="9">
        <v>0</v>
      </c>
      <c r="AW237" s="9">
        <v>0</v>
      </c>
      <c r="AX237" s="9">
        <v>0</v>
      </c>
      <c r="AY237" s="9">
        <v>0</v>
      </c>
      <c r="AZ237" s="9">
        <v>0</v>
      </c>
      <c r="BA237" s="9">
        <v>0</v>
      </c>
      <c r="BB237" s="9">
        <v>0</v>
      </c>
      <c r="BC237" s="9">
        <v>0</v>
      </c>
      <c r="BD237" s="9">
        <v>0</v>
      </c>
      <c r="BE237" s="9">
        <v>0</v>
      </c>
      <c r="BF237" s="9">
        <v>0</v>
      </c>
      <c r="BG237" s="9">
        <v>0</v>
      </c>
      <c r="BH237" s="9">
        <v>0</v>
      </c>
      <c r="BI237" s="9">
        <v>0</v>
      </c>
      <c r="BJ237" s="9">
        <v>0</v>
      </c>
      <c r="BK237" s="9">
        <v>0</v>
      </c>
      <c r="BL237" s="9">
        <v>0</v>
      </c>
      <c r="BM237" s="9">
        <v>0</v>
      </c>
      <c r="BN237" s="9">
        <v>0</v>
      </c>
      <c r="BO237" s="9">
        <v>0</v>
      </c>
      <c r="BP237" s="9">
        <v>0</v>
      </c>
      <c r="BQ237" s="9">
        <v>0</v>
      </c>
      <c r="BR237" s="9">
        <v>0</v>
      </c>
      <c r="BS237" s="9">
        <v>0</v>
      </c>
      <c r="BT237" s="9">
        <v>0</v>
      </c>
      <c r="BU237" s="9">
        <v>0</v>
      </c>
      <c r="BV237" s="9">
        <v>17090.019323337099</v>
      </c>
      <c r="BW237" s="9">
        <v>0</v>
      </c>
      <c r="BX237" s="9">
        <v>0</v>
      </c>
      <c r="BY237" s="9">
        <v>0</v>
      </c>
      <c r="BZ237" s="9">
        <v>0</v>
      </c>
      <c r="CA237" s="9">
        <v>0</v>
      </c>
      <c r="CB237" s="9">
        <v>0</v>
      </c>
      <c r="CC237" s="9">
        <v>0</v>
      </c>
      <c r="CD237" s="9">
        <v>0</v>
      </c>
      <c r="CE237" s="9">
        <v>0</v>
      </c>
      <c r="CF237" s="9">
        <v>0</v>
      </c>
      <c r="CG237" s="9">
        <v>0</v>
      </c>
      <c r="CH237" s="9">
        <v>0</v>
      </c>
      <c r="CI237" s="9">
        <v>0</v>
      </c>
      <c r="CJ237" s="9">
        <v>0</v>
      </c>
      <c r="CK237" s="9">
        <v>0</v>
      </c>
      <c r="CL237" s="9">
        <v>0</v>
      </c>
      <c r="CM237" s="9">
        <v>0</v>
      </c>
      <c r="CN237" s="9">
        <v>0</v>
      </c>
      <c r="CO237" s="9">
        <v>0</v>
      </c>
      <c r="CP237" s="9">
        <v>0</v>
      </c>
      <c r="CQ237" s="9">
        <v>0</v>
      </c>
      <c r="CR237" s="9">
        <v>0</v>
      </c>
      <c r="CS237" s="9">
        <v>0</v>
      </c>
      <c r="CT237" s="9">
        <v>0</v>
      </c>
      <c r="CU237" s="9">
        <v>0</v>
      </c>
      <c r="CV237" s="9">
        <v>0</v>
      </c>
      <c r="CW237" s="9">
        <v>0</v>
      </c>
      <c r="CX237" s="9">
        <v>0</v>
      </c>
      <c r="CY237" s="9">
        <v>0</v>
      </c>
      <c r="CZ237" s="9">
        <v>0</v>
      </c>
      <c r="DA237" s="9">
        <v>0</v>
      </c>
      <c r="DB237" s="9">
        <v>0</v>
      </c>
      <c r="DC237" s="9">
        <v>0</v>
      </c>
      <c r="DD237" s="9">
        <v>0</v>
      </c>
      <c r="DE237" s="9">
        <v>0</v>
      </c>
      <c r="DF237" s="9">
        <v>0</v>
      </c>
      <c r="DG237" s="9">
        <v>0</v>
      </c>
      <c r="DH237" s="9">
        <v>0</v>
      </c>
      <c r="DI237" s="9">
        <v>0</v>
      </c>
      <c r="DJ237" s="9">
        <v>0</v>
      </c>
      <c r="DK237" s="9">
        <v>0</v>
      </c>
      <c r="DL237" s="9">
        <v>0</v>
      </c>
      <c r="DM237" s="9">
        <v>0</v>
      </c>
      <c r="DN237" s="9">
        <v>0</v>
      </c>
      <c r="DO237" s="9">
        <v>0</v>
      </c>
      <c r="DP237" s="9">
        <v>0</v>
      </c>
      <c r="DQ237" s="9">
        <v>0</v>
      </c>
      <c r="DR237" s="9">
        <v>0</v>
      </c>
      <c r="DS237" s="9">
        <v>0</v>
      </c>
      <c r="DT237" s="9">
        <v>0</v>
      </c>
      <c r="DU237" s="9">
        <v>0</v>
      </c>
      <c r="DV237" s="9">
        <v>0</v>
      </c>
      <c r="DW237" s="9">
        <v>0</v>
      </c>
      <c r="DX237" s="9">
        <v>0</v>
      </c>
      <c r="DY237" s="9">
        <v>0</v>
      </c>
      <c r="DZ237" s="9">
        <v>0</v>
      </c>
      <c r="EA237" s="9">
        <v>0</v>
      </c>
      <c r="EB237" s="9">
        <v>0</v>
      </c>
      <c r="EC237" s="9">
        <v>0</v>
      </c>
      <c r="ED237" s="9">
        <v>0</v>
      </c>
      <c r="EE237" s="9">
        <v>0</v>
      </c>
      <c r="EF237" s="9">
        <v>0</v>
      </c>
      <c r="EG237" s="9">
        <v>0</v>
      </c>
      <c r="EH237" s="9">
        <v>0</v>
      </c>
      <c r="EI237" s="9">
        <v>0</v>
      </c>
      <c r="EJ237" s="9">
        <v>0</v>
      </c>
      <c r="EK237" s="9">
        <v>0</v>
      </c>
      <c r="EL237" s="9">
        <v>0</v>
      </c>
      <c r="EM237" s="9">
        <v>0</v>
      </c>
      <c r="EN237" s="9">
        <v>0</v>
      </c>
      <c r="EO237" s="9">
        <v>17090.019323337099</v>
      </c>
      <c r="EP237" s="9">
        <v>0</v>
      </c>
      <c r="EQ237" s="9">
        <v>0</v>
      </c>
      <c r="ER237" s="9">
        <v>0</v>
      </c>
      <c r="ES237" s="9">
        <v>0</v>
      </c>
      <c r="ET237" s="9">
        <v>0</v>
      </c>
      <c r="EU237" s="9">
        <v>0</v>
      </c>
      <c r="EV237" s="9">
        <v>0</v>
      </c>
      <c r="EW237" s="9">
        <v>0</v>
      </c>
      <c r="EX237" s="9">
        <v>0</v>
      </c>
      <c r="EY237" s="9">
        <v>0</v>
      </c>
      <c r="EZ237" s="9">
        <v>0</v>
      </c>
      <c r="FA237" s="9">
        <v>0</v>
      </c>
      <c r="FB237" s="9">
        <v>0</v>
      </c>
      <c r="FC237" s="9">
        <v>0</v>
      </c>
      <c r="FD237" s="9">
        <v>0</v>
      </c>
      <c r="FE237" s="9">
        <v>0</v>
      </c>
      <c r="FF237" s="9">
        <v>0</v>
      </c>
      <c r="FG237" s="9">
        <v>0</v>
      </c>
      <c r="FH237" s="9">
        <v>0</v>
      </c>
      <c r="FI237" s="9">
        <v>0</v>
      </c>
      <c r="FJ237" s="9">
        <v>0</v>
      </c>
      <c r="FK237" s="9">
        <v>0</v>
      </c>
      <c r="FL237" s="9">
        <v>0</v>
      </c>
      <c r="FM237" s="9">
        <v>0</v>
      </c>
      <c r="FN237" s="9">
        <v>0</v>
      </c>
      <c r="FO237" s="9">
        <v>0</v>
      </c>
      <c r="FP237" s="9">
        <v>0</v>
      </c>
      <c r="FQ237" s="9">
        <v>0</v>
      </c>
      <c r="FR237" s="9">
        <v>0</v>
      </c>
      <c r="FS237" s="9">
        <v>0</v>
      </c>
      <c r="FT237" s="9">
        <v>0</v>
      </c>
      <c r="FU237" s="9">
        <v>0</v>
      </c>
      <c r="FV237" s="9">
        <v>0</v>
      </c>
      <c r="FW237" s="9">
        <v>0</v>
      </c>
      <c r="FX237" s="9">
        <v>0</v>
      </c>
      <c r="FY237" s="9">
        <v>0</v>
      </c>
      <c r="FZ237" s="9">
        <v>0</v>
      </c>
      <c r="GA237" s="9">
        <v>0</v>
      </c>
      <c r="GB237" s="9">
        <v>0</v>
      </c>
      <c r="GC237" s="9">
        <v>0</v>
      </c>
      <c r="GD237" s="9">
        <v>0</v>
      </c>
      <c r="GE237" s="9">
        <v>0</v>
      </c>
      <c r="GF237" s="9">
        <v>0</v>
      </c>
      <c r="GG237" s="9">
        <v>0</v>
      </c>
      <c r="GH237" s="9">
        <v>0</v>
      </c>
      <c r="GI237" s="9">
        <v>0</v>
      </c>
      <c r="GJ237" s="9">
        <v>0</v>
      </c>
      <c r="GK237" s="9">
        <v>0</v>
      </c>
      <c r="GL237" s="9">
        <v>0</v>
      </c>
      <c r="GM237" s="9">
        <v>0</v>
      </c>
      <c r="GN237" s="9">
        <v>0</v>
      </c>
      <c r="GO237" s="9">
        <v>0</v>
      </c>
      <c r="GP237" s="9">
        <v>0</v>
      </c>
      <c r="GQ237" s="9">
        <v>0</v>
      </c>
      <c r="GR237" s="9">
        <v>0</v>
      </c>
      <c r="GS237" s="9">
        <v>0</v>
      </c>
      <c r="GT237" s="9">
        <v>0</v>
      </c>
    </row>
    <row r="238" spans="1:202" ht="10.199999999999999">
      <c r="A238" s="12">
        <v>46</v>
      </c>
      <c r="B238" s="2" t="s">
        <v>83</v>
      </c>
      <c r="C238" s="9">
        <v>0</v>
      </c>
      <c r="D238" s="9">
        <v>0</v>
      </c>
      <c r="E238" s="9">
        <v>0</v>
      </c>
      <c r="F238" s="9">
        <v>0</v>
      </c>
      <c r="G238" s="9">
        <v>0</v>
      </c>
      <c r="H238" s="9">
        <v>0</v>
      </c>
      <c r="I238" s="9">
        <v>0</v>
      </c>
      <c r="J238" s="9">
        <v>0</v>
      </c>
      <c r="K238" s="9">
        <v>0</v>
      </c>
      <c r="L238" s="9">
        <v>0</v>
      </c>
      <c r="M238" s="9">
        <v>0</v>
      </c>
      <c r="N238" s="9">
        <v>0</v>
      </c>
      <c r="O238" s="9">
        <v>0</v>
      </c>
      <c r="P238" s="9">
        <v>0</v>
      </c>
      <c r="Q238" s="9">
        <v>0</v>
      </c>
      <c r="R238" s="9">
        <v>0</v>
      </c>
      <c r="S238" s="9">
        <v>0</v>
      </c>
      <c r="T238" s="9">
        <v>0</v>
      </c>
      <c r="U238" s="9">
        <v>0</v>
      </c>
      <c r="V238" s="9">
        <v>0</v>
      </c>
      <c r="W238" s="9">
        <v>0</v>
      </c>
      <c r="X238" s="9">
        <v>0</v>
      </c>
      <c r="Y238" s="9">
        <v>0</v>
      </c>
      <c r="Z238" s="9">
        <v>0</v>
      </c>
      <c r="AA238" s="9">
        <v>0</v>
      </c>
      <c r="AB238" s="9">
        <v>0</v>
      </c>
      <c r="AC238" s="9">
        <v>0</v>
      </c>
      <c r="AD238" s="9">
        <v>0</v>
      </c>
      <c r="AE238" s="9">
        <v>0</v>
      </c>
      <c r="AF238" s="9">
        <v>0</v>
      </c>
      <c r="AG238" s="9">
        <v>0</v>
      </c>
      <c r="AH238" s="9">
        <v>0</v>
      </c>
      <c r="AI238" s="9">
        <v>0</v>
      </c>
      <c r="AJ238" s="9">
        <v>0</v>
      </c>
      <c r="AK238" s="9">
        <v>0</v>
      </c>
      <c r="AL238" s="9">
        <v>0</v>
      </c>
      <c r="AM238" s="9">
        <v>0</v>
      </c>
      <c r="AN238" s="9">
        <v>0</v>
      </c>
      <c r="AO238" s="9">
        <v>0</v>
      </c>
      <c r="AP238" s="9">
        <v>0</v>
      </c>
      <c r="AQ238" s="9">
        <v>0</v>
      </c>
      <c r="AR238" s="9">
        <v>0</v>
      </c>
      <c r="AS238" s="9">
        <v>0</v>
      </c>
      <c r="AT238" s="9">
        <v>0</v>
      </c>
      <c r="AU238" s="9">
        <v>0</v>
      </c>
      <c r="AV238" s="9">
        <v>0</v>
      </c>
      <c r="AW238" s="9">
        <v>0</v>
      </c>
      <c r="AX238" s="9">
        <v>0</v>
      </c>
      <c r="AY238" s="9">
        <v>0</v>
      </c>
      <c r="AZ238" s="9">
        <v>4773.28958225931</v>
      </c>
      <c r="BA238" s="9">
        <v>0</v>
      </c>
      <c r="BB238" s="9">
        <v>0</v>
      </c>
      <c r="BC238" s="9">
        <v>0</v>
      </c>
      <c r="BD238" s="9">
        <v>0</v>
      </c>
      <c r="BE238" s="9">
        <v>0</v>
      </c>
      <c r="BF238" s="9">
        <v>0</v>
      </c>
      <c r="BG238" s="9">
        <v>0</v>
      </c>
      <c r="BH238" s="9">
        <v>0</v>
      </c>
      <c r="BI238" s="9">
        <v>0</v>
      </c>
      <c r="BJ238" s="9">
        <v>0</v>
      </c>
      <c r="BK238" s="9">
        <v>0</v>
      </c>
      <c r="BL238" s="9">
        <v>0</v>
      </c>
      <c r="BM238" s="9">
        <v>0</v>
      </c>
      <c r="BN238" s="9">
        <v>0</v>
      </c>
      <c r="BO238" s="9">
        <v>0</v>
      </c>
      <c r="BP238" s="9">
        <v>0</v>
      </c>
      <c r="BQ238" s="9">
        <v>0</v>
      </c>
      <c r="BR238" s="9">
        <v>0</v>
      </c>
      <c r="BS238" s="9">
        <v>0</v>
      </c>
      <c r="BT238" s="9">
        <v>0</v>
      </c>
      <c r="BU238" s="9">
        <v>0</v>
      </c>
      <c r="BV238" s="9">
        <v>29532.308424778301</v>
      </c>
      <c r="BW238" s="9">
        <v>0</v>
      </c>
      <c r="BX238" s="9">
        <v>0</v>
      </c>
      <c r="BY238" s="9">
        <v>0</v>
      </c>
      <c r="BZ238" s="9">
        <v>0</v>
      </c>
      <c r="CA238" s="9">
        <v>0</v>
      </c>
      <c r="CB238" s="9">
        <v>0</v>
      </c>
      <c r="CC238" s="9">
        <v>0</v>
      </c>
      <c r="CD238" s="9">
        <v>0</v>
      </c>
      <c r="CE238" s="9">
        <v>0</v>
      </c>
      <c r="CF238" s="9">
        <v>0</v>
      </c>
      <c r="CG238" s="9">
        <v>0</v>
      </c>
      <c r="CH238" s="9">
        <v>0</v>
      </c>
      <c r="CI238" s="9">
        <v>0</v>
      </c>
      <c r="CJ238" s="9">
        <v>0</v>
      </c>
      <c r="CK238" s="9">
        <v>0</v>
      </c>
      <c r="CL238" s="9">
        <v>0</v>
      </c>
      <c r="CM238" s="9">
        <v>0</v>
      </c>
      <c r="CN238" s="9">
        <v>0</v>
      </c>
      <c r="CO238" s="9">
        <v>0</v>
      </c>
      <c r="CP238" s="9">
        <v>0</v>
      </c>
      <c r="CQ238" s="9">
        <v>0</v>
      </c>
      <c r="CR238" s="9">
        <v>0</v>
      </c>
      <c r="CS238" s="9">
        <v>0</v>
      </c>
      <c r="CT238" s="9">
        <v>0</v>
      </c>
      <c r="CU238" s="9">
        <v>0</v>
      </c>
      <c r="CV238" s="9">
        <v>0</v>
      </c>
      <c r="CW238" s="9">
        <v>0</v>
      </c>
      <c r="CX238" s="9">
        <v>0</v>
      </c>
      <c r="CY238" s="9">
        <v>0</v>
      </c>
      <c r="CZ238" s="9">
        <v>0</v>
      </c>
      <c r="DA238" s="9">
        <v>0</v>
      </c>
      <c r="DB238" s="9">
        <v>0</v>
      </c>
      <c r="DC238" s="9">
        <v>0</v>
      </c>
      <c r="DD238" s="9">
        <v>0</v>
      </c>
      <c r="DE238" s="9">
        <v>0</v>
      </c>
      <c r="DF238" s="9">
        <v>0</v>
      </c>
      <c r="DG238" s="9">
        <v>0</v>
      </c>
      <c r="DH238" s="9">
        <v>0</v>
      </c>
      <c r="DI238" s="9">
        <v>0</v>
      </c>
      <c r="DJ238" s="9">
        <v>0</v>
      </c>
      <c r="DK238" s="9">
        <v>0</v>
      </c>
      <c r="DL238" s="9">
        <v>0</v>
      </c>
      <c r="DM238" s="9">
        <v>0</v>
      </c>
      <c r="DN238" s="9">
        <v>0</v>
      </c>
      <c r="DO238" s="9">
        <v>0</v>
      </c>
      <c r="DP238" s="9">
        <v>0</v>
      </c>
      <c r="DQ238" s="9">
        <v>0</v>
      </c>
      <c r="DR238" s="9">
        <v>0</v>
      </c>
      <c r="DS238" s="9">
        <v>4773.28958225931</v>
      </c>
      <c r="DT238" s="9">
        <v>0</v>
      </c>
      <c r="DU238" s="9">
        <v>0</v>
      </c>
      <c r="DV238" s="9">
        <v>0</v>
      </c>
      <c r="DW238" s="9">
        <v>0</v>
      </c>
      <c r="DX238" s="9">
        <v>0</v>
      </c>
      <c r="DY238" s="9">
        <v>0</v>
      </c>
      <c r="DZ238" s="9">
        <v>0</v>
      </c>
      <c r="EA238" s="9">
        <v>0</v>
      </c>
      <c r="EB238" s="9">
        <v>0</v>
      </c>
      <c r="EC238" s="9">
        <v>0</v>
      </c>
      <c r="ED238" s="9">
        <v>0</v>
      </c>
      <c r="EE238" s="9">
        <v>0</v>
      </c>
      <c r="EF238" s="9">
        <v>0</v>
      </c>
      <c r="EG238" s="9">
        <v>0</v>
      </c>
      <c r="EH238" s="9">
        <v>0</v>
      </c>
      <c r="EI238" s="9">
        <v>0</v>
      </c>
      <c r="EJ238" s="9">
        <v>0</v>
      </c>
      <c r="EK238" s="9">
        <v>0</v>
      </c>
      <c r="EL238" s="9">
        <v>0</v>
      </c>
      <c r="EM238" s="9">
        <v>0</v>
      </c>
      <c r="EN238" s="9">
        <v>0</v>
      </c>
      <c r="EO238" s="9">
        <v>29532.308424778301</v>
      </c>
      <c r="EP238" s="9">
        <v>0</v>
      </c>
      <c r="EQ238" s="9">
        <v>0</v>
      </c>
      <c r="ER238" s="9">
        <v>0</v>
      </c>
      <c r="ES238" s="9">
        <v>0</v>
      </c>
      <c r="ET238" s="9">
        <v>0</v>
      </c>
      <c r="EU238" s="9">
        <v>0</v>
      </c>
      <c r="EV238" s="9">
        <v>0</v>
      </c>
      <c r="EW238" s="9">
        <v>0</v>
      </c>
      <c r="EX238" s="9">
        <v>0</v>
      </c>
      <c r="EY238" s="9">
        <v>0</v>
      </c>
      <c r="EZ238" s="9">
        <v>0</v>
      </c>
      <c r="FA238" s="9">
        <v>0</v>
      </c>
      <c r="FB238" s="9">
        <v>0</v>
      </c>
      <c r="FC238" s="9">
        <v>0</v>
      </c>
      <c r="FD238" s="9">
        <v>0</v>
      </c>
      <c r="FE238" s="9">
        <v>0</v>
      </c>
      <c r="FF238" s="9">
        <v>0</v>
      </c>
      <c r="FG238" s="9">
        <v>0</v>
      </c>
      <c r="FH238" s="9">
        <v>0</v>
      </c>
      <c r="FI238" s="9">
        <v>0</v>
      </c>
      <c r="FJ238" s="9">
        <v>0</v>
      </c>
      <c r="FK238" s="9">
        <v>0</v>
      </c>
      <c r="FL238" s="9">
        <v>0</v>
      </c>
      <c r="FM238" s="9">
        <v>0</v>
      </c>
      <c r="FN238" s="9">
        <v>0</v>
      </c>
      <c r="FO238" s="9">
        <v>0</v>
      </c>
      <c r="FP238" s="9">
        <v>0</v>
      </c>
      <c r="FQ238" s="9">
        <v>0</v>
      </c>
      <c r="FR238" s="9">
        <v>0</v>
      </c>
      <c r="FS238" s="9">
        <v>0</v>
      </c>
      <c r="FT238" s="9">
        <v>0</v>
      </c>
      <c r="FU238" s="9">
        <v>0</v>
      </c>
      <c r="FV238" s="9">
        <v>0</v>
      </c>
      <c r="FW238" s="9">
        <v>0</v>
      </c>
      <c r="FX238" s="9">
        <v>0</v>
      </c>
      <c r="FY238" s="9">
        <v>0</v>
      </c>
      <c r="FZ238" s="9">
        <v>0</v>
      </c>
      <c r="GA238" s="9">
        <v>0</v>
      </c>
      <c r="GB238" s="9">
        <v>0</v>
      </c>
      <c r="GC238" s="9">
        <v>0</v>
      </c>
      <c r="GD238" s="9">
        <v>0</v>
      </c>
      <c r="GE238" s="9">
        <v>0</v>
      </c>
      <c r="GF238" s="9">
        <v>0</v>
      </c>
      <c r="GG238" s="9">
        <v>0</v>
      </c>
      <c r="GH238" s="9">
        <v>0</v>
      </c>
      <c r="GI238" s="9">
        <v>0</v>
      </c>
      <c r="GJ238" s="9">
        <v>0</v>
      </c>
      <c r="GK238" s="9">
        <v>0</v>
      </c>
      <c r="GL238" s="9">
        <v>4773.28958225931</v>
      </c>
      <c r="GM238" s="9">
        <v>0</v>
      </c>
      <c r="GN238" s="9">
        <v>0</v>
      </c>
      <c r="GO238" s="9">
        <v>0</v>
      </c>
      <c r="GP238" s="9">
        <v>0</v>
      </c>
      <c r="GQ238" s="9">
        <v>0</v>
      </c>
      <c r="GR238" s="9">
        <v>0</v>
      </c>
      <c r="GS238" s="9">
        <v>0</v>
      </c>
      <c r="GT238" s="9">
        <v>0</v>
      </c>
    </row>
    <row r="239" spans="1:202" ht="10.199999999999999">
      <c r="A239" s="12">
        <v>47</v>
      </c>
      <c r="B239" s="2" t="s">
        <v>84</v>
      </c>
      <c r="C239" s="9">
        <v>0</v>
      </c>
      <c r="D239" s="9">
        <v>0</v>
      </c>
      <c r="E239" s="9">
        <v>0</v>
      </c>
      <c r="F239" s="9">
        <v>0</v>
      </c>
      <c r="G239" s="9">
        <v>0</v>
      </c>
      <c r="H239" s="9">
        <v>0</v>
      </c>
      <c r="I239" s="9">
        <v>0</v>
      </c>
      <c r="J239" s="9">
        <v>0</v>
      </c>
      <c r="K239" s="9">
        <v>0</v>
      </c>
      <c r="L239" s="9">
        <v>0</v>
      </c>
      <c r="M239" s="9">
        <v>0</v>
      </c>
      <c r="N239" s="9">
        <v>0</v>
      </c>
      <c r="O239" s="9">
        <v>0</v>
      </c>
      <c r="P239" s="9">
        <v>0</v>
      </c>
      <c r="Q239" s="9">
        <v>0</v>
      </c>
      <c r="R239" s="9">
        <v>0</v>
      </c>
      <c r="S239" s="9">
        <v>0</v>
      </c>
      <c r="T239" s="9">
        <v>0</v>
      </c>
      <c r="U239" s="9">
        <v>0</v>
      </c>
      <c r="V239" s="9">
        <v>0</v>
      </c>
      <c r="W239" s="9">
        <v>0</v>
      </c>
      <c r="X239" s="9">
        <v>0</v>
      </c>
      <c r="Y239" s="9">
        <v>0</v>
      </c>
      <c r="Z239" s="9">
        <v>0</v>
      </c>
      <c r="AA239" s="9">
        <v>0</v>
      </c>
      <c r="AB239" s="9">
        <v>0</v>
      </c>
      <c r="AC239" s="9">
        <v>0</v>
      </c>
      <c r="AD239" s="9">
        <v>0</v>
      </c>
      <c r="AE239" s="9">
        <v>0</v>
      </c>
      <c r="AF239" s="9">
        <v>0</v>
      </c>
      <c r="AG239" s="9">
        <v>0</v>
      </c>
      <c r="AH239" s="9">
        <v>0</v>
      </c>
      <c r="AI239" s="9">
        <v>0</v>
      </c>
      <c r="AJ239" s="9">
        <v>0</v>
      </c>
      <c r="AK239" s="9">
        <v>0</v>
      </c>
      <c r="AL239" s="9">
        <v>0</v>
      </c>
      <c r="AM239" s="9">
        <v>0</v>
      </c>
      <c r="AN239" s="9">
        <v>0</v>
      </c>
      <c r="AO239" s="9">
        <v>0</v>
      </c>
      <c r="AP239" s="9">
        <v>0</v>
      </c>
      <c r="AQ239" s="9">
        <v>0</v>
      </c>
      <c r="AR239" s="9">
        <v>0</v>
      </c>
      <c r="AS239" s="9">
        <v>0</v>
      </c>
      <c r="AT239" s="9">
        <v>0</v>
      </c>
      <c r="AU239" s="9">
        <v>0</v>
      </c>
      <c r="AV239" s="9">
        <v>0</v>
      </c>
      <c r="AW239" s="9">
        <v>0</v>
      </c>
      <c r="AX239" s="9">
        <v>0</v>
      </c>
      <c r="AY239" s="9">
        <v>0</v>
      </c>
      <c r="AZ239" s="9">
        <v>0</v>
      </c>
      <c r="BA239" s="9">
        <v>0</v>
      </c>
      <c r="BB239" s="9">
        <v>0</v>
      </c>
      <c r="BC239" s="9">
        <v>0</v>
      </c>
      <c r="BD239" s="9">
        <v>0</v>
      </c>
      <c r="BE239" s="9">
        <v>0</v>
      </c>
      <c r="BF239" s="9">
        <v>0</v>
      </c>
      <c r="BG239" s="9">
        <v>0</v>
      </c>
      <c r="BH239" s="9">
        <v>0</v>
      </c>
      <c r="BI239" s="9">
        <v>0</v>
      </c>
      <c r="BJ239" s="9">
        <v>0</v>
      </c>
      <c r="BK239" s="9">
        <v>0</v>
      </c>
      <c r="BL239" s="9">
        <v>0</v>
      </c>
      <c r="BM239" s="9">
        <v>0</v>
      </c>
      <c r="BN239" s="9">
        <v>0</v>
      </c>
      <c r="BO239" s="9">
        <v>0</v>
      </c>
      <c r="BP239" s="9">
        <v>0</v>
      </c>
      <c r="BQ239" s="9">
        <v>0</v>
      </c>
      <c r="BR239" s="9">
        <v>0</v>
      </c>
      <c r="BS239" s="9">
        <v>0</v>
      </c>
      <c r="BT239" s="9">
        <v>0</v>
      </c>
      <c r="BU239" s="9">
        <v>0</v>
      </c>
      <c r="BV239" s="9">
        <v>17090.019323337099</v>
      </c>
      <c r="BW239" s="9">
        <v>0</v>
      </c>
      <c r="BX239" s="9">
        <v>0</v>
      </c>
      <c r="BY239" s="9">
        <v>0</v>
      </c>
      <c r="BZ239" s="9">
        <v>0</v>
      </c>
      <c r="CA239" s="9">
        <v>0</v>
      </c>
      <c r="CB239" s="9">
        <v>0</v>
      </c>
      <c r="CC239" s="9">
        <v>0</v>
      </c>
      <c r="CD239" s="9">
        <v>0</v>
      </c>
      <c r="CE239" s="9">
        <v>0</v>
      </c>
      <c r="CF239" s="9">
        <v>0</v>
      </c>
      <c r="CG239" s="9">
        <v>0</v>
      </c>
      <c r="CH239" s="9">
        <v>0</v>
      </c>
      <c r="CI239" s="9">
        <v>0</v>
      </c>
      <c r="CJ239" s="9">
        <v>0</v>
      </c>
      <c r="CK239" s="9">
        <v>0</v>
      </c>
      <c r="CL239" s="9">
        <v>0</v>
      </c>
      <c r="CM239" s="9">
        <v>0</v>
      </c>
      <c r="CN239" s="9">
        <v>0</v>
      </c>
      <c r="CO239" s="9">
        <v>0</v>
      </c>
      <c r="CP239" s="9">
        <v>0</v>
      </c>
      <c r="CQ239" s="9">
        <v>0</v>
      </c>
      <c r="CR239" s="9">
        <v>0</v>
      </c>
      <c r="CS239" s="9">
        <v>0</v>
      </c>
      <c r="CT239" s="9">
        <v>0</v>
      </c>
      <c r="CU239" s="9">
        <v>0</v>
      </c>
      <c r="CV239" s="9">
        <v>0</v>
      </c>
      <c r="CW239" s="9">
        <v>0</v>
      </c>
      <c r="CX239" s="9">
        <v>0</v>
      </c>
      <c r="CY239" s="9">
        <v>0</v>
      </c>
      <c r="CZ239" s="9">
        <v>0</v>
      </c>
      <c r="DA239" s="9">
        <v>0</v>
      </c>
      <c r="DB239" s="9">
        <v>0</v>
      </c>
      <c r="DC239" s="9">
        <v>0</v>
      </c>
      <c r="DD239" s="9">
        <v>0</v>
      </c>
      <c r="DE239" s="9">
        <v>0</v>
      </c>
      <c r="DF239" s="9">
        <v>0</v>
      </c>
      <c r="DG239" s="9">
        <v>0</v>
      </c>
      <c r="DH239" s="9">
        <v>0</v>
      </c>
      <c r="DI239" s="9">
        <v>0</v>
      </c>
      <c r="DJ239" s="9">
        <v>0</v>
      </c>
      <c r="DK239" s="9">
        <v>0</v>
      </c>
      <c r="DL239" s="9">
        <v>0</v>
      </c>
      <c r="DM239" s="9">
        <v>0</v>
      </c>
      <c r="DN239" s="9">
        <v>0</v>
      </c>
      <c r="DO239" s="9">
        <v>0</v>
      </c>
      <c r="DP239" s="9">
        <v>0</v>
      </c>
      <c r="DQ239" s="9">
        <v>0</v>
      </c>
      <c r="DR239" s="9">
        <v>0</v>
      </c>
      <c r="DS239" s="9">
        <v>0</v>
      </c>
      <c r="DT239" s="9">
        <v>0</v>
      </c>
      <c r="DU239" s="9">
        <v>0</v>
      </c>
      <c r="DV239" s="9">
        <v>0</v>
      </c>
      <c r="DW239" s="9">
        <v>0</v>
      </c>
      <c r="DX239" s="9">
        <v>0</v>
      </c>
      <c r="DY239" s="9">
        <v>0</v>
      </c>
      <c r="DZ239" s="9">
        <v>0</v>
      </c>
      <c r="EA239" s="9">
        <v>0</v>
      </c>
      <c r="EB239" s="9">
        <v>0</v>
      </c>
      <c r="EC239" s="9">
        <v>0</v>
      </c>
      <c r="ED239" s="9">
        <v>0</v>
      </c>
      <c r="EE239" s="9">
        <v>0</v>
      </c>
      <c r="EF239" s="9">
        <v>0</v>
      </c>
      <c r="EG239" s="9">
        <v>0</v>
      </c>
      <c r="EH239" s="9">
        <v>0</v>
      </c>
      <c r="EI239" s="9">
        <v>0</v>
      </c>
      <c r="EJ239" s="9">
        <v>0</v>
      </c>
      <c r="EK239" s="9">
        <v>0</v>
      </c>
      <c r="EL239" s="9">
        <v>0</v>
      </c>
      <c r="EM239" s="9">
        <v>0</v>
      </c>
      <c r="EN239" s="9">
        <v>0</v>
      </c>
      <c r="EO239" s="9">
        <v>17090.019323337099</v>
      </c>
      <c r="EP239" s="9">
        <v>0</v>
      </c>
      <c r="EQ239" s="9">
        <v>0</v>
      </c>
      <c r="ER239" s="9">
        <v>0</v>
      </c>
      <c r="ES239" s="9">
        <v>0</v>
      </c>
      <c r="ET239" s="9">
        <v>0</v>
      </c>
      <c r="EU239" s="9">
        <v>0</v>
      </c>
      <c r="EV239" s="9">
        <v>0</v>
      </c>
      <c r="EW239" s="9">
        <v>0</v>
      </c>
      <c r="EX239" s="9">
        <v>0</v>
      </c>
      <c r="EY239" s="9">
        <v>0</v>
      </c>
      <c r="EZ239" s="9">
        <v>0</v>
      </c>
      <c r="FA239" s="9">
        <v>0</v>
      </c>
      <c r="FB239" s="9">
        <v>0</v>
      </c>
      <c r="FC239" s="9">
        <v>0</v>
      </c>
      <c r="FD239" s="9">
        <v>0</v>
      </c>
      <c r="FE239" s="9">
        <v>0</v>
      </c>
      <c r="FF239" s="9">
        <v>0</v>
      </c>
      <c r="FG239" s="9">
        <v>0</v>
      </c>
      <c r="FH239" s="9">
        <v>0</v>
      </c>
      <c r="FI239" s="9">
        <v>0</v>
      </c>
      <c r="FJ239" s="9">
        <v>0</v>
      </c>
      <c r="FK239" s="9">
        <v>0</v>
      </c>
      <c r="FL239" s="9">
        <v>0</v>
      </c>
      <c r="FM239" s="9">
        <v>0</v>
      </c>
      <c r="FN239" s="9">
        <v>0</v>
      </c>
      <c r="FO239" s="9">
        <v>0</v>
      </c>
      <c r="FP239" s="9">
        <v>0</v>
      </c>
      <c r="FQ239" s="9">
        <v>0</v>
      </c>
      <c r="FR239" s="9">
        <v>0</v>
      </c>
      <c r="FS239" s="9">
        <v>0</v>
      </c>
      <c r="FT239" s="9">
        <v>0</v>
      </c>
      <c r="FU239" s="9">
        <v>0</v>
      </c>
      <c r="FV239" s="9">
        <v>0</v>
      </c>
      <c r="FW239" s="9">
        <v>0</v>
      </c>
      <c r="FX239" s="9">
        <v>0</v>
      </c>
      <c r="FY239" s="9">
        <v>0</v>
      </c>
      <c r="FZ239" s="9">
        <v>0</v>
      </c>
      <c r="GA239" s="9">
        <v>0</v>
      </c>
      <c r="GB239" s="9">
        <v>0</v>
      </c>
      <c r="GC239" s="9">
        <v>0</v>
      </c>
      <c r="GD239" s="9">
        <v>0</v>
      </c>
      <c r="GE239" s="9">
        <v>0</v>
      </c>
      <c r="GF239" s="9">
        <v>0</v>
      </c>
      <c r="GG239" s="9">
        <v>0</v>
      </c>
      <c r="GH239" s="9">
        <v>0</v>
      </c>
      <c r="GI239" s="9">
        <v>0</v>
      </c>
      <c r="GJ239" s="9">
        <v>0</v>
      </c>
      <c r="GK239" s="9">
        <v>0</v>
      </c>
      <c r="GL239" s="9">
        <v>0</v>
      </c>
      <c r="GM239" s="9">
        <v>0</v>
      </c>
      <c r="GN239" s="9">
        <v>0</v>
      </c>
      <c r="GO239" s="9">
        <v>0</v>
      </c>
      <c r="GP239" s="9">
        <v>0</v>
      </c>
      <c r="GQ239" s="9">
        <v>0</v>
      </c>
      <c r="GR239" s="9">
        <v>0</v>
      </c>
      <c r="GS239" s="9">
        <v>0</v>
      </c>
      <c r="GT239" s="9">
        <v>0</v>
      </c>
    </row>
    <row r="240" spans="1:202" ht="10.199999999999999">
      <c r="A240" s="12">
        <v>48</v>
      </c>
      <c r="B240" s="2" t="s">
        <v>85</v>
      </c>
      <c r="C240" s="9">
        <v>0</v>
      </c>
      <c r="D240" s="9">
        <v>0</v>
      </c>
      <c r="E240" s="9">
        <v>0</v>
      </c>
      <c r="F240" s="9">
        <v>0</v>
      </c>
      <c r="G240" s="9">
        <v>0</v>
      </c>
      <c r="H240" s="9">
        <v>0</v>
      </c>
      <c r="I240" s="9">
        <v>0</v>
      </c>
      <c r="J240" s="9">
        <v>0</v>
      </c>
      <c r="K240" s="9">
        <v>0</v>
      </c>
      <c r="L240" s="9">
        <v>0</v>
      </c>
      <c r="M240" s="9">
        <v>0</v>
      </c>
      <c r="N240" s="9">
        <v>0</v>
      </c>
      <c r="O240" s="9">
        <v>0</v>
      </c>
      <c r="P240" s="9">
        <v>0</v>
      </c>
      <c r="Q240" s="9">
        <v>0</v>
      </c>
      <c r="R240" s="9">
        <v>0</v>
      </c>
      <c r="S240" s="9">
        <v>0</v>
      </c>
      <c r="T240" s="9">
        <v>0</v>
      </c>
      <c r="U240" s="9">
        <v>0</v>
      </c>
      <c r="V240" s="9">
        <v>0</v>
      </c>
      <c r="W240" s="9">
        <v>0</v>
      </c>
      <c r="X240" s="9">
        <v>22664.247209597601</v>
      </c>
      <c r="Y240" s="9">
        <v>0</v>
      </c>
      <c r="Z240" s="9">
        <v>0</v>
      </c>
      <c r="AA240" s="9">
        <v>0</v>
      </c>
      <c r="AB240" s="9">
        <v>0</v>
      </c>
      <c r="AC240" s="9">
        <v>0</v>
      </c>
      <c r="AD240" s="9">
        <v>0</v>
      </c>
      <c r="AE240" s="9">
        <v>0</v>
      </c>
      <c r="AF240" s="9">
        <v>0</v>
      </c>
      <c r="AG240" s="9">
        <v>0</v>
      </c>
      <c r="AH240" s="9">
        <v>0</v>
      </c>
      <c r="AI240" s="9">
        <v>0</v>
      </c>
      <c r="AJ240" s="9">
        <v>0</v>
      </c>
      <c r="AK240" s="9">
        <v>0</v>
      </c>
      <c r="AL240" s="9">
        <v>0</v>
      </c>
      <c r="AM240" s="9">
        <v>0</v>
      </c>
      <c r="AN240" s="9">
        <v>0</v>
      </c>
      <c r="AO240" s="9">
        <v>0</v>
      </c>
      <c r="AP240" s="9">
        <v>0</v>
      </c>
      <c r="AQ240" s="9">
        <v>0</v>
      </c>
      <c r="AR240" s="9">
        <v>0</v>
      </c>
      <c r="AS240" s="9">
        <v>22664.247209597601</v>
      </c>
      <c r="AT240" s="9">
        <v>0</v>
      </c>
      <c r="AU240" s="9">
        <v>0</v>
      </c>
      <c r="AV240" s="9">
        <v>0</v>
      </c>
      <c r="AW240" s="9">
        <v>0</v>
      </c>
      <c r="AX240" s="9">
        <v>0</v>
      </c>
      <c r="AY240" s="9">
        <v>0</v>
      </c>
      <c r="AZ240" s="9">
        <v>0</v>
      </c>
      <c r="BA240" s="9">
        <v>0</v>
      </c>
      <c r="BB240" s="9">
        <v>0</v>
      </c>
      <c r="BC240" s="9">
        <v>0</v>
      </c>
      <c r="BD240" s="9">
        <v>0</v>
      </c>
      <c r="BE240" s="9">
        <v>0</v>
      </c>
      <c r="BF240" s="9">
        <v>0</v>
      </c>
      <c r="BG240" s="9">
        <v>0</v>
      </c>
      <c r="BH240" s="9">
        <v>0</v>
      </c>
      <c r="BI240" s="9">
        <v>0</v>
      </c>
      <c r="BJ240" s="9">
        <v>0</v>
      </c>
      <c r="BK240" s="9">
        <v>0</v>
      </c>
      <c r="BL240" s="9">
        <v>0</v>
      </c>
      <c r="BM240" s="9">
        <v>0</v>
      </c>
      <c r="BN240" s="9">
        <v>22664.247209597601</v>
      </c>
      <c r="BO240" s="9">
        <v>0</v>
      </c>
      <c r="BP240" s="9">
        <v>0</v>
      </c>
      <c r="BQ240" s="9">
        <v>0</v>
      </c>
      <c r="BR240" s="9">
        <v>0</v>
      </c>
      <c r="BS240" s="9">
        <v>0</v>
      </c>
      <c r="BT240" s="9">
        <v>0</v>
      </c>
      <c r="BU240" s="9">
        <v>0</v>
      </c>
      <c r="BV240" s="9">
        <v>0</v>
      </c>
      <c r="BW240" s="9">
        <v>0</v>
      </c>
      <c r="BX240" s="9">
        <v>0</v>
      </c>
      <c r="BY240" s="9">
        <v>0</v>
      </c>
      <c r="BZ240" s="9">
        <v>0</v>
      </c>
      <c r="CA240" s="9">
        <v>0</v>
      </c>
      <c r="CB240" s="9">
        <v>0</v>
      </c>
      <c r="CC240" s="9">
        <v>0</v>
      </c>
      <c r="CD240" s="9">
        <v>0</v>
      </c>
      <c r="CE240" s="9">
        <v>0</v>
      </c>
      <c r="CF240" s="9">
        <v>0</v>
      </c>
      <c r="CG240" s="9">
        <v>0</v>
      </c>
      <c r="CH240" s="9">
        <v>0</v>
      </c>
      <c r="CI240" s="9">
        <v>22664.247209597601</v>
      </c>
      <c r="CJ240" s="9">
        <v>0</v>
      </c>
      <c r="CK240" s="9">
        <v>0</v>
      </c>
      <c r="CL240" s="9">
        <v>0</v>
      </c>
      <c r="CM240" s="9">
        <v>0</v>
      </c>
      <c r="CN240" s="9">
        <v>0</v>
      </c>
      <c r="CO240" s="9">
        <v>0</v>
      </c>
      <c r="CP240" s="9">
        <v>0</v>
      </c>
      <c r="CQ240" s="9">
        <v>0</v>
      </c>
      <c r="CR240" s="9">
        <v>0</v>
      </c>
      <c r="CS240" s="9">
        <v>0</v>
      </c>
      <c r="CT240" s="9">
        <v>0</v>
      </c>
      <c r="CU240" s="9">
        <v>0</v>
      </c>
      <c r="CV240" s="9">
        <v>0</v>
      </c>
      <c r="CW240" s="9">
        <v>0</v>
      </c>
      <c r="CX240" s="9">
        <v>0</v>
      </c>
      <c r="CY240" s="9">
        <v>0</v>
      </c>
      <c r="CZ240" s="9">
        <v>0</v>
      </c>
      <c r="DA240" s="9">
        <v>0</v>
      </c>
      <c r="DB240" s="9">
        <v>0</v>
      </c>
      <c r="DC240" s="9">
        <v>0</v>
      </c>
      <c r="DD240" s="9">
        <v>22664.247209597601</v>
      </c>
      <c r="DE240" s="9">
        <v>0</v>
      </c>
      <c r="DF240" s="9">
        <v>0</v>
      </c>
      <c r="DG240" s="9">
        <v>0</v>
      </c>
      <c r="DH240" s="9">
        <v>0</v>
      </c>
      <c r="DI240" s="9">
        <v>0</v>
      </c>
      <c r="DJ240" s="9">
        <v>0</v>
      </c>
      <c r="DK240" s="9">
        <v>0</v>
      </c>
      <c r="DL240" s="9">
        <v>0</v>
      </c>
      <c r="DM240" s="9">
        <v>0</v>
      </c>
      <c r="DN240" s="9">
        <v>0</v>
      </c>
      <c r="DO240" s="9">
        <v>0</v>
      </c>
      <c r="DP240" s="9">
        <v>0</v>
      </c>
      <c r="DQ240" s="9">
        <v>0</v>
      </c>
      <c r="DR240" s="9">
        <v>0</v>
      </c>
      <c r="DS240" s="9">
        <v>0</v>
      </c>
      <c r="DT240" s="9">
        <v>0</v>
      </c>
      <c r="DU240" s="9">
        <v>0</v>
      </c>
      <c r="DV240" s="9">
        <v>0</v>
      </c>
      <c r="DW240" s="9">
        <v>0</v>
      </c>
      <c r="DX240" s="9">
        <v>0</v>
      </c>
      <c r="DY240" s="9">
        <v>22664.247209597601</v>
      </c>
      <c r="DZ240" s="9">
        <v>0</v>
      </c>
      <c r="EA240" s="9">
        <v>0</v>
      </c>
      <c r="EB240" s="9">
        <v>0</v>
      </c>
      <c r="EC240" s="9">
        <v>0</v>
      </c>
      <c r="ED240" s="9">
        <v>0</v>
      </c>
      <c r="EE240" s="9">
        <v>0</v>
      </c>
      <c r="EF240" s="9">
        <v>0</v>
      </c>
      <c r="EG240" s="9">
        <v>0</v>
      </c>
      <c r="EH240" s="9">
        <v>0</v>
      </c>
      <c r="EI240" s="9">
        <v>0</v>
      </c>
      <c r="EJ240" s="9">
        <v>0</v>
      </c>
      <c r="EK240" s="9">
        <v>0</v>
      </c>
      <c r="EL240" s="9">
        <v>0</v>
      </c>
      <c r="EM240" s="9">
        <v>0</v>
      </c>
      <c r="EN240" s="9">
        <v>0</v>
      </c>
      <c r="EO240" s="9">
        <v>0</v>
      </c>
      <c r="EP240" s="9">
        <v>0</v>
      </c>
      <c r="EQ240" s="9">
        <v>0</v>
      </c>
      <c r="ER240" s="9">
        <v>0</v>
      </c>
      <c r="ES240" s="9">
        <v>0</v>
      </c>
      <c r="ET240" s="9">
        <v>22664.247209597601</v>
      </c>
      <c r="EU240" s="9">
        <v>0</v>
      </c>
      <c r="EV240" s="9">
        <v>0</v>
      </c>
      <c r="EW240" s="9">
        <v>0</v>
      </c>
      <c r="EX240" s="9">
        <v>0</v>
      </c>
      <c r="EY240" s="9">
        <v>0</v>
      </c>
      <c r="EZ240" s="9">
        <v>0</v>
      </c>
      <c r="FA240" s="9">
        <v>0</v>
      </c>
      <c r="FB240" s="9">
        <v>0</v>
      </c>
      <c r="FC240" s="9">
        <v>0</v>
      </c>
      <c r="FD240" s="9">
        <v>0</v>
      </c>
      <c r="FE240" s="9">
        <v>0</v>
      </c>
      <c r="FF240" s="9">
        <v>0</v>
      </c>
      <c r="FG240" s="9">
        <v>0</v>
      </c>
      <c r="FH240" s="9">
        <v>0</v>
      </c>
      <c r="FI240" s="9">
        <v>0</v>
      </c>
      <c r="FJ240" s="9">
        <v>0</v>
      </c>
      <c r="FK240" s="9">
        <v>0</v>
      </c>
      <c r="FL240" s="9">
        <v>0</v>
      </c>
      <c r="FM240" s="9">
        <v>0</v>
      </c>
      <c r="FN240" s="9">
        <v>0</v>
      </c>
      <c r="FO240" s="9">
        <v>22664.247209597601</v>
      </c>
      <c r="FP240" s="9">
        <v>0</v>
      </c>
      <c r="FQ240" s="9">
        <v>0</v>
      </c>
      <c r="FR240" s="9">
        <v>0</v>
      </c>
      <c r="FS240" s="9">
        <v>0</v>
      </c>
      <c r="FT240" s="9">
        <v>0</v>
      </c>
      <c r="FU240" s="9">
        <v>0</v>
      </c>
      <c r="FV240" s="9">
        <v>0</v>
      </c>
      <c r="FW240" s="9">
        <v>0</v>
      </c>
      <c r="FX240" s="9">
        <v>0</v>
      </c>
      <c r="FY240" s="9">
        <v>0</v>
      </c>
      <c r="FZ240" s="9">
        <v>0</v>
      </c>
      <c r="GA240" s="9">
        <v>0</v>
      </c>
      <c r="GB240" s="9">
        <v>0</v>
      </c>
      <c r="GC240" s="9">
        <v>0</v>
      </c>
      <c r="GD240" s="9">
        <v>0</v>
      </c>
      <c r="GE240" s="9">
        <v>0</v>
      </c>
      <c r="GF240" s="9">
        <v>0</v>
      </c>
      <c r="GG240" s="9">
        <v>0</v>
      </c>
      <c r="GH240" s="9">
        <v>0</v>
      </c>
      <c r="GI240" s="9">
        <v>0</v>
      </c>
      <c r="GJ240" s="9">
        <v>22664.247209597601</v>
      </c>
      <c r="GK240" s="9">
        <v>0</v>
      </c>
      <c r="GL240" s="9">
        <v>0</v>
      </c>
      <c r="GM240" s="9">
        <v>0</v>
      </c>
      <c r="GN240" s="9">
        <v>0</v>
      </c>
      <c r="GO240" s="9">
        <v>0</v>
      </c>
      <c r="GP240" s="9">
        <v>0</v>
      </c>
      <c r="GQ240" s="9">
        <v>0</v>
      </c>
      <c r="GR240" s="9">
        <v>0</v>
      </c>
      <c r="GS240" s="9">
        <v>0</v>
      </c>
      <c r="GT240" s="9">
        <v>0</v>
      </c>
    </row>
    <row r="241" spans="1:202" ht="10.199999999999999">
      <c r="A241" s="12">
        <v>49</v>
      </c>
      <c r="B241" s="2" t="s">
        <v>86</v>
      </c>
      <c r="C241" s="9">
        <v>0</v>
      </c>
      <c r="D241" s="9">
        <v>0</v>
      </c>
      <c r="E241" s="9">
        <v>0</v>
      </c>
      <c r="F241" s="9">
        <v>0</v>
      </c>
      <c r="G241" s="9">
        <v>0</v>
      </c>
      <c r="H241" s="9">
        <v>0</v>
      </c>
      <c r="I241" s="9">
        <v>0</v>
      </c>
      <c r="J241" s="9">
        <v>0</v>
      </c>
      <c r="K241" s="9">
        <v>0</v>
      </c>
      <c r="L241" s="9">
        <v>0</v>
      </c>
      <c r="M241" s="9">
        <v>0</v>
      </c>
      <c r="N241" s="9">
        <v>0</v>
      </c>
      <c r="O241" s="9">
        <v>0</v>
      </c>
      <c r="P241" s="9">
        <v>0</v>
      </c>
      <c r="Q241" s="9">
        <v>0</v>
      </c>
      <c r="R241" s="9">
        <v>0</v>
      </c>
      <c r="S241" s="9">
        <v>0</v>
      </c>
      <c r="T241" s="9">
        <v>0</v>
      </c>
      <c r="U241" s="9">
        <v>0</v>
      </c>
      <c r="V241" s="9">
        <v>0</v>
      </c>
      <c r="W241" s="9">
        <v>0</v>
      </c>
      <c r="X241" s="9">
        <v>22664.247209597601</v>
      </c>
      <c r="Y241" s="9">
        <v>0</v>
      </c>
      <c r="Z241" s="9">
        <v>0</v>
      </c>
      <c r="AA241" s="9">
        <v>0</v>
      </c>
      <c r="AB241" s="9">
        <v>0</v>
      </c>
      <c r="AC241" s="9">
        <v>0</v>
      </c>
      <c r="AD241" s="9">
        <v>0</v>
      </c>
      <c r="AE241" s="9">
        <v>0</v>
      </c>
      <c r="AF241" s="9">
        <v>0</v>
      </c>
      <c r="AG241" s="9">
        <v>0</v>
      </c>
      <c r="AH241" s="9">
        <v>0</v>
      </c>
      <c r="AI241" s="9">
        <v>0</v>
      </c>
      <c r="AJ241" s="9">
        <v>0</v>
      </c>
      <c r="AK241" s="9">
        <v>0</v>
      </c>
      <c r="AL241" s="9">
        <v>0</v>
      </c>
      <c r="AM241" s="9">
        <v>0</v>
      </c>
      <c r="AN241" s="9">
        <v>0</v>
      </c>
      <c r="AO241" s="9">
        <v>0</v>
      </c>
      <c r="AP241" s="9">
        <v>0</v>
      </c>
      <c r="AQ241" s="9">
        <v>0</v>
      </c>
      <c r="AR241" s="9">
        <v>0</v>
      </c>
      <c r="AS241" s="9">
        <v>22664.247209597601</v>
      </c>
      <c r="AT241" s="9">
        <v>0</v>
      </c>
      <c r="AU241" s="9">
        <v>0</v>
      </c>
      <c r="AV241" s="9">
        <v>0</v>
      </c>
      <c r="AW241" s="9">
        <v>0</v>
      </c>
      <c r="AX241" s="9">
        <v>0</v>
      </c>
      <c r="AY241" s="9">
        <v>0</v>
      </c>
      <c r="AZ241" s="9">
        <v>0</v>
      </c>
      <c r="BA241" s="9">
        <v>0</v>
      </c>
      <c r="BB241" s="9">
        <v>0</v>
      </c>
      <c r="BC241" s="9">
        <v>0</v>
      </c>
      <c r="BD241" s="9">
        <v>0</v>
      </c>
      <c r="BE241" s="9">
        <v>0</v>
      </c>
      <c r="BF241" s="9">
        <v>0</v>
      </c>
      <c r="BG241" s="9">
        <v>0</v>
      </c>
      <c r="BH241" s="9">
        <v>0</v>
      </c>
      <c r="BI241" s="9">
        <v>0</v>
      </c>
      <c r="BJ241" s="9">
        <v>0</v>
      </c>
      <c r="BK241" s="9">
        <v>0</v>
      </c>
      <c r="BL241" s="9">
        <v>0</v>
      </c>
      <c r="BM241" s="9">
        <v>0</v>
      </c>
      <c r="BN241" s="9">
        <v>22664.247209597601</v>
      </c>
      <c r="BO241" s="9">
        <v>0</v>
      </c>
      <c r="BP241" s="9">
        <v>0</v>
      </c>
      <c r="BQ241" s="9">
        <v>0</v>
      </c>
      <c r="BR241" s="9">
        <v>0</v>
      </c>
      <c r="BS241" s="9">
        <v>0</v>
      </c>
      <c r="BT241" s="9">
        <v>0</v>
      </c>
      <c r="BU241" s="9">
        <v>0</v>
      </c>
      <c r="BV241" s="9">
        <v>0</v>
      </c>
      <c r="BW241" s="9">
        <v>0</v>
      </c>
      <c r="BX241" s="9">
        <v>0</v>
      </c>
      <c r="BY241" s="9">
        <v>0</v>
      </c>
      <c r="BZ241" s="9">
        <v>0</v>
      </c>
      <c r="CA241" s="9">
        <v>0</v>
      </c>
      <c r="CB241" s="9">
        <v>0</v>
      </c>
      <c r="CC241" s="9">
        <v>0</v>
      </c>
      <c r="CD241" s="9">
        <v>0</v>
      </c>
      <c r="CE241" s="9">
        <v>0</v>
      </c>
      <c r="CF241" s="9">
        <v>0</v>
      </c>
      <c r="CG241" s="9">
        <v>0</v>
      </c>
      <c r="CH241" s="9">
        <v>0</v>
      </c>
      <c r="CI241" s="9">
        <v>22664.247209597601</v>
      </c>
      <c r="CJ241" s="9">
        <v>0</v>
      </c>
      <c r="CK241" s="9">
        <v>0</v>
      </c>
      <c r="CL241" s="9">
        <v>0</v>
      </c>
      <c r="CM241" s="9">
        <v>0</v>
      </c>
      <c r="CN241" s="9">
        <v>0</v>
      </c>
      <c r="CO241" s="9">
        <v>0</v>
      </c>
      <c r="CP241" s="9">
        <v>0</v>
      </c>
      <c r="CQ241" s="9">
        <v>0</v>
      </c>
      <c r="CR241" s="9">
        <v>0</v>
      </c>
      <c r="CS241" s="9">
        <v>0</v>
      </c>
      <c r="CT241" s="9">
        <v>0</v>
      </c>
      <c r="CU241" s="9">
        <v>0</v>
      </c>
      <c r="CV241" s="9">
        <v>0</v>
      </c>
      <c r="CW241" s="9">
        <v>0</v>
      </c>
      <c r="CX241" s="9">
        <v>0</v>
      </c>
      <c r="CY241" s="9">
        <v>0</v>
      </c>
      <c r="CZ241" s="9">
        <v>0</v>
      </c>
      <c r="DA241" s="9">
        <v>0</v>
      </c>
      <c r="DB241" s="9">
        <v>0</v>
      </c>
      <c r="DC241" s="9">
        <v>0</v>
      </c>
      <c r="DD241" s="9">
        <v>22664.247209597601</v>
      </c>
      <c r="DE241" s="9">
        <v>0</v>
      </c>
      <c r="DF241" s="9">
        <v>0</v>
      </c>
      <c r="DG241" s="9">
        <v>0</v>
      </c>
      <c r="DH241" s="9">
        <v>0</v>
      </c>
      <c r="DI241" s="9">
        <v>0</v>
      </c>
      <c r="DJ241" s="9">
        <v>0</v>
      </c>
      <c r="DK241" s="9">
        <v>0</v>
      </c>
      <c r="DL241" s="9">
        <v>0</v>
      </c>
      <c r="DM241" s="9">
        <v>0</v>
      </c>
      <c r="DN241" s="9">
        <v>0</v>
      </c>
      <c r="DO241" s="9">
        <v>0</v>
      </c>
      <c r="DP241" s="9">
        <v>0</v>
      </c>
      <c r="DQ241" s="9">
        <v>0</v>
      </c>
      <c r="DR241" s="9">
        <v>0</v>
      </c>
      <c r="DS241" s="9">
        <v>0</v>
      </c>
      <c r="DT241" s="9">
        <v>0</v>
      </c>
      <c r="DU241" s="9">
        <v>0</v>
      </c>
      <c r="DV241" s="9">
        <v>0</v>
      </c>
      <c r="DW241" s="9">
        <v>0</v>
      </c>
      <c r="DX241" s="9">
        <v>0</v>
      </c>
      <c r="DY241" s="9">
        <v>22664.247209597601</v>
      </c>
      <c r="DZ241" s="9">
        <v>0</v>
      </c>
      <c r="EA241" s="9">
        <v>0</v>
      </c>
      <c r="EB241" s="9">
        <v>0</v>
      </c>
      <c r="EC241" s="9">
        <v>0</v>
      </c>
      <c r="ED241" s="9">
        <v>0</v>
      </c>
      <c r="EE241" s="9">
        <v>0</v>
      </c>
      <c r="EF241" s="9">
        <v>0</v>
      </c>
      <c r="EG241" s="9">
        <v>0</v>
      </c>
      <c r="EH241" s="9">
        <v>0</v>
      </c>
      <c r="EI241" s="9">
        <v>0</v>
      </c>
      <c r="EJ241" s="9">
        <v>0</v>
      </c>
      <c r="EK241" s="9">
        <v>0</v>
      </c>
      <c r="EL241" s="9">
        <v>0</v>
      </c>
      <c r="EM241" s="9">
        <v>0</v>
      </c>
      <c r="EN241" s="9">
        <v>0</v>
      </c>
      <c r="EO241" s="9">
        <v>0</v>
      </c>
      <c r="EP241" s="9">
        <v>0</v>
      </c>
      <c r="EQ241" s="9">
        <v>0</v>
      </c>
      <c r="ER241" s="9">
        <v>0</v>
      </c>
      <c r="ES241" s="9">
        <v>0</v>
      </c>
      <c r="ET241" s="9">
        <v>22664.247209597601</v>
      </c>
      <c r="EU241" s="9">
        <v>0</v>
      </c>
      <c r="EV241" s="9">
        <v>0</v>
      </c>
      <c r="EW241" s="9">
        <v>0</v>
      </c>
      <c r="EX241" s="9">
        <v>0</v>
      </c>
      <c r="EY241" s="9">
        <v>0</v>
      </c>
      <c r="EZ241" s="9">
        <v>0</v>
      </c>
      <c r="FA241" s="9">
        <v>0</v>
      </c>
      <c r="FB241" s="9">
        <v>0</v>
      </c>
      <c r="FC241" s="9">
        <v>0</v>
      </c>
      <c r="FD241" s="9">
        <v>0</v>
      </c>
      <c r="FE241" s="9">
        <v>0</v>
      </c>
      <c r="FF241" s="9">
        <v>0</v>
      </c>
      <c r="FG241" s="9">
        <v>0</v>
      </c>
      <c r="FH241" s="9">
        <v>0</v>
      </c>
      <c r="FI241" s="9">
        <v>0</v>
      </c>
      <c r="FJ241" s="9">
        <v>0</v>
      </c>
      <c r="FK241" s="9">
        <v>0</v>
      </c>
      <c r="FL241" s="9">
        <v>0</v>
      </c>
      <c r="FM241" s="9">
        <v>0</v>
      </c>
      <c r="FN241" s="9">
        <v>0</v>
      </c>
      <c r="FO241" s="9">
        <v>22664.247209597601</v>
      </c>
      <c r="FP241" s="9">
        <v>0</v>
      </c>
      <c r="FQ241" s="9">
        <v>0</v>
      </c>
      <c r="FR241" s="9">
        <v>0</v>
      </c>
      <c r="FS241" s="9">
        <v>0</v>
      </c>
      <c r="FT241" s="9">
        <v>0</v>
      </c>
      <c r="FU241" s="9">
        <v>0</v>
      </c>
      <c r="FV241" s="9">
        <v>0</v>
      </c>
      <c r="FW241" s="9">
        <v>0</v>
      </c>
      <c r="FX241" s="9">
        <v>0</v>
      </c>
      <c r="FY241" s="9">
        <v>0</v>
      </c>
      <c r="FZ241" s="9">
        <v>0</v>
      </c>
      <c r="GA241" s="9">
        <v>0</v>
      </c>
      <c r="GB241" s="9">
        <v>0</v>
      </c>
      <c r="GC241" s="9">
        <v>0</v>
      </c>
      <c r="GD241" s="9">
        <v>0</v>
      </c>
      <c r="GE241" s="9">
        <v>0</v>
      </c>
      <c r="GF241" s="9">
        <v>0</v>
      </c>
      <c r="GG241" s="9">
        <v>0</v>
      </c>
      <c r="GH241" s="9">
        <v>0</v>
      </c>
      <c r="GI241" s="9">
        <v>0</v>
      </c>
      <c r="GJ241" s="9">
        <v>22664.247209597601</v>
      </c>
      <c r="GK241" s="9">
        <v>0</v>
      </c>
      <c r="GL241" s="9">
        <v>0</v>
      </c>
      <c r="GM241" s="9">
        <v>0</v>
      </c>
      <c r="GN241" s="9">
        <v>0</v>
      </c>
      <c r="GO241" s="9">
        <v>0</v>
      </c>
      <c r="GP241" s="9">
        <v>0</v>
      </c>
      <c r="GQ241" s="9">
        <v>0</v>
      </c>
      <c r="GR241" s="9">
        <v>0</v>
      </c>
      <c r="GS241" s="9">
        <v>0</v>
      </c>
      <c r="GT241" s="9">
        <v>0</v>
      </c>
    </row>
    <row r="242" spans="1:202" ht="10.199999999999999">
      <c r="A242" s="12">
        <v>50</v>
      </c>
      <c r="B242" s="2" t="s">
        <v>87</v>
      </c>
      <c r="C242" s="9">
        <v>0</v>
      </c>
      <c r="D242" s="9">
        <v>0</v>
      </c>
      <c r="E242" s="9">
        <v>0</v>
      </c>
      <c r="F242" s="9">
        <v>0</v>
      </c>
      <c r="G242" s="9">
        <v>0</v>
      </c>
      <c r="H242" s="9">
        <v>4356.415</v>
      </c>
      <c r="I242" s="9">
        <v>0</v>
      </c>
      <c r="J242" s="9">
        <v>0</v>
      </c>
      <c r="K242" s="9">
        <v>0</v>
      </c>
      <c r="L242" s="9">
        <v>0</v>
      </c>
      <c r="M242" s="9">
        <v>4356.415</v>
      </c>
      <c r="N242" s="9">
        <v>0</v>
      </c>
      <c r="O242" s="9">
        <v>0</v>
      </c>
      <c r="P242" s="9">
        <v>0</v>
      </c>
      <c r="Q242" s="9">
        <v>0</v>
      </c>
      <c r="R242" s="9">
        <v>4356.415</v>
      </c>
      <c r="S242" s="9">
        <v>0</v>
      </c>
      <c r="T242" s="9">
        <v>0</v>
      </c>
      <c r="U242" s="9">
        <v>0</v>
      </c>
      <c r="V242" s="9">
        <v>0</v>
      </c>
      <c r="W242" s="9">
        <v>4356.415</v>
      </c>
      <c r="X242" s="9">
        <v>0</v>
      </c>
      <c r="Y242" s="9">
        <v>0</v>
      </c>
      <c r="Z242" s="9">
        <v>0</v>
      </c>
      <c r="AA242" s="9">
        <v>0</v>
      </c>
      <c r="AB242" s="9">
        <v>4356.415</v>
      </c>
      <c r="AC242" s="9">
        <v>0</v>
      </c>
      <c r="AD242" s="9">
        <v>0</v>
      </c>
      <c r="AE242" s="9">
        <v>0</v>
      </c>
      <c r="AF242" s="9">
        <v>0</v>
      </c>
      <c r="AG242" s="9">
        <v>4356.415</v>
      </c>
      <c r="AH242" s="9">
        <v>0</v>
      </c>
      <c r="AI242" s="9">
        <v>0</v>
      </c>
      <c r="AJ242" s="9">
        <v>0</v>
      </c>
      <c r="AK242" s="9">
        <v>0</v>
      </c>
      <c r="AL242" s="9">
        <v>0</v>
      </c>
      <c r="AM242" s="9">
        <v>4356.415</v>
      </c>
      <c r="AN242" s="9">
        <v>0</v>
      </c>
      <c r="AO242" s="9">
        <v>0</v>
      </c>
      <c r="AP242" s="9">
        <v>0</v>
      </c>
      <c r="AQ242" s="9">
        <v>0</v>
      </c>
      <c r="AR242" s="9">
        <v>4356.415</v>
      </c>
      <c r="AS242" s="9">
        <v>0</v>
      </c>
      <c r="AT242" s="9">
        <v>0</v>
      </c>
      <c r="AU242" s="9">
        <v>0</v>
      </c>
      <c r="AV242" s="9">
        <v>0</v>
      </c>
      <c r="AW242" s="9">
        <v>4356.415</v>
      </c>
      <c r="AX242" s="9">
        <v>0</v>
      </c>
      <c r="AY242" s="9">
        <v>0</v>
      </c>
      <c r="AZ242" s="9">
        <v>0</v>
      </c>
      <c r="BA242" s="9">
        <v>0</v>
      </c>
      <c r="BB242" s="9">
        <v>4356.415</v>
      </c>
      <c r="BC242" s="9">
        <v>0</v>
      </c>
      <c r="BD242" s="9">
        <v>0</v>
      </c>
      <c r="BE242" s="9">
        <v>0</v>
      </c>
      <c r="BF242" s="9">
        <v>0</v>
      </c>
      <c r="BG242" s="9">
        <v>4356.415</v>
      </c>
      <c r="BH242" s="9">
        <v>0</v>
      </c>
      <c r="BI242" s="9">
        <v>0</v>
      </c>
      <c r="BJ242" s="9">
        <v>0</v>
      </c>
      <c r="BK242" s="9">
        <v>0</v>
      </c>
      <c r="BL242" s="9">
        <v>4356.415</v>
      </c>
      <c r="BM242" s="9">
        <v>0</v>
      </c>
      <c r="BN242" s="9">
        <v>0</v>
      </c>
      <c r="BO242" s="9">
        <v>0</v>
      </c>
      <c r="BP242" s="9">
        <v>0</v>
      </c>
      <c r="BQ242" s="9">
        <v>0</v>
      </c>
      <c r="BR242" s="9">
        <v>4356.41499999999</v>
      </c>
      <c r="BS242" s="9">
        <v>0</v>
      </c>
      <c r="BT242" s="9">
        <v>0</v>
      </c>
      <c r="BU242" s="9">
        <v>0</v>
      </c>
      <c r="BV242" s="9">
        <v>0</v>
      </c>
      <c r="BW242" s="9">
        <v>4356.415</v>
      </c>
      <c r="BX242" s="9">
        <v>0</v>
      </c>
      <c r="BY242" s="9">
        <v>0</v>
      </c>
      <c r="BZ242" s="9">
        <v>0</v>
      </c>
      <c r="CA242" s="9">
        <v>0</v>
      </c>
      <c r="CB242" s="9">
        <v>4356.415</v>
      </c>
      <c r="CC242" s="9">
        <v>0</v>
      </c>
      <c r="CD242" s="9">
        <v>0</v>
      </c>
      <c r="CE242" s="9">
        <v>0</v>
      </c>
      <c r="CF242" s="9">
        <v>0</v>
      </c>
      <c r="CG242" s="9">
        <v>4356.41499999999</v>
      </c>
      <c r="CH242" s="9">
        <v>0</v>
      </c>
      <c r="CI242" s="9">
        <v>0</v>
      </c>
      <c r="CJ242" s="9">
        <v>0</v>
      </c>
      <c r="CK242" s="9">
        <v>0</v>
      </c>
      <c r="CL242" s="9">
        <v>4356.415</v>
      </c>
      <c r="CM242" s="9">
        <v>0</v>
      </c>
      <c r="CN242" s="9">
        <v>0</v>
      </c>
      <c r="CO242" s="9">
        <v>0</v>
      </c>
      <c r="CP242" s="9">
        <v>0</v>
      </c>
      <c r="CQ242" s="9">
        <v>4356.415</v>
      </c>
      <c r="CR242" s="9">
        <v>0</v>
      </c>
      <c r="CS242" s="9">
        <v>0</v>
      </c>
      <c r="CT242" s="9">
        <v>0</v>
      </c>
      <c r="CU242" s="9">
        <v>0</v>
      </c>
      <c r="CV242" s="9">
        <v>0</v>
      </c>
      <c r="CW242" s="9">
        <v>4356.41499999999</v>
      </c>
      <c r="CX242" s="9">
        <v>0</v>
      </c>
      <c r="CY242" s="9">
        <v>0</v>
      </c>
      <c r="CZ242" s="9">
        <v>0</v>
      </c>
      <c r="DA242" s="9">
        <v>0</v>
      </c>
      <c r="DB242" s="9">
        <v>4356.415</v>
      </c>
      <c r="DC242" s="9">
        <v>0</v>
      </c>
      <c r="DD242" s="9">
        <v>0</v>
      </c>
      <c r="DE242" s="9">
        <v>0</v>
      </c>
      <c r="DF242" s="9">
        <v>0</v>
      </c>
      <c r="DG242" s="9">
        <v>4356.415</v>
      </c>
      <c r="DH242" s="9">
        <v>0</v>
      </c>
      <c r="DI242" s="9">
        <v>0</v>
      </c>
      <c r="DJ242" s="9">
        <v>0</v>
      </c>
      <c r="DK242" s="9">
        <v>0</v>
      </c>
      <c r="DL242" s="9">
        <v>4356.41499999999</v>
      </c>
      <c r="DM242" s="9">
        <v>0</v>
      </c>
      <c r="DN242" s="9">
        <v>0</v>
      </c>
      <c r="DO242" s="9">
        <v>0</v>
      </c>
      <c r="DP242" s="9">
        <v>0</v>
      </c>
      <c r="DQ242" s="9">
        <v>4356.415</v>
      </c>
      <c r="DR242" s="9">
        <v>0</v>
      </c>
      <c r="DS242" s="9">
        <v>0</v>
      </c>
      <c r="DT242" s="9">
        <v>0</v>
      </c>
      <c r="DU242" s="9">
        <v>0</v>
      </c>
      <c r="DV242" s="9">
        <v>4356.415</v>
      </c>
      <c r="DW242" s="9">
        <v>0</v>
      </c>
      <c r="DX242" s="9">
        <v>0</v>
      </c>
      <c r="DY242" s="9">
        <v>0</v>
      </c>
      <c r="DZ242" s="9">
        <v>0</v>
      </c>
      <c r="EA242" s="9">
        <v>0</v>
      </c>
      <c r="EB242" s="9">
        <v>4356.41500000002</v>
      </c>
      <c r="EC242" s="9">
        <v>0</v>
      </c>
      <c r="ED242" s="9">
        <v>0</v>
      </c>
      <c r="EE242" s="9">
        <v>0</v>
      </c>
      <c r="EF242" s="9">
        <v>0</v>
      </c>
      <c r="EG242" s="9">
        <v>4356.41499999999</v>
      </c>
      <c r="EH242" s="9">
        <v>0</v>
      </c>
      <c r="EI242" s="9">
        <v>0</v>
      </c>
      <c r="EJ242" s="9">
        <v>0</v>
      </c>
      <c r="EK242" s="9">
        <v>0</v>
      </c>
      <c r="EL242" s="9">
        <v>4356.41499999999</v>
      </c>
      <c r="EM242" s="9">
        <v>0</v>
      </c>
      <c r="EN242" s="9">
        <v>0</v>
      </c>
      <c r="EO242" s="9">
        <v>0</v>
      </c>
      <c r="EP242" s="9">
        <v>0</v>
      </c>
      <c r="EQ242" s="9">
        <v>4356.41500000002</v>
      </c>
      <c r="ER242" s="9">
        <v>0</v>
      </c>
      <c r="ES242" s="9">
        <v>0</v>
      </c>
      <c r="ET242" s="9">
        <v>0</v>
      </c>
      <c r="EU242" s="9">
        <v>0</v>
      </c>
      <c r="EV242" s="9">
        <v>4356.41499999999</v>
      </c>
      <c r="EW242" s="9">
        <v>0</v>
      </c>
      <c r="EX242" s="9">
        <v>0</v>
      </c>
      <c r="EY242" s="9">
        <v>0</v>
      </c>
      <c r="EZ242" s="9">
        <v>0</v>
      </c>
      <c r="FA242" s="9">
        <v>4356.41499999999</v>
      </c>
      <c r="FB242" s="9">
        <v>0</v>
      </c>
      <c r="FC242" s="9">
        <v>0</v>
      </c>
      <c r="FD242" s="9">
        <v>0</v>
      </c>
      <c r="FE242" s="9">
        <v>0</v>
      </c>
      <c r="FF242" s="9">
        <v>0</v>
      </c>
      <c r="FG242" s="9">
        <v>4356.41500000002</v>
      </c>
      <c r="FH242" s="9">
        <v>0</v>
      </c>
      <c r="FI242" s="9">
        <v>0</v>
      </c>
      <c r="FJ242" s="9">
        <v>0</v>
      </c>
      <c r="FK242" s="9">
        <v>0</v>
      </c>
      <c r="FL242" s="9">
        <v>4356.41499999999</v>
      </c>
      <c r="FM242" s="9">
        <v>0</v>
      </c>
      <c r="FN242" s="9">
        <v>0</v>
      </c>
      <c r="FO242" s="9">
        <v>0</v>
      </c>
      <c r="FP242" s="9">
        <v>0</v>
      </c>
      <c r="FQ242" s="9">
        <v>4356.41499999999</v>
      </c>
      <c r="FR242" s="9">
        <v>0</v>
      </c>
      <c r="FS242" s="9">
        <v>0</v>
      </c>
      <c r="FT242" s="9">
        <v>0</v>
      </c>
      <c r="FU242" s="9">
        <v>0</v>
      </c>
      <c r="FV242" s="9">
        <v>4356.41500000002</v>
      </c>
      <c r="FW242" s="9">
        <v>0</v>
      </c>
      <c r="FX242" s="9">
        <v>0</v>
      </c>
      <c r="FY242" s="9">
        <v>0</v>
      </c>
      <c r="FZ242" s="9">
        <v>0</v>
      </c>
      <c r="GA242" s="9">
        <v>4356.41499999999</v>
      </c>
      <c r="GB242" s="9">
        <v>0</v>
      </c>
      <c r="GC242" s="9">
        <v>0</v>
      </c>
      <c r="GD242" s="9">
        <v>0</v>
      </c>
      <c r="GE242" s="9">
        <v>0</v>
      </c>
      <c r="GF242" s="9">
        <v>4356.41499999999</v>
      </c>
      <c r="GG242" s="9">
        <v>0</v>
      </c>
      <c r="GH242" s="9">
        <v>0</v>
      </c>
      <c r="GI242" s="9">
        <v>0</v>
      </c>
      <c r="GJ242" s="9">
        <v>0</v>
      </c>
      <c r="GK242" s="9">
        <v>0</v>
      </c>
      <c r="GL242" s="9">
        <v>4356.41500000002</v>
      </c>
      <c r="GM242" s="9">
        <v>0</v>
      </c>
      <c r="GN242" s="9">
        <v>0</v>
      </c>
      <c r="GO242" s="9">
        <v>0</v>
      </c>
      <c r="GP242" s="9">
        <v>0</v>
      </c>
      <c r="GQ242" s="9">
        <v>4356.41499999999</v>
      </c>
      <c r="GR242" s="9">
        <v>0</v>
      </c>
      <c r="GS242" s="9">
        <v>0</v>
      </c>
      <c r="GT242" s="9">
        <v>0</v>
      </c>
    </row>
  </sheetData>
  <pageMargins left="0.78749999999999998" right="0.78749999999999998" top="0.78749999999999998" bottom="0.78749999999999998"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15"/>
  <sheetViews>
    <sheetView showGridLines="0" topLeftCell="A10" zoomScale="150" zoomScaleNormal="150" workbookViewId="0">
      <selection activeCell="A25" sqref="A25"/>
    </sheetView>
  </sheetViews>
  <sheetFormatPr defaultColWidth="16" defaultRowHeight="12.75" customHeight="1"/>
  <cols>
    <col min="1" max="1" width="57.83203125" customWidth="1"/>
    <col min="2" max="2" width="111.5" customWidth="1"/>
  </cols>
  <sheetData>
    <row r="1" spans="1:4" ht="30.6">
      <c r="A1" s="7" t="s">
        <v>296</v>
      </c>
      <c r="B1" s="7" t="s">
        <v>297</v>
      </c>
      <c r="C1" s="7" t="s">
        <v>1</v>
      </c>
      <c r="D1" s="7" t="s">
        <v>2</v>
      </c>
    </row>
    <row r="2" spans="1:4" ht="30.6">
      <c r="A2" s="2" t="s">
        <v>298</v>
      </c>
      <c r="B2" s="2" t="s">
        <v>299</v>
      </c>
      <c r="C2" s="2" t="str">
        <f>Summary!B4</f>
        <v>GL_O_D</v>
      </c>
      <c r="D2" s="2" t="str">
        <f>Summary!B8</f>
        <v>AF_O_D_S</v>
      </c>
    </row>
    <row r="3" spans="1:4" ht="30.6">
      <c r="A3" s="2" t="s">
        <v>300</v>
      </c>
      <c r="B3" s="2" t="s">
        <v>301</v>
      </c>
      <c r="C3" s="2" t="str">
        <f>Summary!B6</f>
        <v>GL_M_D</v>
      </c>
      <c r="D3" s="2" t="str">
        <f>Summary!B12</f>
        <v>AF_M_D_S</v>
      </c>
    </row>
    <row r="4" spans="1:4" ht="40.799999999999997">
      <c r="A4" s="2" t="s">
        <v>302</v>
      </c>
      <c r="B4" s="2" t="s">
        <v>303</v>
      </c>
      <c r="C4" s="2" t="str">
        <f>Summary!B19</f>
        <v>FM_M_W_S</v>
      </c>
      <c r="D4" s="2" t="str">
        <f>Summary!B17</f>
        <v>FM_M_D_S</v>
      </c>
    </row>
    <row r="5" spans="1:4" ht="33">
      <c r="A5" s="2" t="s">
        <v>304</v>
      </c>
      <c r="B5" s="2" t="s">
        <v>305</v>
      </c>
      <c r="C5" s="2" t="str">
        <f>Summary!B6</f>
        <v>GL_M_D</v>
      </c>
      <c r="D5" s="2" t="str">
        <f>Summary!B45</f>
        <v>AF_O_D_Po</v>
      </c>
    </row>
    <row r="6" spans="1:4" ht="20.399999999999999">
      <c r="A6" s="2" t="s">
        <v>306</v>
      </c>
      <c r="B6" s="2" t="s">
        <v>307</v>
      </c>
      <c r="C6" s="2" t="str">
        <f>Summary!B5</f>
        <v>CL_M_D</v>
      </c>
      <c r="D6" s="2" t="str">
        <f>Summary!B30</f>
        <v>AF_M_D_B</v>
      </c>
    </row>
    <row r="7" spans="1:4" ht="20.399999999999999">
      <c r="A7" s="2" t="s">
        <v>308</v>
      </c>
      <c r="B7" s="2" t="s">
        <v>309</v>
      </c>
      <c r="C7" s="2" t="str">
        <f>Summary!B5</f>
        <v>CL_M_D</v>
      </c>
      <c r="D7" s="2" t="str">
        <f>Summary!B47</f>
        <v>Willow</v>
      </c>
    </row>
    <row r="8" spans="1:4" ht="20.399999999999999">
      <c r="A8" s="2" t="s">
        <v>310</v>
      </c>
      <c r="B8" s="2" t="s">
        <v>311</v>
      </c>
      <c r="C8" s="2" t="str">
        <f>Summary!B6</f>
        <v>GL_M_D</v>
      </c>
      <c r="D8" s="2" t="str">
        <f>Summary!B31</f>
        <v>AF_M_D_B_KG</v>
      </c>
    </row>
    <row r="9" spans="1:4" ht="20.399999999999999">
      <c r="A9" s="2" t="s">
        <v>312</v>
      </c>
      <c r="B9" s="2" t="s">
        <v>313</v>
      </c>
      <c r="C9" s="2" t="str">
        <f>Summary!B14</f>
        <v>FM_O_D_S</v>
      </c>
      <c r="D9" s="2" t="str">
        <f>Summary!B15</f>
        <v>FM_O_D_S_Ash</v>
      </c>
    </row>
    <row r="10" spans="1:4" ht="20.399999999999999">
      <c r="A10" s="2" t="s">
        <v>314</v>
      </c>
      <c r="B10" s="2" t="s">
        <v>315</v>
      </c>
      <c r="C10" s="2" t="str">
        <f>Summary!B17</f>
        <v>FM_M_D_S</v>
      </c>
      <c r="D10" s="2" t="str">
        <f>Summary!B18</f>
        <v>FM_M_D_S_N</v>
      </c>
    </row>
    <row r="11" spans="1:4" ht="30.6">
      <c r="A11" s="2" t="s">
        <v>316</v>
      </c>
      <c r="B11" s="2" t="s">
        <v>317</v>
      </c>
      <c r="C11" s="2" t="str">
        <f>Summary!B19</f>
        <v>FM_M_W_S</v>
      </c>
      <c r="D11" s="2" t="str">
        <f>Summary!B17</f>
        <v>FM_M_D_S</v>
      </c>
    </row>
    <row r="12" spans="1:4" ht="30.6">
      <c r="A12" s="2" t="s">
        <v>318</v>
      </c>
      <c r="B12" s="2" t="s">
        <v>319</v>
      </c>
      <c r="C12" s="2" t="str">
        <f>Summary!B36</f>
        <v>FM_M_W_B</v>
      </c>
      <c r="D12" s="2" t="str">
        <f>Summary!B17</f>
        <v>FM_M_D_S</v>
      </c>
    </row>
    <row r="13" spans="1:4" ht="20.399999999999999">
      <c r="A13" s="2" t="s">
        <v>320</v>
      </c>
      <c r="B13" s="2" t="s">
        <v>321</v>
      </c>
      <c r="C13" s="2" t="str">
        <f>Summary!B4</f>
        <v>GL_O_D</v>
      </c>
      <c r="D13" s="2" t="str">
        <f>Summary!B38</f>
        <v>AF_O_W_Ma</v>
      </c>
    </row>
    <row r="14" spans="1:4" ht="30.6">
      <c r="A14" s="2" t="s">
        <v>322</v>
      </c>
      <c r="B14" s="2" t="s">
        <v>323</v>
      </c>
      <c r="C14" s="2" t="str">
        <f>Summary!B6</f>
        <v>GL_M_D</v>
      </c>
      <c r="D14" s="2" t="str">
        <f>Summary!B12</f>
        <v>AF_M_D_S</v>
      </c>
    </row>
    <row r="15" spans="1:4" ht="30.6">
      <c r="A15" s="2" t="s">
        <v>324</v>
      </c>
      <c r="B15" s="2" t="s">
        <v>319</v>
      </c>
      <c r="C15" s="2" t="str">
        <f>Summary!B19</f>
        <v>FM_M_W_S</v>
      </c>
      <c r="D15" s="2" t="str">
        <f>Summary!B17</f>
        <v>FM_M_D_S</v>
      </c>
    </row>
  </sheetData>
  <pageMargins left="0.78749999999999998" right="0.78749999999999998" top="0.78749999999999998" bottom="0.78749999999999998"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GT72"/>
  <sheetViews>
    <sheetView showGridLines="0" tabSelected="1" zoomScale="150" zoomScaleNormal="150" workbookViewId="0">
      <selection activeCell="E5" sqref="E5"/>
    </sheetView>
  </sheetViews>
  <sheetFormatPr defaultColWidth="16" defaultRowHeight="12.75" customHeight="1"/>
  <cols>
    <col min="1" max="1" width="55.33203125" customWidth="1"/>
    <col min="2" max="2" width="25.5" customWidth="1"/>
  </cols>
  <sheetData>
    <row r="1" spans="1:4" ht="20.399999999999999">
      <c r="A1" s="3" t="s">
        <v>325</v>
      </c>
    </row>
    <row r="2" spans="1:4" ht="75.75" customHeight="1">
      <c r="A2" s="22" t="s">
        <v>326</v>
      </c>
      <c r="B2" s="22"/>
      <c r="C2" s="22"/>
      <c r="D2" s="22"/>
    </row>
    <row r="4" spans="1:4" ht="20.399999999999999">
      <c r="A4" s="3" t="s">
        <v>327</v>
      </c>
    </row>
    <row r="5" spans="1:4" ht="12.75" customHeight="1">
      <c r="A5" s="23" t="s">
        <v>300</v>
      </c>
      <c r="B5" s="23"/>
      <c r="C5" s="23"/>
      <c r="D5" s="23"/>
    </row>
    <row r="7" spans="1:4" ht="15.6">
      <c r="A7" s="6" t="s">
        <v>328</v>
      </c>
    </row>
    <row r="8" spans="1:4" ht="10.199999999999999">
      <c r="A8" s="24" t="str">
        <f>IFERROR(INDEX(Pasākumi!B2:B15,MATCH(A5,Pasākumi!A2:A15,0)),"")</f>
        <v>Minerālaugšņu apmežošana, stādot 1500-2000 egles uz ha uz pacilām, veicot 2-3 krājas kopšanas cirtes un nozāģējot audzi galvenajā cirtē pēc mērķa caurmēra sasniegšanas (60 gadu vecumā). Meža atjaunošana veicama ar egli uz pacilām. Meliorācijas sistēmas jāuztur labā stāvoklī un jāatjauno pēc nepieciešamības.</v>
      </c>
      <c r="B8" s="24"/>
      <c r="C8" s="24"/>
      <c r="D8" s="24"/>
    </row>
    <row r="9" spans="1:4" ht="10.199999999999999">
      <c r="A9" s="24"/>
      <c r="B9" s="24"/>
      <c r="C9" s="24"/>
      <c r="D9" s="24"/>
    </row>
    <row r="10" spans="1:4" ht="10.199999999999999">
      <c r="A10" s="24"/>
      <c r="B10" s="24"/>
      <c r="C10" s="24"/>
      <c r="D10" s="24"/>
    </row>
    <row r="11" spans="1:4" ht="10.199999999999999">
      <c r="A11" s="24"/>
      <c r="B11" s="24"/>
      <c r="C11" s="24"/>
      <c r="D11" s="24"/>
    </row>
    <row r="12" spans="1:4" ht="10.199999999999999">
      <c r="A12" s="24"/>
      <c r="B12" s="24"/>
      <c r="C12" s="24"/>
      <c r="D12" s="24"/>
    </row>
    <row r="14" spans="1:4" ht="15.6">
      <c r="A14" s="6" t="s">
        <v>329</v>
      </c>
    </row>
    <row r="15" spans="1:4" ht="10.199999999999999">
      <c r="A15" s="2" t="s">
        <v>330</v>
      </c>
      <c r="B15" s="16">
        <v>2027</v>
      </c>
    </row>
    <row r="16" spans="1:4" ht="10.199999999999999">
      <c r="A16" s="2" t="s">
        <v>331</v>
      </c>
      <c r="B16" s="17">
        <v>10</v>
      </c>
    </row>
    <row r="18" spans="1:202" ht="15.6">
      <c r="A18" s="6" t="s">
        <v>341</v>
      </c>
      <c r="D18" s="5"/>
    </row>
    <row r="19" spans="1:202" ht="10.199999999999999">
      <c r="A19" s="7" t="str">
        <f>S!A5</f>
        <v>Parametrs</v>
      </c>
      <c r="B19" s="7" t="str">
        <f>S!B5</f>
        <v>Mērvienība</v>
      </c>
      <c r="C19" s="7">
        <f>IF(B15="",S!C5,B15)</f>
        <v>2027</v>
      </c>
      <c r="D19" s="7">
        <f t="shared" ref="D19:AI19" si="0">C19+1</f>
        <v>2028</v>
      </c>
      <c r="E19" s="7">
        <f t="shared" si="0"/>
        <v>2029</v>
      </c>
      <c r="F19" s="7">
        <f t="shared" si="0"/>
        <v>2030</v>
      </c>
      <c r="G19" s="7">
        <f t="shared" si="0"/>
        <v>2031</v>
      </c>
      <c r="H19" s="7">
        <f t="shared" si="0"/>
        <v>2032</v>
      </c>
      <c r="I19" s="7">
        <f t="shared" si="0"/>
        <v>2033</v>
      </c>
      <c r="J19" s="7">
        <f t="shared" si="0"/>
        <v>2034</v>
      </c>
      <c r="K19" s="7">
        <f t="shared" si="0"/>
        <v>2035</v>
      </c>
      <c r="L19" s="7">
        <f t="shared" si="0"/>
        <v>2036</v>
      </c>
      <c r="M19" s="7">
        <f t="shared" si="0"/>
        <v>2037</v>
      </c>
      <c r="N19" s="7">
        <f t="shared" si="0"/>
        <v>2038</v>
      </c>
      <c r="O19" s="7">
        <f t="shared" si="0"/>
        <v>2039</v>
      </c>
      <c r="P19" s="7">
        <f t="shared" si="0"/>
        <v>2040</v>
      </c>
      <c r="Q19" s="7">
        <f t="shared" si="0"/>
        <v>2041</v>
      </c>
      <c r="R19" s="7">
        <f t="shared" si="0"/>
        <v>2042</v>
      </c>
      <c r="S19" s="7">
        <f t="shared" si="0"/>
        <v>2043</v>
      </c>
      <c r="T19" s="7">
        <f t="shared" si="0"/>
        <v>2044</v>
      </c>
      <c r="U19" s="7">
        <f t="shared" si="0"/>
        <v>2045</v>
      </c>
      <c r="V19" s="7">
        <f t="shared" si="0"/>
        <v>2046</v>
      </c>
      <c r="W19" s="7">
        <f t="shared" si="0"/>
        <v>2047</v>
      </c>
      <c r="X19" s="7">
        <f t="shared" si="0"/>
        <v>2048</v>
      </c>
      <c r="Y19" s="7">
        <f t="shared" si="0"/>
        <v>2049</v>
      </c>
      <c r="Z19" s="7">
        <f t="shared" si="0"/>
        <v>2050</v>
      </c>
      <c r="AA19" s="7">
        <f t="shared" si="0"/>
        <v>2051</v>
      </c>
      <c r="AB19" s="7">
        <f t="shared" si="0"/>
        <v>2052</v>
      </c>
      <c r="AC19" s="7">
        <f t="shared" si="0"/>
        <v>2053</v>
      </c>
      <c r="AD19" s="7">
        <f t="shared" si="0"/>
        <v>2054</v>
      </c>
      <c r="AE19" s="7">
        <f t="shared" si="0"/>
        <v>2055</v>
      </c>
      <c r="AF19" s="7">
        <f t="shared" si="0"/>
        <v>2056</v>
      </c>
      <c r="AG19" s="7">
        <f t="shared" si="0"/>
        <v>2057</v>
      </c>
      <c r="AH19" s="7">
        <f t="shared" si="0"/>
        <v>2058</v>
      </c>
      <c r="AI19" s="7">
        <f t="shared" si="0"/>
        <v>2059</v>
      </c>
      <c r="AJ19" s="7">
        <f t="shared" ref="AJ19:BO19" si="1">AI19+1</f>
        <v>2060</v>
      </c>
      <c r="AK19" s="7">
        <f t="shared" si="1"/>
        <v>2061</v>
      </c>
      <c r="AL19" s="7">
        <f t="shared" si="1"/>
        <v>2062</v>
      </c>
      <c r="AM19" s="7">
        <f t="shared" si="1"/>
        <v>2063</v>
      </c>
      <c r="AN19" s="7">
        <f t="shared" si="1"/>
        <v>2064</v>
      </c>
      <c r="AO19" s="7">
        <f t="shared" si="1"/>
        <v>2065</v>
      </c>
      <c r="AP19" s="7">
        <f t="shared" si="1"/>
        <v>2066</v>
      </c>
      <c r="AQ19" s="7">
        <f t="shared" si="1"/>
        <v>2067</v>
      </c>
      <c r="AR19" s="7">
        <f t="shared" si="1"/>
        <v>2068</v>
      </c>
      <c r="AS19" s="7">
        <f t="shared" si="1"/>
        <v>2069</v>
      </c>
      <c r="AT19" s="7">
        <f t="shared" si="1"/>
        <v>2070</v>
      </c>
      <c r="AU19" s="7">
        <f t="shared" si="1"/>
        <v>2071</v>
      </c>
      <c r="AV19" s="7">
        <f t="shared" si="1"/>
        <v>2072</v>
      </c>
      <c r="AW19" s="7">
        <f t="shared" si="1"/>
        <v>2073</v>
      </c>
      <c r="AX19" s="7">
        <f t="shared" si="1"/>
        <v>2074</v>
      </c>
      <c r="AY19" s="7">
        <f t="shared" si="1"/>
        <v>2075</v>
      </c>
      <c r="AZ19" s="7">
        <f t="shared" si="1"/>
        <v>2076</v>
      </c>
      <c r="BA19" s="7">
        <f t="shared" si="1"/>
        <v>2077</v>
      </c>
      <c r="BB19" s="7">
        <f t="shared" si="1"/>
        <v>2078</v>
      </c>
      <c r="BC19" s="7">
        <f t="shared" si="1"/>
        <v>2079</v>
      </c>
      <c r="BD19" s="7">
        <f t="shared" si="1"/>
        <v>2080</v>
      </c>
      <c r="BE19" s="7">
        <f t="shared" si="1"/>
        <v>2081</v>
      </c>
      <c r="BF19" s="7">
        <f t="shared" si="1"/>
        <v>2082</v>
      </c>
      <c r="BG19" s="7">
        <f t="shared" si="1"/>
        <v>2083</v>
      </c>
      <c r="BH19" s="7">
        <f t="shared" si="1"/>
        <v>2084</v>
      </c>
      <c r="BI19" s="7">
        <f t="shared" si="1"/>
        <v>2085</v>
      </c>
      <c r="BJ19" s="7">
        <f t="shared" si="1"/>
        <v>2086</v>
      </c>
      <c r="BK19" s="7">
        <f t="shared" si="1"/>
        <v>2087</v>
      </c>
      <c r="BL19" s="7">
        <f t="shared" si="1"/>
        <v>2088</v>
      </c>
      <c r="BM19" s="7">
        <f t="shared" si="1"/>
        <v>2089</v>
      </c>
      <c r="BN19" s="7">
        <f t="shared" si="1"/>
        <v>2090</v>
      </c>
      <c r="BO19" s="7">
        <f t="shared" si="1"/>
        <v>2091</v>
      </c>
      <c r="BP19" s="7">
        <f t="shared" ref="BP19:CU19" si="2">BO19+1</f>
        <v>2092</v>
      </c>
      <c r="BQ19" s="7">
        <f t="shared" si="2"/>
        <v>2093</v>
      </c>
      <c r="BR19" s="7">
        <f t="shared" si="2"/>
        <v>2094</v>
      </c>
      <c r="BS19" s="7">
        <f t="shared" si="2"/>
        <v>2095</v>
      </c>
      <c r="BT19" s="7">
        <f t="shared" si="2"/>
        <v>2096</v>
      </c>
      <c r="BU19" s="7">
        <f t="shared" si="2"/>
        <v>2097</v>
      </c>
      <c r="BV19" s="7">
        <f t="shared" si="2"/>
        <v>2098</v>
      </c>
      <c r="BW19" s="7">
        <f t="shared" si="2"/>
        <v>2099</v>
      </c>
      <c r="BX19" s="7">
        <f t="shared" si="2"/>
        <v>2100</v>
      </c>
      <c r="BY19" s="7">
        <f t="shared" si="2"/>
        <v>2101</v>
      </c>
      <c r="BZ19" s="7">
        <f t="shared" si="2"/>
        <v>2102</v>
      </c>
      <c r="CA19" s="7">
        <f t="shared" si="2"/>
        <v>2103</v>
      </c>
      <c r="CB19" s="7">
        <f t="shared" si="2"/>
        <v>2104</v>
      </c>
      <c r="CC19" s="7">
        <f t="shared" si="2"/>
        <v>2105</v>
      </c>
      <c r="CD19" s="7">
        <f t="shared" si="2"/>
        <v>2106</v>
      </c>
      <c r="CE19" s="7">
        <f t="shared" si="2"/>
        <v>2107</v>
      </c>
      <c r="CF19" s="7">
        <f t="shared" si="2"/>
        <v>2108</v>
      </c>
      <c r="CG19" s="7">
        <f t="shared" si="2"/>
        <v>2109</v>
      </c>
      <c r="CH19" s="7">
        <f t="shared" si="2"/>
        <v>2110</v>
      </c>
      <c r="CI19" s="7">
        <f t="shared" si="2"/>
        <v>2111</v>
      </c>
      <c r="CJ19" s="7">
        <f t="shared" si="2"/>
        <v>2112</v>
      </c>
      <c r="CK19" s="7">
        <f t="shared" si="2"/>
        <v>2113</v>
      </c>
      <c r="CL19" s="7">
        <f t="shared" si="2"/>
        <v>2114</v>
      </c>
      <c r="CM19" s="7">
        <f t="shared" si="2"/>
        <v>2115</v>
      </c>
      <c r="CN19" s="7">
        <f t="shared" si="2"/>
        <v>2116</v>
      </c>
      <c r="CO19" s="7">
        <f t="shared" si="2"/>
        <v>2117</v>
      </c>
      <c r="CP19" s="7">
        <f t="shared" si="2"/>
        <v>2118</v>
      </c>
      <c r="CQ19" s="7">
        <f t="shared" si="2"/>
        <v>2119</v>
      </c>
      <c r="CR19" s="7">
        <f t="shared" si="2"/>
        <v>2120</v>
      </c>
      <c r="CS19" s="7">
        <f t="shared" si="2"/>
        <v>2121</v>
      </c>
      <c r="CT19" s="7">
        <f t="shared" si="2"/>
        <v>2122</v>
      </c>
      <c r="CU19" s="7">
        <f t="shared" si="2"/>
        <v>2123</v>
      </c>
      <c r="CV19" s="7">
        <f t="shared" ref="CV19:EA19" si="3">CU19+1</f>
        <v>2124</v>
      </c>
      <c r="CW19" s="7">
        <f t="shared" si="3"/>
        <v>2125</v>
      </c>
      <c r="CX19" s="7">
        <f t="shared" si="3"/>
        <v>2126</v>
      </c>
      <c r="CY19" s="7">
        <f t="shared" si="3"/>
        <v>2127</v>
      </c>
      <c r="CZ19" s="7">
        <f t="shared" si="3"/>
        <v>2128</v>
      </c>
      <c r="DA19" s="7">
        <f t="shared" si="3"/>
        <v>2129</v>
      </c>
      <c r="DB19" s="7">
        <f t="shared" si="3"/>
        <v>2130</v>
      </c>
      <c r="DC19" s="7">
        <f t="shared" si="3"/>
        <v>2131</v>
      </c>
      <c r="DD19" s="7">
        <f t="shared" si="3"/>
        <v>2132</v>
      </c>
      <c r="DE19" s="7">
        <f t="shared" si="3"/>
        <v>2133</v>
      </c>
      <c r="DF19" s="7">
        <f t="shared" si="3"/>
        <v>2134</v>
      </c>
      <c r="DG19" s="7">
        <f t="shared" si="3"/>
        <v>2135</v>
      </c>
      <c r="DH19" s="7">
        <f t="shared" si="3"/>
        <v>2136</v>
      </c>
      <c r="DI19" s="7">
        <f t="shared" si="3"/>
        <v>2137</v>
      </c>
      <c r="DJ19" s="7">
        <f t="shared" si="3"/>
        <v>2138</v>
      </c>
      <c r="DK19" s="7">
        <f t="shared" si="3"/>
        <v>2139</v>
      </c>
      <c r="DL19" s="7">
        <f t="shared" si="3"/>
        <v>2140</v>
      </c>
      <c r="DM19" s="7">
        <f t="shared" si="3"/>
        <v>2141</v>
      </c>
      <c r="DN19" s="7">
        <f t="shared" si="3"/>
        <v>2142</v>
      </c>
      <c r="DO19" s="7">
        <f t="shared" si="3"/>
        <v>2143</v>
      </c>
      <c r="DP19" s="7">
        <f t="shared" si="3"/>
        <v>2144</v>
      </c>
      <c r="DQ19" s="7">
        <f t="shared" si="3"/>
        <v>2145</v>
      </c>
      <c r="DR19" s="7">
        <f t="shared" si="3"/>
        <v>2146</v>
      </c>
      <c r="DS19" s="7">
        <f t="shared" si="3"/>
        <v>2147</v>
      </c>
      <c r="DT19" s="7">
        <f t="shared" si="3"/>
        <v>2148</v>
      </c>
      <c r="DU19" s="7">
        <f t="shared" si="3"/>
        <v>2149</v>
      </c>
      <c r="DV19" s="7">
        <f t="shared" si="3"/>
        <v>2150</v>
      </c>
      <c r="DW19" s="7">
        <f t="shared" si="3"/>
        <v>2151</v>
      </c>
      <c r="DX19" s="7">
        <f t="shared" si="3"/>
        <v>2152</v>
      </c>
      <c r="DY19" s="7">
        <f t="shared" si="3"/>
        <v>2153</v>
      </c>
      <c r="DZ19" s="7">
        <f t="shared" si="3"/>
        <v>2154</v>
      </c>
      <c r="EA19" s="7">
        <f t="shared" si="3"/>
        <v>2155</v>
      </c>
      <c r="EB19" s="7">
        <f t="shared" ref="EB19:FG19" si="4">EA19+1</f>
        <v>2156</v>
      </c>
      <c r="EC19" s="7">
        <f t="shared" si="4"/>
        <v>2157</v>
      </c>
      <c r="ED19" s="7">
        <f t="shared" si="4"/>
        <v>2158</v>
      </c>
      <c r="EE19" s="7">
        <f t="shared" si="4"/>
        <v>2159</v>
      </c>
      <c r="EF19" s="7">
        <f t="shared" si="4"/>
        <v>2160</v>
      </c>
      <c r="EG19" s="7">
        <f t="shared" si="4"/>
        <v>2161</v>
      </c>
      <c r="EH19" s="7">
        <f t="shared" si="4"/>
        <v>2162</v>
      </c>
      <c r="EI19" s="7">
        <f t="shared" si="4"/>
        <v>2163</v>
      </c>
      <c r="EJ19" s="7">
        <f t="shared" si="4"/>
        <v>2164</v>
      </c>
      <c r="EK19" s="7">
        <f t="shared" si="4"/>
        <v>2165</v>
      </c>
      <c r="EL19" s="7">
        <f t="shared" si="4"/>
        <v>2166</v>
      </c>
      <c r="EM19" s="7">
        <f t="shared" si="4"/>
        <v>2167</v>
      </c>
      <c r="EN19" s="7">
        <f t="shared" si="4"/>
        <v>2168</v>
      </c>
      <c r="EO19" s="7">
        <f t="shared" si="4"/>
        <v>2169</v>
      </c>
      <c r="EP19" s="7">
        <f t="shared" si="4"/>
        <v>2170</v>
      </c>
      <c r="EQ19" s="7">
        <f t="shared" si="4"/>
        <v>2171</v>
      </c>
      <c r="ER19" s="7">
        <f t="shared" si="4"/>
        <v>2172</v>
      </c>
      <c r="ES19" s="7">
        <f t="shared" si="4"/>
        <v>2173</v>
      </c>
      <c r="ET19" s="7">
        <f t="shared" si="4"/>
        <v>2174</v>
      </c>
      <c r="EU19" s="7">
        <f t="shared" si="4"/>
        <v>2175</v>
      </c>
      <c r="EV19" s="7">
        <f t="shared" si="4"/>
        <v>2176</v>
      </c>
      <c r="EW19" s="7">
        <f t="shared" si="4"/>
        <v>2177</v>
      </c>
      <c r="EX19" s="7">
        <f t="shared" si="4"/>
        <v>2178</v>
      </c>
      <c r="EY19" s="7">
        <f t="shared" si="4"/>
        <v>2179</v>
      </c>
      <c r="EZ19" s="7">
        <f t="shared" si="4"/>
        <v>2180</v>
      </c>
      <c r="FA19" s="7">
        <f t="shared" si="4"/>
        <v>2181</v>
      </c>
      <c r="FB19" s="7">
        <f t="shared" si="4"/>
        <v>2182</v>
      </c>
      <c r="FC19" s="7">
        <f t="shared" si="4"/>
        <v>2183</v>
      </c>
      <c r="FD19" s="7">
        <f t="shared" si="4"/>
        <v>2184</v>
      </c>
      <c r="FE19" s="7">
        <f t="shared" si="4"/>
        <v>2185</v>
      </c>
      <c r="FF19" s="7">
        <f t="shared" si="4"/>
        <v>2186</v>
      </c>
      <c r="FG19" s="7">
        <f t="shared" si="4"/>
        <v>2187</v>
      </c>
      <c r="FH19" s="7">
        <f t="shared" ref="FH19:GM19" si="5">FG19+1</f>
        <v>2188</v>
      </c>
      <c r="FI19" s="7">
        <f t="shared" si="5"/>
        <v>2189</v>
      </c>
      <c r="FJ19" s="7">
        <f t="shared" si="5"/>
        <v>2190</v>
      </c>
      <c r="FK19" s="7">
        <f t="shared" si="5"/>
        <v>2191</v>
      </c>
      <c r="FL19" s="7">
        <f t="shared" si="5"/>
        <v>2192</v>
      </c>
      <c r="FM19" s="7">
        <f t="shared" si="5"/>
        <v>2193</v>
      </c>
      <c r="FN19" s="7">
        <f t="shared" si="5"/>
        <v>2194</v>
      </c>
      <c r="FO19" s="7">
        <f t="shared" si="5"/>
        <v>2195</v>
      </c>
      <c r="FP19" s="7">
        <f t="shared" si="5"/>
        <v>2196</v>
      </c>
      <c r="FQ19" s="7">
        <f t="shared" si="5"/>
        <v>2197</v>
      </c>
      <c r="FR19" s="7">
        <f t="shared" si="5"/>
        <v>2198</v>
      </c>
      <c r="FS19" s="7">
        <f t="shared" si="5"/>
        <v>2199</v>
      </c>
      <c r="FT19" s="7">
        <f t="shared" si="5"/>
        <v>2200</v>
      </c>
      <c r="FU19" s="7">
        <f t="shared" si="5"/>
        <v>2201</v>
      </c>
      <c r="FV19" s="7">
        <f t="shared" si="5"/>
        <v>2202</v>
      </c>
      <c r="FW19" s="7">
        <f t="shared" si="5"/>
        <v>2203</v>
      </c>
      <c r="FX19" s="7">
        <f t="shared" si="5"/>
        <v>2204</v>
      </c>
      <c r="FY19" s="7">
        <f t="shared" si="5"/>
        <v>2205</v>
      </c>
      <c r="FZ19" s="7">
        <f t="shared" si="5"/>
        <v>2206</v>
      </c>
      <c r="GA19" s="7">
        <f t="shared" si="5"/>
        <v>2207</v>
      </c>
      <c r="GB19" s="7">
        <f t="shared" si="5"/>
        <v>2208</v>
      </c>
      <c r="GC19" s="7">
        <f t="shared" si="5"/>
        <v>2209</v>
      </c>
      <c r="GD19" s="7">
        <f t="shared" si="5"/>
        <v>2210</v>
      </c>
      <c r="GE19" s="7">
        <f t="shared" si="5"/>
        <v>2211</v>
      </c>
      <c r="GF19" s="7">
        <f t="shared" si="5"/>
        <v>2212</v>
      </c>
      <c r="GG19" s="7">
        <f t="shared" si="5"/>
        <v>2213</v>
      </c>
      <c r="GH19" s="7">
        <f t="shared" si="5"/>
        <v>2214</v>
      </c>
      <c r="GI19" s="7">
        <f t="shared" si="5"/>
        <v>2215</v>
      </c>
      <c r="GJ19" s="7">
        <f t="shared" si="5"/>
        <v>2216</v>
      </c>
      <c r="GK19" s="7">
        <f t="shared" si="5"/>
        <v>2217</v>
      </c>
      <c r="GL19" s="7">
        <f t="shared" si="5"/>
        <v>2218</v>
      </c>
      <c r="GM19" s="7">
        <f t="shared" si="5"/>
        <v>2219</v>
      </c>
      <c r="GN19" s="7">
        <f t="shared" ref="GN19:GT19" si="6">GM19+1</f>
        <v>2220</v>
      </c>
      <c r="GO19" s="7">
        <f t="shared" si="6"/>
        <v>2221</v>
      </c>
      <c r="GP19" s="7">
        <f t="shared" si="6"/>
        <v>2222</v>
      </c>
      <c r="GQ19" s="7">
        <f t="shared" si="6"/>
        <v>2223</v>
      </c>
      <c r="GR19" s="7">
        <f t="shared" si="6"/>
        <v>2224</v>
      </c>
      <c r="GS19" s="7">
        <f t="shared" si="6"/>
        <v>2225</v>
      </c>
      <c r="GT19" s="7">
        <f t="shared" si="6"/>
        <v>2226</v>
      </c>
    </row>
    <row r="20" spans="1:202" ht="10.199999999999999">
      <c r="A20" s="2" t="str">
        <f>S!A6</f>
        <v>Neto SEG emisijas</v>
      </c>
      <c r="B20" s="8" t="s">
        <v>332</v>
      </c>
      <c r="C20" s="9">
        <f t="array" ref="C20:GT22">S!C6:GT8*B16</f>
        <v>0</v>
      </c>
      <c r="D20" s="9">
        <v>0</v>
      </c>
      <c r="E20" s="9">
        <v>0</v>
      </c>
      <c r="F20" s="9">
        <v>0</v>
      </c>
      <c r="G20" s="9">
        <v>0</v>
      </c>
      <c r="H20" s="9">
        <v>0</v>
      </c>
      <c r="I20" s="9">
        <v>0</v>
      </c>
      <c r="J20" s="9">
        <v>0</v>
      </c>
      <c r="K20" s="9">
        <v>0</v>
      </c>
      <c r="L20" s="9">
        <v>0</v>
      </c>
      <c r="M20" s="9">
        <v>0</v>
      </c>
      <c r="N20" s="9">
        <v>0</v>
      </c>
      <c r="O20" s="9">
        <v>0</v>
      </c>
      <c r="P20" s="9">
        <v>0</v>
      </c>
      <c r="Q20" s="9">
        <v>0</v>
      </c>
      <c r="R20" s="9">
        <v>0</v>
      </c>
      <c r="S20" s="9">
        <v>0</v>
      </c>
      <c r="T20" s="9">
        <v>0</v>
      </c>
      <c r="U20" s="9">
        <v>0</v>
      </c>
      <c r="V20" s="9">
        <v>0</v>
      </c>
      <c r="W20" s="9">
        <v>0</v>
      </c>
      <c r="X20" s="9">
        <v>0</v>
      </c>
      <c r="Y20" s="9">
        <v>0</v>
      </c>
      <c r="Z20" s="9">
        <v>0</v>
      </c>
      <c r="AA20" s="9">
        <v>0</v>
      </c>
      <c r="AB20" s="9">
        <v>0</v>
      </c>
      <c r="AC20" s="9">
        <v>0</v>
      </c>
      <c r="AD20" s="9">
        <v>0</v>
      </c>
      <c r="AE20" s="9">
        <v>0</v>
      </c>
      <c r="AF20" s="9">
        <v>0</v>
      </c>
      <c r="AG20" s="9">
        <v>0</v>
      </c>
      <c r="AH20" s="9">
        <v>0</v>
      </c>
      <c r="AI20" s="9">
        <v>0</v>
      </c>
      <c r="AJ20" s="9">
        <v>0</v>
      </c>
      <c r="AK20" s="9">
        <v>0</v>
      </c>
      <c r="AL20" s="9">
        <v>0</v>
      </c>
      <c r="AM20" s="9">
        <v>0</v>
      </c>
      <c r="AN20" s="9">
        <v>0</v>
      </c>
      <c r="AO20" s="9">
        <v>0</v>
      </c>
      <c r="AP20" s="9">
        <v>0</v>
      </c>
      <c r="AQ20" s="9">
        <v>0</v>
      </c>
      <c r="AR20" s="9">
        <v>0</v>
      </c>
      <c r="AS20" s="9">
        <v>0</v>
      </c>
      <c r="AT20" s="9">
        <v>0</v>
      </c>
      <c r="AU20" s="9">
        <v>0</v>
      </c>
      <c r="AV20" s="9">
        <v>0</v>
      </c>
      <c r="AW20" s="9">
        <v>0</v>
      </c>
      <c r="AX20" s="9">
        <v>0</v>
      </c>
      <c r="AY20" s="9">
        <v>0</v>
      </c>
      <c r="AZ20" s="9">
        <v>0</v>
      </c>
      <c r="BA20" s="9">
        <v>0</v>
      </c>
      <c r="BB20" s="9">
        <v>0</v>
      </c>
      <c r="BC20" s="9">
        <v>0</v>
      </c>
      <c r="BD20" s="9">
        <v>0</v>
      </c>
      <c r="BE20" s="9">
        <v>0</v>
      </c>
      <c r="BF20" s="9">
        <v>0</v>
      </c>
      <c r="BG20" s="9">
        <v>0</v>
      </c>
      <c r="BH20" s="9">
        <v>0</v>
      </c>
      <c r="BI20" s="9">
        <v>0</v>
      </c>
      <c r="BJ20" s="9">
        <v>0</v>
      </c>
      <c r="BK20" s="9">
        <v>0</v>
      </c>
      <c r="BL20" s="9">
        <v>0</v>
      </c>
      <c r="BM20" s="9">
        <v>0</v>
      </c>
      <c r="BN20" s="9">
        <v>0</v>
      </c>
      <c r="BO20" s="9">
        <v>0</v>
      </c>
      <c r="BP20" s="9">
        <v>0</v>
      </c>
      <c r="BQ20" s="9">
        <v>0</v>
      </c>
      <c r="BR20" s="9">
        <v>0</v>
      </c>
      <c r="BS20" s="9">
        <v>0</v>
      </c>
      <c r="BT20" s="9">
        <v>0</v>
      </c>
      <c r="BU20" s="9">
        <v>0</v>
      </c>
      <c r="BV20" s="9">
        <v>0</v>
      </c>
      <c r="BW20" s="9">
        <v>0</v>
      </c>
      <c r="BX20" s="9">
        <v>0</v>
      </c>
      <c r="BY20" s="9">
        <v>0</v>
      </c>
      <c r="BZ20" s="9">
        <v>0</v>
      </c>
      <c r="CA20" s="9">
        <v>0</v>
      </c>
      <c r="CB20" s="9">
        <v>0</v>
      </c>
      <c r="CC20" s="9">
        <v>0</v>
      </c>
      <c r="CD20" s="9">
        <v>0</v>
      </c>
      <c r="CE20" s="9">
        <v>0</v>
      </c>
      <c r="CF20" s="9">
        <v>0</v>
      </c>
      <c r="CG20" s="9">
        <v>0</v>
      </c>
      <c r="CH20" s="9">
        <v>0</v>
      </c>
      <c r="CI20" s="9">
        <v>0</v>
      </c>
      <c r="CJ20" s="9">
        <v>0</v>
      </c>
      <c r="CK20" s="9">
        <v>0</v>
      </c>
      <c r="CL20" s="9">
        <v>0</v>
      </c>
      <c r="CM20" s="9">
        <v>0</v>
      </c>
      <c r="CN20" s="9">
        <v>0</v>
      </c>
      <c r="CO20" s="9">
        <v>0</v>
      </c>
      <c r="CP20" s="9">
        <v>0</v>
      </c>
      <c r="CQ20" s="9">
        <v>0</v>
      </c>
      <c r="CR20" s="9">
        <v>0</v>
      </c>
      <c r="CS20" s="9">
        <v>0</v>
      </c>
      <c r="CT20" s="9">
        <v>0</v>
      </c>
      <c r="CU20" s="9">
        <v>0</v>
      </c>
      <c r="CV20" s="9">
        <v>0</v>
      </c>
      <c r="CW20" s="9">
        <v>0</v>
      </c>
      <c r="CX20" s="9">
        <v>0</v>
      </c>
      <c r="CY20" s="9">
        <v>0</v>
      </c>
      <c r="CZ20" s="9">
        <v>0</v>
      </c>
      <c r="DA20" s="9">
        <v>0</v>
      </c>
      <c r="DB20" s="9">
        <v>0</v>
      </c>
      <c r="DC20" s="9">
        <v>0</v>
      </c>
      <c r="DD20" s="9">
        <v>0</v>
      </c>
      <c r="DE20" s="9">
        <v>0</v>
      </c>
      <c r="DF20" s="9">
        <v>0</v>
      </c>
      <c r="DG20" s="9">
        <v>0</v>
      </c>
      <c r="DH20" s="9">
        <v>0</v>
      </c>
      <c r="DI20" s="9">
        <v>0</v>
      </c>
      <c r="DJ20" s="9">
        <v>0</v>
      </c>
      <c r="DK20" s="9">
        <v>0</v>
      </c>
      <c r="DL20" s="9">
        <v>0</v>
      </c>
      <c r="DM20" s="9">
        <v>0</v>
      </c>
      <c r="DN20" s="9">
        <v>0</v>
      </c>
      <c r="DO20" s="9">
        <v>0</v>
      </c>
      <c r="DP20" s="9">
        <v>0</v>
      </c>
      <c r="DQ20" s="9">
        <v>0</v>
      </c>
      <c r="DR20" s="9">
        <v>0</v>
      </c>
      <c r="DS20" s="9">
        <v>0</v>
      </c>
      <c r="DT20" s="9">
        <v>0</v>
      </c>
      <c r="DU20" s="9">
        <v>0</v>
      </c>
      <c r="DV20" s="9">
        <v>0</v>
      </c>
      <c r="DW20" s="9">
        <v>0</v>
      </c>
      <c r="DX20" s="9">
        <v>0</v>
      </c>
      <c r="DY20" s="9">
        <v>0</v>
      </c>
      <c r="DZ20" s="9">
        <v>0</v>
      </c>
      <c r="EA20" s="9">
        <v>0</v>
      </c>
      <c r="EB20" s="9">
        <v>0</v>
      </c>
      <c r="EC20" s="9">
        <v>0</v>
      </c>
      <c r="ED20" s="9">
        <v>0</v>
      </c>
      <c r="EE20" s="9">
        <v>0</v>
      </c>
      <c r="EF20" s="9">
        <v>0</v>
      </c>
      <c r="EG20" s="9">
        <v>0</v>
      </c>
      <c r="EH20" s="9">
        <v>0</v>
      </c>
      <c r="EI20" s="9">
        <v>0</v>
      </c>
      <c r="EJ20" s="9">
        <v>0</v>
      </c>
      <c r="EK20" s="9">
        <v>0</v>
      </c>
      <c r="EL20" s="9">
        <v>0</v>
      </c>
      <c r="EM20" s="9">
        <v>0</v>
      </c>
      <c r="EN20" s="9">
        <v>0</v>
      </c>
      <c r="EO20" s="9">
        <v>0</v>
      </c>
      <c r="EP20" s="9">
        <v>0</v>
      </c>
      <c r="EQ20" s="9">
        <v>0</v>
      </c>
      <c r="ER20" s="9">
        <v>0</v>
      </c>
      <c r="ES20" s="9">
        <v>0</v>
      </c>
      <c r="ET20" s="9">
        <v>0</v>
      </c>
      <c r="EU20" s="9">
        <v>0</v>
      </c>
      <c r="EV20" s="9">
        <v>0</v>
      </c>
      <c r="EW20" s="9">
        <v>0</v>
      </c>
      <c r="EX20" s="9">
        <v>0</v>
      </c>
      <c r="EY20" s="9">
        <v>0</v>
      </c>
      <c r="EZ20" s="9">
        <v>0</v>
      </c>
      <c r="FA20" s="9">
        <v>0</v>
      </c>
      <c r="FB20" s="9">
        <v>0</v>
      </c>
      <c r="FC20" s="9">
        <v>0</v>
      </c>
      <c r="FD20" s="9">
        <v>0</v>
      </c>
      <c r="FE20" s="9">
        <v>0</v>
      </c>
      <c r="FF20" s="9">
        <v>0</v>
      </c>
      <c r="FG20" s="9">
        <v>0</v>
      </c>
      <c r="FH20" s="9">
        <v>0</v>
      </c>
      <c r="FI20" s="9">
        <v>0</v>
      </c>
      <c r="FJ20" s="9">
        <v>0</v>
      </c>
      <c r="FK20" s="9">
        <v>0</v>
      </c>
      <c r="FL20" s="9">
        <v>0</v>
      </c>
      <c r="FM20" s="9">
        <v>0</v>
      </c>
      <c r="FN20" s="9">
        <v>0</v>
      </c>
      <c r="FO20" s="9">
        <v>0</v>
      </c>
      <c r="FP20" s="9">
        <v>0</v>
      </c>
      <c r="FQ20" s="9">
        <v>0</v>
      </c>
      <c r="FR20" s="9">
        <v>0</v>
      </c>
      <c r="FS20" s="9">
        <v>0</v>
      </c>
      <c r="FT20" s="9">
        <v>0</v>
      </c>
      <c r="FU20" s="9">
        <v>0</v>
      </c>
      <c r="FV20" s="9">
        <v>0</v>
      </c>
      <c r="FW20" s="9">
        <v>0</v>
      </c>
      <c r="FX20" s="9">
        <v>0</v>
      </c>
      <c r="FY20" s="9">
        <v>0</v>
      </c>
      <c r="FZ20" s="9">
        <v>0</v>
      </c>
      <c r="GA20" s="9">
        <v>0</v>
      </c>
      <c r="GB20" s="9">
        <v>0</v>
      </c>
      <c r="GC20" s="9">
        <v>0</v>
      </c>
      <c r="GD20" s="9">
        <v>0</v>
      </c>
      <c r="GE20" s="9">
        <v>0</v>
      </c>
      <c r="GF20" s="9">
        <v>0</v>
      </c>
      <c r="GG20" s="9">
        <v>0</v>
      </c>
      <c r="GH20" s="9">
        <v>0</v>
      </c>
      <c r="GI20" s="9">
        <v>0</v>
      </c>
      <c r="GJ20" s="9">
        <v>0</v>
      </c>
      <c r="GK20" s="9">
        <v>0</v>
      </c>
      <c r="GL20" s="9">
        <v>0</v>
      </c>
      <c r="GM20" s="9">
        <v>0</v>
      </c>
      <c r="GN20" s="9">
        <v>0</v>
      </c>
      <c r="GO20" s="9">
        <v>0</v>
      </c>
      <c r="GP20" s="9">
        <v>0</v>
      </c>
      <c r="GQ20" s="9">
        <v>0</v>
      </c>
      <c r="GR20" s="9">
        <v>0</v>
      </c>
      <c r="GS20" s="9">
        <v>0</v>
      </c>
      <c r="GT20" s="9">
        <v>0</v>
      </c>
    </row>
    <row r="21" spans="1:202" ht="10.199999999999999">
      <c r="A21" s="2" t="str">
        <f>S!A7</f>
        <v>Neto SEG emisijas, neskaitot meža biokurināmo</v>
      </c>
      <c r="B21" s="8" t="s">
        <v>332</v>
      </c>
      <c r="C21" s="9">
        <v>0</v>
      </c>
      <c r="D21" s="9">
        <v>0</v>
      </c>
      <c r="E21" s="9">
        <v>0</v>
      </c>
      <c r="F21" s="9">
        <v>0</v>
      </c>
      <c r="G21" s="9">
        <v>0</v>
      </c>
      <c r="H21" s="9">
        <v>0</v>
      </c>
      <c r="I21" s="9">
        <v>0</v>
      </c>
      <c r="J21" s="9">
        <v>0</v>
      </c>
      <c r="K21" s="9">
        <v>0</v>
      </c>
      <c r="L21" s="9">
        <v>0</v>
      </c>
      <c r="M21" s="9">
        <v>0</v>
      </c>
      <c r="N21" s="9">
        <v>0</v>
      </c>
      <c r="O21" s="9">
        <v>0</v>
      </c>
      <c r="P21" s="9">
        <v>0</v>
      </c>
      <c r="Q21" s="9">
        <v>0</v>
      </c>
      <c r="R21" s="9">
        <v>0</v>
      </c>
      <c r="S21" s="9">
        <v>0</v>
      </c>
      <c r="T21" s="9">
        <v>0</v>
      </c>
      <c r="U21" s="9">
        <v>0</v>
      </c>
      <c r="V21" s="9">
        <v>0</v>
      </c>
      <c r="W21" s="9">
        <v>0</v>
      </c>
      <c r="X21" s="9">
        <v>0</v>
      </c>
      <c r="Y21" s="9">
        <v>0</v>
      </c>
      <c r="Z21" s="9">
        <v>0</v>
      </c>
      <c r="AA21" s="9">
        <v>0</v>
      </c>
      <c r="AB21" s="9">
        <v>0</v>
      </c>
      <c r="AC21" s="9">
        <v>0</v>
      </c>
      <c r="AD21" s="9">
        <v>0</v>
      </c>
      <c r="AE21" s="9">
        <v>0</v>
      </c>
      <c r="AF21" s="9">
        <v>0</v>
      </c>
      <c r="AG21" s="9">
        <v>0</v>
      </c>
      <c r="AH21" s="9">
        <v>0</v>
      </c>
      <c r="AI21" s="9">
        <v>0</v>
      </c>
      <c r="AJ21" s="9">
        <v>0</v>
      </c>
      <c r="AK21" s="9">
        <v>0</v>
      </c>
      <c r="AL21" s="9">
        <v>0</v>
      </c>
      <c r="AM21" s="9">
        <v>0</v>
      </c>
      <c r="AN21" s="9">
        <v>0</v>
      </c>
      <c r="AO21" s="9">
        <v>0</v>
      </c>
      <c r="AP21" s="9">
        <v>0</v>
      </c>
      <c r="AQ21" s="9">
        <v>0</v>
      </c>
      <c r="AR21" s="9">
        <v>0</v>
      </c>
      <c r="AS21" s="9">
        <v>0</v>
      </c>
      <c r="AT21" s="9">
        <v>0</v>
      </c>
      <c r="AU21" s="9">
        <v>0</v>
      </c>
      <c r="AV21" s="9">
        <v>0</v>
      </c>
      <c r="AW21" s="9">
        <v>0</v>
      </c>
      <c r="AX21" s="9">
        <v>0</v>
      </c>
      <c r="AY21" s="9">
        <v>0</v>
      </c>
      <c r="AZ21" s="9">
        <v>0</v>
      </c>
      <c r="BA21" s="9">
        <v>0</v>
      </c>
      <c r="BB21" s="9">
        <v>0</v>
      </c>
      <c r="BC21" s="9">
        <v>0</v>
      </c>
      <c r="BD21" s="9">
        <v>0</v>
      </c>
      <c r="BE21" s="9">
        <v>0</v>
      </c>
      <c r="BF21" s="9">
        <v>0</v>
      </c>
      <c r="BG21" s="9">
        <v>0</v>
      </c>
      <c r="BH21" s="9">
        <v>0</v>
      </c>
      <c r="BI21" s="9">
        <v>0</v>
      </c>
      <c r="BJ21" s="9">
        <v>0</v>
      </c>
      <c r="BK21" s="9">
        <v>0</v>
      </c>
      <c r="BL21" s="9">
        <v>0</v>
      </c>
      <c r="BM21" s="9">
        <v>0</v>
      </c>
      <c r="BN21" s="9">
        <v>0</v>
      </c>
      <c r="BO21" s="9">
        <v>0</v>
      </c>
      <c r="BP21" s="9">
        <v>0</v>
      </c>
      <c r="BQ21" s="9">
        <v>0</v>
      </c>
      <c r="BR21" s="9">
        <v>0</v>
      </c>
      <c r="BS21" s="9">
        <v>0</v>
      </c>
      <c r="BT21" s="9">
        <v>0</v>
      </c>
      <c r="BU21" s="9">
        <v>0</v>
      </c>
      <c r="BV21" s="9">
        <v>0</v>
      </c>
      <c r="BW21" s="9">
        <v>0</v>
      </c>
      <c r="BX21" s="9">
        <v>0</v>
      </c>
      <c r="BY21" s="9">
        <v>0</v>
      </c>
      <c r="BZ21" s="9">
        <v>0</v>
      </c>
      <c r="CA21" s="9">
        <v>0</v>
      </c>
      <c r="CB21" s="9">
        <v>0</v>
      </c>
      <c r="CC21" s="9">
        <v>0</v>
      </c>
      <c r="CD21" s="9">
        <v>0</v>
      </c>
      <c r="CE21" s="9">
        <v>0</v>
      </c>
      <c r="CF21" s="9">
        <v>0</v>
      </c>
      <c r="CG21" s="9">
        <v>0</v>
      </c>
      <c r="CH21" s="9">
        <v>0</v>
      </c>
      <c r="CI21" s="9">
        <v>0</v>
      </c>
      <c r="CJ21" s="9">
        <v>0</v>
      </c>
      <c r="CK21" s="9">
        <v>0</v>
      </c>
      <c r="CL21" s="9">
        <v>0</v>
      </c>
      <c r="CM21" s="9">
        <v>0</v>
      </c>
      <c r="CN21" s="9">
        <v>0</v>
      </c>
      <c r="CO21" s="9">
        <v>0</v>
      </c>
      <c r="CP21" s="9">
        <v>0</v>
      </c>
      <c r="CQ21" s="9">
        <v>0</v>
      </c>
      <c r="CR21" s="9">
        <v>0</v>
      </c>
      <c r="CS21" s="9">
        <v>0</v>
      </c>
      <c r="CT21" s="9">
        <v>0</v>
      </c>
      <c r="CU21" s="9">
        <v>0</v>
      </c>
      <c r="CV21" s="9">
        <v>0</v>
      </c>
      <c r="CW21" s="9">
        <v>0</v>
      </c>
      <c r="CX21" s="9">
        <v>0</v>
      </c>
      <c r="CY21" s="9">
        <v>0</v>
      </c>
      <c r="CZ21" s="9">
        <v>0</v>
      </c>
      <c r="DA21" s="9">
        <v>0</v>
      </c>
      <c r="DB21" s="9">
        <v>0</v>
      </c>
      <c r="DC21" s="9">
        <v>0</v>
      </c>
      <c r="DD21" s="9">
        <v>0</v>
      </c>
      <c r="DE21" s="9">
        <v>0</v>
      </c>
      <c r="DF21" s="9">
        <v>0</v>
      </c>
      <c r="DG21" s="9">
        <v>0</v>
      </c>
      <c r="DH21" s="9">
        <v>0</v>
      </c>
      <c r="DI21" s="9">
        <v>0</v>
      </c>
      <c r="DJ21" s="9">
        <v>0</v>
      </c>
      <c r="DK21" s="9">
        <v>0</v>
      </c>
      <c r="DL21" s="9">
        <v>0</v>
      </c>
      <c r="DM21" s="9">
        <v>0</v>
      </c>
      <c r="DN21" s="9">
        <v>0</v>
      </c>
      <c r="DO21" s="9">
        <v>0</v>
      </c>
      <c r="DP21" s="9">
        <v>0</v>
      </c>
      <c r="DQ21" s="9">
        <v>0</v>
      </c>
      <c r="DR21" s="9">
        <v>0</v>
      </c>
      <c r="DS21" s="9">
        <v>0</v>
      </c>
      <c r="DT21" s="9">
        <v>0</v>
      </c>
      <c r="DU21" s="9">
        <v>0</v>
      </c>
      <c r="DV21" s="9">
        <v>0</v>
      </c>
      <c r="DW21" s="9">
        <v>0</v>
      </c>
      <c r="DX21" s="9">
        <v>0</v>
      </c>
      <c r="DY21" s="9">
        <v>0</v>
      </c>
      <c r="DZ21" s="9">
        <v>0</v>
      </c>
      <c r="EA21" s="9">
        <v>0</v>
      </c>
      <c r="EB21" s="9">
        <v>0</v>
      </c>
      <c r="EC21" s="9">
        <v>0</v>
      </c>
      <c r="ED21" s="9">
        <v>0</v>
      </c>
      <c r="EE21" s="9">
        <v>0</v>
      </c>
      <c r="EF21" s="9">
        <v>0</v>
      </c>
      <c r="EG21" s="9">
        <v>0</v>
      </c>
      <c r="EH21" s="9">
        <v>0</v>
      </c>
      <c r="EI21" s="9">
        <v>0</v>
      </c>
      <c r="EJ21" s="9">
        <v>0</v>
      </c>
      <c r="EK21" s="9">
        <v>0</v>
      </c>
      <c r="EL21" s="9">
        <v>0</v>
      </c>
      <c r="EM21" s="9">
        <v>0</v>
      </c>
      <c r="EN21" s="9">
        <v>0</v>
      </c>
      <c r="EO21" s="9">
        <v>0</v>
      </c>
      <c r="EP21" s="9">
        <v>0</v>
      </c>
      <c r="EQ21" s="9">
        <v>0</v>
      </c>
      <c r="ER21" s="9">
        <v>0</v>
      </c>
      <c r="ES21" s="9">
        <v>0</v>
      </c>
      <c r="ET21" s="9">
        <v>0</v>
      </c>
      <c r="EU21" s="9">
        <v>0</v>
      </c>
      <c r="EV21" s="9">
        <v>0</v>
      </c>
      <c r="EW21" s="9">
        <v>0</v>
      </c>
      <c r="EX21" s="9">
        <v>0</v>
      </c>
      <c r="EY21" s="9">
        <v>0</v>
      </c>
      <c r="EZ21" s="9">
        <v>0</v>
      </c>
      <c r="FA21" s="9">
        <v>0</v>
      </c>
      <c r="FB21" s="9">
        <v>0</v>
      </c>
      <c r="FC21" s="9">
        <v>0</v>
      </c>
      <c r="FD21" s="9">
        <v>0</v>
      </c>
      <c r="FE21" s="9">
        <v>0</v>
      </c>
      <c r="FF21" s="9">
        <v>0</v>
      </c>
      <c r="FG21" s="9">
        <v>0</v>
      </c>
      <c r="FH21" s="9">
        <v>0</v>
      </c>
      <c r="FI21" s="9">
        <v>0</v>
      </c>
      <c r="FJ21" s="9">
        <v>0</v>
      </c>
      <c r="FK21" s="9">
        <v>0</v>
      </c>
      <c r="FL21" s="9">
        <v>0</v>
      </c>
      <c r="FM21" s="9">
        <v>0</v>
      </c>
      <c r="FN21" s="9">
        <v>0</v>
      </c>
      <c r="FO21" s="9">
        <v>0</v>
      </c>
      <c r="FP21" s="9">
        <v>0</v>
      </c>
      <c r="FQ21" s="9">
        <v>0</v>
      </c>
      <c r="FR21" s="9">
        <v>0</v>
      </c>
      <c r="FS21" s="9">
        <v>0</v>
      </c>
      <c r="FT21" s="9">
        <v>0</v>
      </c>
      <c r="FU21" s="9">
        <v>0</v>
      </c>
      <c r="FV21" s="9">
        <v>0</v>
      </c>
      <c r="FW21" s="9">
        <v>0</v>
      </c>
      <c r="FX21" s="9">
        <v>0</v>
      </c>
      <c r="FY21" s="9">
        <v>0</v>
      </c>
      <c r="FZ21" s="9">
        <v>0</v>
      </c>
      <c r="GA21" s="9">
        <v>0</v>
      </c>
      <c r="GB21" s="9">
        <v>0</v>
      </c>
      <c r="GC21" s="9">
        <v>0</v>
      </c>
      <c r="GD21" s="9">
        <v>0</v>
      </c>
      <c r="GE21" s="9">
        <v>0</v>
      </c>
      <c r="GF21" s="9">
        <v>0</v>
      </c>
      <c r="GG21" s="9">
        <v>0</v>
      </c>
      <c r="GH21" s="9">
        <v>0</v>
      </c>
      <c r="GI21" s="9">
        <v>0</v>
      </c>
      <c r="GJ21" s="9">
        <v>0</v>
      </c>
      <c r="GK21" s="9">
        <v>0</v>
      </c>
      <c r="GL21" s="9">
        <v>0</v>
      </c>
      <c r="GM21" s="9">
        <v>0</v>
      </c>
      <c r="GN21" s="9">
        <v>0</v>
      </c>
      <c r="GO21" s="9">
        <v>0</v>
      </c>
      <c r="GP21" s="9">
        <v>0</v>
      </c>
      <c r="GQ21" s="9">
        <v>0</v>
      </c>
      <c r="GR21" s="9">
        <v>0</v>
      </c>
      <c r="GS21" s="9">
        <v>0</v>
      </c>
      <c r="GT21" s="9">
        <v>0</v>
      </c>
    </row>
    <row r="22" spans="1:202" ht="10.199999999999999">
      <c r="A22" s="2" t="str">
        <f>S!A8</f>
        <v>Oglekļa uzkrājums zemsedzes augu biomasā</v>
      </c>
      <c r="B22" s="8" t="s">
        <v>333</v>
      </c>
      <c r="C22" s="9">
        <v>68</v>
      </c>
      <c r="D22" s="9">
        <v>68</v>
      </c>
      <c r="E22" s="9">
        <v>68</v>
      </c>
      <c r="F22" s="9">
        <v>68</v>
      </c>
      <c r="G22" s="9">
        <v>68</v>
      </c>
      <c r="H22" s="9">
        <v>68</v>
      </c>
      <c r="I22" s="9">
        <v>68</v>
      </c>
      <c r="J22" s="9">
        <v>68</v>
      </c>
      <c r="K22" s="9">
        <v>68</v>
      </c>
      <c r="L22" s="9">
        <v>68</v>
      </c>
      <c r="M22" s="9">
        <v>68</v>
      </c>
      <c r="N22" s="9">
        <v>68</v>
      </c>
      <c r="O22" s="9">
        <v>68</v>
      </c>
      <c r="P22" s="9">
        <v>68</v>
      </c>
      <c r="Q22" s="9">
        <v>68</v>
      </c>
      <c r="R22" s="9">
        <v>68</v>
      </c>
      <c r="S22" s="9">
        <v>68</v>
      </c>
      <c r="T22" s="9">
        <v>68</v>
      </c>
      <c r="U22" s="9">
        <v>68</v>
      </c>
      <c r="V22" s="9">
        <v>68</v>
      </c>
      <c r="W22" s="9">
        <v>68</v>
      </c>
      <c r="X22" s="9">
        <v>68</v>
      </c>
      <c r="Y22" s="9">
        <v>68</v>
      </c>
      <c r="Z22" s="9">
        <v>68</v>
      </c>
      <c r="AA22" s="9">
        <v>68</v>
      </c>
      <c r="AB22" s="9">
        <v>68</v>
      </c>
      <c r="AC22" s="9">
        <v>68</v>
      </c>
      <c r="AD22" s="9">
        <v>68</v>
      </c>
      <c r="AE22" s="9">
        <v>68</v>
      </c>
      <c r="AF22" s="9">
        <v>68</v>
      </c>
      <c r="AG22" s="9">
        <v>68</v>
      </c>
      <c r="AH22" s="9">
        <v>68</v>
      </c>
      <c r="AI22" s="9">
        <v>68</v>
      </c>
      <c r="AJ22" s="9">
        <v>68</v>
      </c>
      <c r="AK22" s="9">
        <v>68</v>
      </c>
      <c r="AL22" s="9">
        <v>68</v>
      </c>
      <c r="AM22" s="9">
        <v>68</v>
      </c>
      <c r="AN22" s="9">
        <v>68</v>
      </c>
      <c r="AO22" s="9">
        <v>68</v>
      </c>
      <c r="AP22" s="9">
        <v>68</v>
      </c>
      <c r="AQ22" s="9">
        <v>68</v>
      </c>
      <c r="AR22" s="9">
        <v>68</v>
      </c>
      <c r="AS22" s="9">
        <v>68</v>
      </c>
      <c r="AT22" s="9">
        <v>68</v>
      </c>
      <c r="AU22" s="9">
        <v>68</v>
      </c>
      <c r="AV22" s="9">
        <v>68</v>
      </c>
      <c r="AW22" s="9">
        <v>68</v>
      </c>
      <c r="AX22" s="9">
        <v>68</v>
      </c>
      <c r="AY22" s="9">
        <v>68</v>
      </c>
      <c r="AZ22" s="9">
        <v>68</v>
      </c>
      <c r="BA22" s="9">
        <v>68</v>
      </c>
      <c r="BB22" s="9">
        <v>68</v>
      </c>
      <c r="BC22" s="9">
        <v>68</v>
      </c>
      <c r="BD22" s="9">
        <v>68</v>
      </c>
      <c r="BE22" s="9">
        <v>68</v>
      </c>
      <c r="BF22" s="9">
        <v>68</v>
      </c>
      <c r="BG22" s="9">
        <v>68</v>
      </c>
      <c r="BH22" s="9">
        <v>68</v>
      </c>
      <c r="BI22" s="9">
        <v>68</v>
      </c>
      <c r="BJ22" s="9">
        <v>68</v>
      </c>
      <c r="BK22" s="9">
        <v>68</v>
      </c>
      <c r="BL22" s="9">
        <v>68</v>
      </c>
      <c r="BM22" s="9">
        <v>68</v>
      </c>
      <c r="BN22" s="9">
        <v>68</v>
      </c>
      <c r="BO22" s="9">
        <v>68</v>
      </c>
      <c r="BP22" s="9">
        <v>68</v>
      </c>
      <c r="BQ22" s="9">
        <v>68</v>
      </c>
      <c r="BR22" s="9">
        <v>68</v>
      </c>
      <c r="BS22" s="9">
        <v>68</v>
      </c>
      <c r="BT22" s="9">
        <v>68</v>
      </c>
      <c r="BU22" s="9">
        <v>68</v>
      </c>
      <c r="BV22" s="9">
        <v>68</v>
      </c>
      <c r="BW22" s="9">
        <v>68</v>
      </c>
      <c r="BX22" s="9">
        <v>68</v>
      </c>
      <c r="BY22" s="9">
        <v>68</v>
      </c>
      <c r="BZ22" s="9">
        <v>68</v>
      </c>
      <c r="CA22" s="9">
        <v>68</v>
      </c>
      <c r="CB22" s="9">
        <v>68</v>
      </c>
      <c r="CC22" s="9">
        <v>68</v>
      </c>
      <c r="CD22" s="9">
        <v>68</v>
      </c>
      <c r="CE22" s="9">
        <v>68</v>
      </c>
      <c r="CF22" s="9">
        <v>68</v>
      </c>
      <c r="CG22" s="9">
        <v>68</v>
      </c>
      <c r="CH22" s="9">
        <v>68</v>
      </c>
      <c r="CI22" s="9">
        <v>68</v>
      </c>
      <c r="CJ22" s="9">
        <v>68</v>
      </c>
      <c r="CK22" s="9">
        <v>68</v>
      </c>
      <c r="CL22" s="9">
        <v>68</v>
      </c>
      <c r="CM22" s="9">
        <v>68</v>
      </c>
      <c r="CN22" s="9">
        <v>68</v>
      </c>
      <c r="CO22" s="9">
        <v>68</v>
      </c>
      <c r="CP22" s="9">
        <v>68</v>
      </c>
      <c r="CQ22" s="9">
        <v>68</v>
      </c>
      <c r="CR22" s="9">
        <v>68</v>
      </c>
      <c r="CS22" s="9">
        <v>68</v>
      </c>
      <c r="CT22" s="9">
        <v>68</v>
      </c>
      <c r="CU22" s="9">
        <v>68</v>
      </c>
      <c r="CV22" s="9">
        <v>68</v>
      </c>
      <c r="CW22" s="9">
        <v>68</v>
      </c>
      <c r="CX22" s="9">
        <v>68</v>
      </c>
      <c r="CY22" s="9">
        <v>68</v>
      </c>
      <c r="CZ22" s="9">
        <v>68</v>
      </c>
      <c r="DA22" s="9">
        <v>68</v>
      </c>
      <c r="DB22" s="9">
        <v>68</v>
      </c>
      <c r="DC22" s="9">
        <v>68</v>
      </c>
      <c r="DD22" s="9">
        <v>68</v>
      </c>
      <c r="DE22" s="9">
        <v>68</v>
      </c>
      <c r="DF22" s="9">
        <v>68</v>
      </c>
      <c r="DG22" s="9">
        <v>68</v>
      </c>
      <c r="DH22" s="9">
        <v>68</v>
      </c>
      <c r="DI22" s="9">
        <v>68</v>
      </c>
      <c r="DJ22" s="9">
        <v>68</v>
      </c>
      <c r="DK22" s="9">
        <v>68</v>
      </c>
      <c r="DL22" s="9">
        <v>68</v>
      </c>
      <c r="DM22" s="9">
        <v>68</v>
      </c>
      <c r="DN22" s="9">
        <v>68</v>
      </c>
      <c r="DO22" s="9">
        <v>68</v>
      </c>
      <c r="DP22" s="9">
        <v>68</v>
      </c>
      <c r="DQ22" s="9">
        <v>68</v>
      </c>
      <c r="DR22" s="9">
        <v>68</v>
      </c>
      <c r="DS22" s="9">
        <v>68</v>
      </c>
      <c r="DT22" s="9">
        <v>68</v>
      </c>
      <c r="DU22" s="9">
        <v>68</v>
      </c>
      <c r="DV22" s="9">
        <v>68</v>
      </c>
      <c r="DW22" s="9">
        <v>68</v>
      </c>
      <c r="DX22" s="9">
        <v>68</v>
      </c>
      <c r="DY22" s="9">
        <v>68</v>
      </c>
      <c r="DZ22" s="9">
        <v>68</v>
      </c>
      <c r="EA22" s="9">
        <v>68</v>
      </c>
      <c r="EB22" s="9">
        <v>68</v>
      </c>
      <c r="EC22" s="9">
        <v>68</v>
      </c>
      <c r="ED22" s="9">
        <v>68</v>
      </c>
      <c r="EE22" s="9">
        <v>68</v>
      </c>
      <c r="EF22" s="9">
        <v>68</v>
      </c>
      <c r="EG22" s="9">
        <v>68</v>
      </c>
      <c r="EH22" s="9">
        <v>68</v>
      </c>
      <c r="EI22" s="9">
        <v>68</v>
      </c>
      <c r="EJ22" s="9">
        <v>68</v>
      </c>
      <c r="EK22" s="9">
        <v>68</v>
      </c>
      <c r="EL22" s="9">
        <v>68</v>
      </c>
      <c r="EM22" s="9">
        <v>68</v>
      </c>
      <c r="EN22" s="9">
        <v>68</v>
      </c>
      <c r="EO22" s="9">
        <v>68</v>
      </c>
      <c r="EP22" s="9">
        <v>68</v>
      </c>
      <c r="EQ22" s="9">
        <v>68</v>
      </c>
      <c r="ER22" s="9">
        <v>68</v>
      </c>
      <c r="ES22" s="9">
        <v>68</v>
      </c>
      <c r="ET22" s="9">
        <v>68</v>
      </c>
      <c r="EU22" s="9">
        <v>68</v>
      </c>
      <c r="EV22" s="9">
        <v>68</v>
      </c>
      <c r="EW22" s="9">
        <v>68</v>
      </c>
      <c r="EX22" s="9">
        <v>68</v>
      </c>
      <c r="EY22" s="9">
        <v>68</v>
      </c>
      <c r="EZ22" s="9">
        <v>68</v>
      </c>
      <c r="FA22" s="9">
        <v>68</v>
      </c>
      <c r="FB22" s="9">
        <v>68</v>
      </c>
      <c r="FC22" s="9">
        <v>68</v>
      </c>
      <c r="FD22" s="9">
        <v>68</v>
      </c>
      <c r="FE22" s="9">
        <v>68</v>
      </c>
      <c r="FF22" s="9">
        <v>68</v>
      </c>
      <c r="FG22" s="9">
        <v>68</v>
      </c>
      <c r="FH22" s="9">
        <v>68</v>
      </c>
      <c r="FI22" s="9">
        <v>68</v>
      </c>
      <c r="FJ22" s="9">
        <v>68</v>
      </c>
      <c r="FK22" s="9">
        <v>68</v>
      </c>
      <c r="FL22" s="9">
        <v>68</v>
      </c>
      <c r="FM22" s="9">
        <v>68</v>
      </c>
      <c r="FN22" s="9">
        <v>68</v>
      </c>
      <c r="FO22" s="9">
        <v>68</v>
      </c>
      <c r="FP22" s="9">
        <v>68</v>
      </c>
      <c r="FQ22" s="9">
        <v>68</v>
      </c>
      <c r="FR22" s="9">
        <v>68</v>
      </c>
      <c r="FS22" s="9">
        <v>68</v>
      </c>
      <c r="FT22" s="9">
        <v>68</v>
      </c>
      <c r="FU22" s="9">
        <v>68</v>
      </c>
      <c r="FV22" s="9">
        <v>68</v>
      </c>
      <c r="FW22" s="9">
        <v>68</v>
      </c>
      <c r="FX22" s="9">
        <v>68</v>
      </c>
      <c r="FY22" s="9">
        <v>68</v>
      </c>
      <c r="FZ22" s="9">
        <v>68</v>
      </c>
      <c r="GA22" s="9">
        <v>68</v>
      </c>
      <c r="GB22" s="9">
        <v>68</v>
      </c>
      <c r="GC22" s="9">
        <v>68</v>
      </c>
      <c r="GD22" s="9">
        <v>68</v>
      </c>
      <c r="GE22" s="9">
        <v>68</v>
      </c>
      <c r="GF22" s="9">
        <v>68</v>
      </c>
      <c r="GG22" s="9">
        <v>68</v>
      </c>
      <c r="GH22" s="9">
        <v>68</v>
      </c>
      <c r="GI22" s="9">
        <v>68</v>
      </c>
      <c r="GJ22" s="9">
        <v>68</v>
      </c>
      <c r="GK22" s="9">
        <v>68</v>
      </c>
      <c r="GL22" s="9">
        <v>68</v>
      </c>
      <c r="GM22" s="9">
        <v>68</v>
      </c>
      <c r="GN22" s="9">
        <v>68</v>
      </c>
      <c r="GO22" s="9">
        <v>68</v>
      </c>
      <c r="GP22" s="9">
        <v>68</v>
      </c>
      <c r="GQ22" s="9">
        <v>68</v>
      </c>
      <c r="GR22" s="9">
        <v>68</v>
      </c>
      <c r="GS22" s="9">
        <v>68</v>
      </c>
      <c r="GT22" s="9">
        <v>68</v>
      </c>
    </row>
    <row r="24" spans="1:202" ht="15.6">
      <c r="A24" s="6" t="s">
        <v>342</v>
      </c>
    </row>
    <row r="25" spans="1:202" ht="10.199999999999999">
      <c r="A25" s="7" t="str">
        <f t="shared" ref="A25:BL25" si="7">A19</f>
        <v>Parametrs</v>
      </c>
      <c r="B25" s="7" t="str">
        <f t="shared" si="7"/>
        <v>Mērvienība</v>
      </c>
      <c r="C25" s="7">
        <f t="shared" si="7"/>
        <v>2027</v>
      </c>
      <c r="D25" s="7">
        <f t="shared" si="7"/>
        <v>2028</v>
      </c>
      <c r="E25" s="7">
        <f t="shared" si="7"/>
        <v>2029</v>
      </c>
      <c r="F25" s="7">
        <f t="shared" si="7"/>
        <v>2030</v>
      </c>
      <c r="G25" s="7">
        <f t="shared" si="7"/>
        <v>2031</v>
      </c>
      <c r="H25" s="7">
        <f t="shared" si="7"/>
        <v>2032</v>
      </c>
      <c r="I25" s="7">
        <f t="shared" si="7"/>
        <v>2033</v>
      </c>
      <c r="J25" s="7">
        <f t="shared" si="7"/>
        <v>2034</v>
      </c>
      <c r="K25" s="7">
        <f t="shared" si="7"/>
        <v>2035</v>
      </c>
      <c r="L25" s="7">
        <f t="shared" si="7"/>
        <v>2036</v>
      </c>
      <c r="M25" s="7">
        <f t="shared" si="7"/>
        <v>2037</v>
      </c>
      <c r="N25" s="7">
        <f t="shared" si="7"/>
        <v>2038</v>
      </c>
      <c r="O25" s="7">
        <f t="shared" si="7"/>
        <v>2039</v>
      </c>
      <c r="P25" s="7">
        <f t="shared" si="7"/>
        <v>2040</v>
      </c>
      <c r="Q25" s="7">
        <f t="shared" si="7"/>
        <v>2041</v>
      </c>
      <c r="R25" s="7">
        <f t="shared" si="7"/>
        <v>2042</v>
      </c>
      <c r="S25" s="7">
        <f t="shared" si="7"/>
        <v>2043</v>
      </c>
      <c r="T25" s="7">
        <f t="shared" si="7"/>
        <v>2044</v>
      </c>
      <c r="U25" s="7">
        <f t="shared" si="7"/>
        <v>2045</v>
      </c>
      <c r="V25" s="7">
        <f t="shared" si="7"/>
        <v>2046</v>
      </c>
      <c r="W25" s="7">
        <f t="shared" si="7"/>
        <v>2047</v>
      </c>
      <c r="X25" s="7">
        <f t="shared" si="7"/>
        <v>2048</v>
      </c>
      <c r="Y25" s="7">
        <f t="shared" si="7"/>
        <v>2049</v>
      </c>
      <c r="Z25" s="7">
        <f t="shared" si="7"/>
        <v>2050</v>
      </c>
      <c r="AA25" s="7">
        <f t="shared" si="7"/>
        <v>2051</v>
      </c>
      <c r="AB25" s="7">
        <f t="shared" si="7"/>
        <v>2052</v>
      </c>
      <c r="AC25" s="7">
        <f t="shared" si="7"/>
        <v>2053</v>
      </c>
      <c r="AD25" s="7">
        <f t="shared" si="7"/>
        <v>2054</v>
      </c>
      <c r="AE25" s="7">
        <f t="shared" si="7"/>
        <v>2055</v>
      </c>
      <c r="AF25" s="7">
        <f t="shared" si="7"/>
        <v>2056</v>
      </c>
      <c r="AG25" s="7">
        <f t="shared" si="7"/>
        <v>2057</v>
      </c>
      <c r="AH25" s="7">
        <f t="shared" si="7"/>
        <v>2058</v>
      </c>
      <c r="AI25" s="7">
        <f t="shared" si="7"/>
        <v>2059</v>
      </c>
      <c r="AJ25" s="7">
        <f t="shared" si="7"/>
        <v>2060</v>
      </c>
      <c r="AK25" s="7">
        <f t="shared" si="7"/>
        <v>2061</v>
      </c>
      <c r="AL25" s="7">
        <f t="shared" si="7"/>
        <v>2062</v>
      </c>
      <c r="AM25" s="7">
        <f t="shared" si="7"/>
        <v>2063</v>
      </c>
      <c r="AN25" s="7">
        <f t="shared" si="7"/>
        <v>2064</v>
      </c>
      <c r="AO25" s="7">
        <f t="shared" si="7"/>
        <v>2065</v>
      </c>
      <c r="AP25" s="7">
        <f t="shared" si="7"/>
        <v>2066</v>
      </c>
      <c r="AQ25" s="7">
        <f t="shared" si="7"/>
        <v>2067</v>
      </c>
      <c r="AR25" s="7">
        <f t="shared" si="7"/>
        <v>2068</v>
      </c>
      <c r="AS25" s="7">
        <f t="shared" si="7"/>
        <v>2069</v>
      </c>
      <c r="AT25" s="7">
        <f t="shared" si="7"/>
        <v>2070</v>
      </c>
      <c r="AU25" s="7">
        <f t="shared" si="7"/>
        <v>2071</v>
      </c>
      <c r="AV25" s="7">
        <f t="shared" si="7"/>
        <v>2072</v>
      </c>
      <c r="AW25" s="7">
        <f t="shared" si="7"/>
        <v>2073</v>
      </c>
      <c r="AX25" s="7">
        <f t="shared" si="7"/>
        <v>2074</v>
      </c>
      <c r="AY25" s="7">
        <f t="shared" si="7"/>
        <v>2075</v>
      </c>
      <c r="AZ25" s="7">
        <f t="shared" si="7"/>
        <v>2076</v>
      </c>
      <c r="BA25" s="7">
        <f t="shared" si="7"/>
        <v>2077</v>
      </c>
      <c r="BB25" s="7">
        <f t="shared" si="7"/>
        <v>2078</v>
      </c>
      <c r="BC25" s="7">
        <f t="shared" si="7"/>
        <v>2079</v>
      </c>
      <c r="BD25" s="7">
        <f t="shared" si="7"/>
        <v>2080</v>
      </c>
      <c r="BE25" s="7">
        <f t="shared" si="7"/>
        <v>2081</v>
      </c>
      <c r="BF25" s="7">
        <f t="shared" si="7"/>
        <v>2082</v>
      </c>
      <c r="BG25" s="7">
        <f t="shared" si="7"/>
        <v>2083</v>
      </c>
      <c r="BH25" s="7">
        <f t="shared" si="7"/>
        <v>2084</v>
      </c>
      <c r="BI25" s="7">
        <f t="shared" si="7"/>
        <v>2085</v>
      </c>
      <c r="BJ25" s="7">
        <f t="shared" si="7"/>
        <v>2086</v>
      </c>
      <c r="BK25" s="7">
        <f t="shared" si="7"/>
        <v>2087</v>
      </c>
      <c r="BL25" s="7">
        <f t="shared" si="7"/>
        <v>2088</v>
      </c>
      <c r="BM25" s="7">
        <f t="shared" ref="BM25:DX25" si="8">BM19</f>
        <v>2089</v>
      </c>
      <c r="BN25" s="7">
        <f t="shared" si="8"/>
        <v>2090</v>
      </c>
      <c r="BO25" s="7">
        <f t="shared" si="8"/>
        <v>2091</v>
      </c>
      <c r="BP25" s="7">
        <f t="shared" si="8"/>
        <v>2092</v>
      </c>
      <c r="BQ25" s="7">
        <f t="shared" si="8"/>
        <v>2093</v>
      </c>
      <c r="BR25" s="7">
        <f t="shared" si="8"/>
        <v>2094</v>
      </c>
      <c r="BS25" s="7">
        <f t="shared" si="8"/>
        <v>2095</v>
      </c>
      <c r="BT25" s="7">
        <f t="shared" si="8"/>
        <v>2096</v>
      </c>
      <c r="BU25" s="7">
        <f t="shared" si="8"/>
        <v>2097</v>
      </c>
      <c r="BV25" s="7">
        <f t="shared" si="8"/>
        <v>2098</v>
      </c>
      <c r="BW25" s="7">
        <f t="shared" si="8"/>
        <v>2099</v>
      </c>
      <c r="BX25" s="7">
        <f t="shared" si="8"/>
        <v>2100</v>
      </c>
      <c r="BY25" s="7">
        <f t="shared" si="8"/>
        <v>2101</v>
      </c>
      <c r="BZ25" s="7">
        <f t="shared" si="8"/>
        <v>2102</v>
      </c>
      <c r="CA25" s="7">
        <f t="shared" si="8"/>
        <v>2103</v>
      </c>
      <c r="CB25" s="7">
        <f t="shared" si="8"/>
        <v>2104</v>
      </c>
      <c r="CC25" s="7">
        <f t="shared" si="8"/>
        <v>2105</v>
      </c>
      <c r="CD25" s="7">
        <f t="shared" si="8"/>
        <v>2106</v>
      </c>
      <c r="CE25" s="7">
        <f t="shared" si="8"/>
        <v>2107</v>
      </c>
      <c r="CF25" s="7">
        <f t="shared" si="8"/>
        <v>2108</v>
      </c>
      <c r="CG25" s="7">
        <f t="shared" si="8"/>
        <v>2109</v>
      </c>
      <c r="CH25" s="7">
        <f t="shared" si="8"/>
        <v>2110</v>
      </c>
      <c r="CI25" s="7">
        <f t="shared" si="8"/>
        <v>2111</v>
      </c>
      <c r="CJ25" s="7">
        <f t="shared" si="8"/>
        <v>2112</v>
      </c>
      <c r="CK25" s="7">
        <f t="shared" si="8"/>
        <v>2113</v>
      </c>
      <c r="CL25" s="7">
        <f t="shared" si="8"/>
        <v>2114</v>
      </c>
      <c r="CM25" s="7">
        <f t="shared" si="8"/>
        <v>2115</v>
      </c>
      <c r="CN25" s="7">
        <f t="shared" si="8"/>
        <v>2116</v>
      </c>
      <c r="CO25" s="7">
        <f t="shared" si="8"/>
        <v>2117</v>
      </c>
      <c r="CP25" s="7">
        <f t="shared" si="8"/>
        <v>2118</v>
      </c>
      <c r="CQ25" s="7">
        <f t="shared" si="8"/>
        <v>2119</v>
      </c>
      <c r="CR25" s="7">
        <f t="shared" si="8"/>
        <v>2120</v>
      </c>
      <c r="CS25" s="7">
        <f t="shared" si="8"/>
        <v>2121</v>
      </c>
      <c r="CT25" s="7">
        <f t="shared" si="8"/>
        <v>2122</v>
      </c>
      <c r="CU25" s="7">
        <f t="shared" si="8"/>
        <v>2123</v>
      </c>
      <c r="CV25" s="7">
        <f t="shared" si="8"/>
        <v>2124</v>
      </c>
      <c r="CW25" s="7">
        <f t="shared" si="8"/>
        <v>2125</v>
      </c>
      <c r="CX25" s="7">
        <f t="shared" si="8"/>
        <v>2126</v>
      </c>
      <c r="CY25" s="7">
        <f t="shared" si="8"/>
        <v>2127</v>
      </c>
      <c r="CZ25" s="7">
        <f t="shared" si="8"/>
        <v>2128</v>
      </c>
      <c r="DA25" s="7">
        <f t="shared" si="8"/>
        <v>2129</v>
      </c>
      <c r="DB25" s="7">
        <f t="shared" si="8"/>
        <v>2130</v>
      </c>
      <c r="DC25" s="7">
        <f t="shared" si="8"/>
        <v>2131</v>
      </c>
      <c r="DD25" s="7">
        <f t="shared" si="8"/>
        <v>2132</v>
      </c>
      <c r="DE25" s="7">
        <f t="shared" si="8"/>
        <v>2133</v>
      </c>
      <c r="DF25" s="7">
        <f t="shared" si="8"/>
        <v>2134</v>
      </c>
      <c r="DG25" s="7">
        <f t="shared" si="8"/>
        <v>2135</v>
      </c>
      <c r="DH25" s="7">
        <f t="shared" si="8"/>
        <v>2136</v>
      </c>
      <c r="DI25" s="7">
        <f t="shared" si="8"/>
        <v>2137</v>
      </c>
      <c r="DJ25" s="7">
        <f t="shared" si="8"/>
        <v>2138</v>
      </c>
      <c r="DK25" s="7">
        <f t="shared" si="8"/>
        <v>2139</v>
      </c>
      <c r="DL25" s="7">
        <f t="shared" si="8"/>
        <v>2140</v>
      </c>
      <c r="DM25" s="7">
        <f t="shared" si="8"/>
        <v>2141</v>
      </c>
      <c r="DN25" s="7">
        <f t="shared" si="8"/>
        <v>2142</v>
      </c>
      <c r="DO25" s="7">
        <f t="shared" si="8"/>
        <v>2143</v>
      </c>
      <c r="DP25" s="7">
        <f t="shared" si="8"/>
        <v>2144</v>
      </c>
      <c r="DQ25" s="7">
        <f t="shared" si="8"/>
        <v>2145</v>
      </c>
      <c r="DR25" s="7">
        <f t="shared" si="8"/>
        <v>2146</v>
      </c>
      <c r="DS25" s="7">
        <f t="shared" si="8"/>
        <v>2147</v>
      </c>
      <c r="DT25" s="7">
        <f t="shared" si="8"/>
        <v>2148</v>
      </c>
      <c r="DU25" s="7">
        <f t="shared" si="8"/>
        <v>2149</v>
      </c>
      <c r="DV25" s="7">
        <f t="shared" si="8"/>
        <v>2150</v>
      </c>
      <c r="DW25" s="7">
        <f t="shared" si="8"/>
        <v>2151</v>
      </c>
      <c r="DX25" s="7">
        <f t="shared" si="8"/>
        <v>2152</v>
      </c>
      <c r="DY25" s="7">
        <f t="shared" ref="DY25:GJ25" si="9">DY19</f>
        <v>2153</v>
      </c>
      <c r="DZ25" s="7">
        <f t="shared" si="9"/>
        <v>2154</v>
      </c>
      <c r="EA25" s="7">
        <f t="shared" si="9"/>
        <v>2155</v>
      </c>
      <c r="EB25" s="7">
        <f t="shared" si="9"/>
        <v>2156</v>
      </c>
      <c r="EC25" s="7">
        <f t="shared" si="9"/>
        <v>2157</v>
      </c>
      <c r="ED25" s="7">
        <f t="shared" si="9"/>
        <v>2158</v>
      </c>
      <c r="EE25" s="7">
        <f t="shared" si="9"/>
        <v>2159</v>
      </c>
      <c r="EF25" s="7">
        <f t="shared" si="9"/>
        <v>2160</v>
      </c>
      <c r="EG25" s="7">
        <f t="shared" si="9"/>
        <v>2161</v>
      </c>
      <c r="EH25" s="7">
        <f t="shared" si="9"/>
        <v>2162</v>
      </c>
      <c r="EI25" s="7">
        <f t="shared" si="9"/>
        <v>2163</v>
      </c>
      <c r="EJ25" s="7">
        <f t="shared" si="9"/>
        <v>2164</v>
      </c>
      <c r="EK25" s="7">
        <f t="shared" si="9"/>
        <v>2165</v>
      </c>
      <c r="EL25" s="7">
        <f t="shared" si="9"/>
        <v>2166</v>
      </c>
      <c r="EM25" s="7">
        <f t="shared" si="9"/>
        <v>2167</v>
      </c>
      <c r="EN25" s="7">
        <f t="shared" si="9"/>
        <v>2168</v>
      </c>
      <c r="EO25" s="7">
        <f t="shared" si="9"/>
        <v>2169</v>
      </c>
      <c r="EP25" s="7">
        <f t="shared" si="9"/>
        <v>2170</v>
      </c>
      <c r="EQ25" s="7">
        <f t="shared" si="9"/>
        <v>2171</v>
      </c>
      <c r="ER25" s="7">
        <f t="shared" si="9"/>
        <v>2172</v>
      </c>
      <c r="ES25" s="7">
        <f t="shared" si="9"/>
        <v>2173</v>
      </c>
      <c r="ET25" s="7">
        <f t="shared" si="9"/>
        <v>2174</v>
      </c>
      <c r="EU25" s="7">
        <f t="shared" si="9"/>
        <v>2175</v>
      </c>
      <c r="EV25" s="7">
        <f t="shared" si="9"/>
        <v>2176</v>
      </c>
      <c r="EW25" s="7">
        <f t="shared" si="9"/>
        <v>2177</v>
      </c>
      <c r="EX25" s="7">
        <f t="shared" si="9"/>
        <v>2178</v>
      </c>
      <c r="EY25" s="7">
        <f t="shared" si="9"/>
        <v>2179</v>
      </c>
      <c r="EZ25" s="7">
        <f t="shared" si="9"/>
        <v>2180</v>
      </c>
      <c r="FA25" s="7">
        <f t="shared" si="9"/>
        <v>2181</v>
      </c>
      <c r="FB25" s="7">
        <f t="shared" si="9"/>
        <v>2182</v>
      </c>
      <c r="FC25" s="7">
        <f t="shared" si="9"/>
        <v>2183</v>
      </c>
      <c r="FD25" s="7">
        <f t="shared" si="9"/>
        <v>2184</v>
      </c>
      <c r="FE25" s="7">
        <f t="shared" si="9"/>
        <v>2185</v>
      </c>
      <c r="FF25" s="7">
        <f t="shared" si="9"/>
        <v>2186</v>
      </c>
      <c r="FG25" s="7">
        <f t="shared" si="9"/>
        <v>2187</v>
      </c>
      <c r="FH25" s="7">
        <f t="shared" si="9"/>
        <v>2188</v>
      </c>
      <c r="FI25" s="7">
        <f t="shared" si="9"/>
        <v>2189</v>
      </c>
      <c r="FJ25" s="7">
        <f t="shared" si="9"/>
        <v>2190</v>
      </c>
      <c r="FK25" s="7">
        <f t="shared" si="9"/>
        <v>2191</v>
      </c>
      <c r="FL25" s="7">
        <f t="shared" si="9"/>
        <v>2192</v>
      </c>
      <c r="FM25" s="7">
        <f t="shared" si="9"/>
        <v>2193</v>
      </c>
      <c r="FN25" s="7">
        <f t="shared" si="9"/>
        <v>2194</v>
      </c>
      <c r="FO25" s="7">
        <f t="shared" si="9"/>
        <v>2195</v>
      </c>
      <c r="FP25" s="7">
        <f t="shared" si="9"/>
        <v>2196</v>
      </c>
      <c r="FQ25" s="7">
        <f t="shared" si="9"/>
        <v>2197</v>
      </c>
      <c r="FR25" s="7">
        <f t="shared" si="9"/>
        <v>2198</v>
      </c>
      <c r="FS25" s="7">
        <f t="shared" si="9"/>
        <v>2199</v>
      </c>
      <c r="FT25" s="7">
        <f t="shared" si="9"/>
        <v>2200</v>
      </c>
      <c r="FU25" s="7">
        <f t="shared" si="9"/>
        <v>2201</v>
      </c>
      <c r="FV25" s="7">
        <f t="shared" si="9"/>
        <v>2202</v>
      </c>
      <c r="FW25" s="7">
        <f t="shared" si="9"/>
        <v>2203</v>
      </c>
      <c r="FX25" s="7">
        <f t="shared" si="9"/>
        <v>2204</v>
      </c>
      <c r="FY25" s="7">
        <f t="shared" si="9"/>
        <v>2205</v>
      </c>
      <c r="FZ25" s="7">
        <f t="shared" si="9"/>
        <v>2206</v>
      </c>
      <c r="GA25" s="7">
        <f t="shared" si="9"/>
        <v>2207</v>
      </c>
      <c r="GB25" s="7">
        <f t="shared" si="9"/>
        <v>2208</v>
      </c>
      <c r="GC25" s="7">
        <f t="shared" si="9"/>
        <v>2209</v>
      </c>
      <c r="GD25" s="7">
        <f t="shared" si="9"/>
        <v>2210</v>
      </c>
      <c r="GE25" s="7">
        <f t="shared" si="9"/>
        <v>2211</v>
      </c>
      <c r="GF25" s="7">
        <f t="shared" si="9"/>
        <v>2212</v>
      </c>
      <c r="GG25" s="7">
        <f t="shared" si="9"/>
        <v>2213</v>
      </c>
      <c r="GH25" s="7">
        <f t="shared" si="9"/>
        <v>2214</v>
      </c>
      <c r="GI25" s="7">
        <f t="shared" si="9"/>
        <v>2215</v>
      </c>
      <c r="GJ25" s="7">
        <f t="shared" si="9"/>
        <v>2216</v>
      </c>
      <c r="GK25" s="7">
        <f t="shared" ref="GK25:GT25" si="10">GK19</f>
        <v>2217</v>
      </c>
      <c r="GL25" s="7">
        <f t="shared" si="10"/>
        <v>2218</v>
      </c>
      <c r="GM25" s="7">
        <f t="shared" si="10"/>
        <v>2219</v>
      </c>
      <c r="GN25" s="7">
        <f t="shared" si="10"/>
        <v>2220</v>
      </c>
      <c r="GO25" s="7">
        <f t="shared" si="10"/>
        <v>2221</v>
      </c>
      <c r="GP25" s="7">
        <f t="shared" si="10"/>
        <v>2222</v>
      </c>
      <c r="GQ25" s="7">
        <f t="shared" si="10"/>
        <v>2223</v>
      </c>
      <c r="GR25" s="7">
        <f t="shared" si="10"/>
        <v>2224</v>
      </c>
      <c r="GS25" s="7">
        <f t="shared" si="10"/>
        <v>2225</v>
      </c>
      <c r="GT25" s="7">
        <f t="shared" si="10"/>
        <v>2226</v>
      </c>
    </row>
    <row r="26" spans="1:202" ht="10.199999999999999">
      <c r="A26" s="2" t="str">
        <f>A20</f>
        <v>Neto SEG emisijas</v>
      </c>
      <c r="B26" s="8" t="str">
        <f>B20</f>
        <v>tonnas CO₂ ekv. gadā</v>
      </c>
      <c r="C26" s="9">
        <f t="array" ref="C26:GT28">S!C12:GT14*B16</f>
        <v>-18.5582863820356</v>
      </c>
      <c r="D26" s="9">
        <v>-26.335426570073999</v>
      </c>
      <c r="E26" s="9">
        <v>-20.5025319481237</v>
      </c>
      <c r="F26" s="9">
        <v>-21.719032060956099</v>
      </c>
      <c r="G26" s="9">
        <v>-23.220385156731101</v>
      </c>
      <c r="H26" s="9">
        <v>-24.972151613929299</v>
      </c>
      <c r="I26" s="9">
        <v>-26.952761268669899</v>
      </c>
      <c r="J26" s="9">
        <v>-29.149300681065601</v>
      </c>
      <c r="K26" s="9">
        <v>-31.5537280640063</v>
      </c>
      <c r="L26" s="9">
        <v>-34.160533299813395</v>
      </c>
      <c r="M26" s="9">
        <v>-93.135972680327598</v>
      </c>
      <c r="N26" s="9">
        <v>-110.72593441178</v>
      </c>
      <c r="O26" s="9">
        <v>-127.04199615033301</v>
      </c>
      <c r="P26" s="9">
        <v>-136.186206956766</v>
      </c>
      <c r="Q26" s="9">
        <v>-141.26312688463099</v>
      </c>
      <c r="R26" s="9">
        <v>-153.86283293499201</v>
      </c>
      <c r="S26" s="9">
        <v>-165.12626388636801</v>
      </c>
      <c r="T26" s="9">
        <v>-175.26877323884702</v>
      </c>
      <c r="U26" s="9">
        <v>-184.421289980979</v>
      </c>
      <c r="V26" s="9">
        <v>-192.66914006342802</v>
      </c>
      <c r="W26" s="9">
        <v>-200.07273202979701</v>
      </c>
      <c r="X26" s="9">
        <v>-206.67895319543501</v>
      </c>
      <c r="Y26" s="9">
        <v>-134.18787363255501</v>
      </c>
      <c r="Z26" s="9">
        <v>-149.19188046177999</v>
      </c>
      <c r="AA26" s="9">
        <v>-163.06079133597302</v>
      </c>
      <c r="AB26" s="9">
        <v>-169.15597275289301</v>
      </c>
      <c r="AC26" s="9">
        <v>-174.36037121624099</v>
      </c>
      <c r="AD26" s="9">
        <v>-178.79979904386801</v>
      </c>
      <c r="AE26" s="9">
        <v>-182.57059960099099</v>
      </c>
      <c r="AF26" s="9">
        <v>-185.74831454203297</v>
      </c>
      <c r="AG26" s="9">
        <v>-188.39373514673898</v>
      </c>
      <c r="AH26" s="9">
        <v>-190.55711973076899</v>
      </c>
      <c r="AI26" s="9">
        <v>-67.760576222788202</v>
      </c>
      <c r="AJ26" s="9">
        <v>-140.283615574892</v>
      </c>
      <c r="AK26" s="9">
        <v>-141.45837750866099</v>
      </c>
      <c r="AL26" s="9">
        <v>-144.79746584493</v>
      </c>
      <c r="AM26" s="9">
        <v>-147.424315620747</v>
      </c>
      <c r="AN26" s="9">
        <v>-149.479188771503</v>
      </c>
      <c r="AO26" s="9">
        <v>-151.06591615234001</v>
      </c>
      <c r="AP26" s="9">
        <v>-152.26239445596701</v>
      </c>
      <c r="AQ26" s="9">
        <v>-153.12800201247501</v>
      </c>
      <c r="AR26" s="9">
        <v>-153.70883837578998</v>
      </c>
      <c r="AS26" s="9">
        <v>-154.041427199873</v>
      </c>
      <c r="AT26" s="9">
        <v>-154.15533427650701</v>
      </c>
      <c r="AU26" s="9">
        <v>-154.075019968064</v>
      </c>
      <c r="AV26" s="9">
        <v>-153.821151510969</v>
      </c>
      <c r="AW26" s="9">
        <v>-2.5928543952881</v>
      </c>
      <c r="AX26" s="9">
        <v>-116.28730212596199</v>
      </c>
      <c r="AY26" s="9">
        <v>-102.95250481682601</v>
      </c>
      <c r="AZ26" s="9">
        <v>-106.535435216311</v>
      </c>
      <c r="BA26" s="9">
        <v>-109.054355100062</v>
      </c>
      <c r="BB26" s="9">
        <v>-110.79379595364</v>
      </c>
      <c r="BC26" s="9">
        <v>-111.957029877164</v>
      </c>
      <c r="BD26" s="9">
        <v>-112.68976204004099</v>
      </c>
      <c r="BE26" s="9">
        <v>-113.843118118631</v>
      </c>
      <c r="BF26" s="9">
        <v>-115.01348258876099</v>
      </c>
      <c r="BG26" s="9">
        <v>-115.996231953541</v>
      </c>
      <c r="BH26" s="9">
        <v>-116.82928098752299</v>
      </c>
      <c r="BI26" s="9">
        <v>-117.540278429408</v>
      </c>
      <c r="BJ26" s="9">
        <v>-118.14957232844399</v>
      </c>
      <c r="BK26" s="9">
        <v>19.211560039066399</v>
      </c>
      <c r="BL26" s="9">
        <v>671.76769640900307</v>
      </c>
      <c r="BM26" s="9">
        <v>73.631428998166911</v>
      </c>
      <c r="BN26" s="9">
        <v>68.653579019356002</v>
      </c>
      <c r="BO26" s="9">
        <v>63.979040845132502</v>
      </c>
      <c r="BP26" s="9">
        <v>59.469363444856</v>
      </c>
      <c r="BQ26" s="9">
        <v>55.041319858938202</v>
      </c>
      <c r="BR26" s="9">
        <v>50.632925624391504</v>
      </c>
      <c r="BS26" s="9">
        <v>46.197669180890699</v>
      </c>
      <c r="BT26" s="9">
        <v>41.701238148147695</v>
      </c>
      <c r="BU26" s="9">
        <v>37.118867771555998</v>
      </c>
      <c r="BV26" s="9">
        <v>-22.691437620159199</v>
      </c>
      <c r="BW26" s="9">
        <v>-40.289850276144101</v>
      </c>
      <c r="BX26" s="9">
        <v>-55.880664368733797</v>
      </c>
      <c r="BY26" s="9">
        <v>-63.9693314221999</v>
      </c>
      <c r="BZ26" s="9">
        <v>-79.007912455453805</v>
      </c>
      <c r="CA26" s="9">
        <v>-93.173089752272404</v>
      </c>
      <c r="CB26" s="9">
        <v>-105.95727887413202</v>
      </c>
      <c r="CC26" s="9">
        <v>-117.578614761702</v>
      </c>
      <c r="CD26" s="9">
        <v>-128.17025118399602</v>
      </c>
      <c r="CE26" s="9">
        <v>-137.81933878115601</v>
      </c>
      <c r="CF26" s="9">
        <v>-146.58782156919099</v>
      </c>
      <c r="CG26" s="9">
        <v>-154.52391167719401</v>
      </c>
      <c r="CH26" s="9">
        <v>-83.328849036344096</v>
      </c>
      <c r="CI26" s="9">
        <v>-99.596075210858501</v>
      </c>
      <c r="CJ26" s="9">
        <v>-114.696374987414</v>
      </c>
      <c r="CK26" s="9">
        <v>-121.992014704754</v>
      </c>
      <c r="CL26" s="9">
        <v>-128.366787708548</v>
      </c>
      <c r="CM26" s="9">
        <v>-133.94731040301701</v>
      </c>
      <c r="CN26" s="9">
        <v>-138.83069486008199</v>
      </c>
      <c r="CO26" s="9">
        <v>-143.093221406163</v>
      </c>
      <c r="CP26" s="9">
        <v>-146.79639386388598</v>
      </c>
      <c r="CQ26" s="9">
        <v>-149.99115984729602</v>
      </c>
      <c r="CR26" s="9">
        <v>-28.200295498536398</v>
      </c>
      <c r="CS26" s="9">
        <v>-101.703960542174</v>
      </c>
      <c r="CT26" s="9">
        <v>-103.83492530755601</v>
      </c>
      <c r="CU26" s="9">
        <v>-108.10640707208</v>
      </c>
      <c r="CV26" s="9">
        <v>-111.64243800303601</v>
      </c>
      <c r="CW26" s="9">
        <v>-114.58386152851701</v>
      </c>
      <c r="CX26" s="9">
        <v>-117.035074948708</v>
      </c>
      <c r="CY26" s="9">
        <v>-119.074526871066</v>
      </c>
      <c r="CZ26" s="9">
        <v>-120.762133473688</v>
      </c>
      <c r="DA26" s="9">
        <v>-122.14451851482201</v>
      </c>
      <c r="DB26" s="9">
        <v>-123.258716601068</v>
      </c>
      <c r="DC26" s="9">
        <v>-124.13479159289199</v>
      </c>
      <c r="DD26" s="9">
        <v>-124.797689385659</v>
      </c>
      <c r="DE26" s="9">
        <v>-125.268550545384</v>
      </c>
      <c r="DF26" s="9">
        <v>25.253037992855297</v>
      </c>
      <c r="DG26" s="9">
        <v>-89.130547143512786</v>
      </c>
      <c r="DH26" s="9">
        <v>-76.467754655481002</v>
      </c>
      <c r="DI26" s="9">
        <v>-80.705984885798898</v>
      </c>
      <c r="DJ26" s="9">
        <v>-83.863916490709187</v>
      </c>
      <c r="DK26" s="9">
        <v>-86.226487393842604</v>
      </c>
      <c r="DL26" s="9">
        <v>-87.997365954584609</v>
      </c>
      <c r="DM26" s="9">
        <v>-89.322643679446202</v>
      </c>
      <c r="DN26" s="9">
        <v>-91.05382290958859</v>
      </c>
      <c r="DO26" s="9">
        <v>-92.787655356686699</v>
      </c>
      <c r="DP26" s="9">
        <v>-94.31987556780561</v>
      </c>
      <c r="DQ26" s="9">
        <v>-95.688747400549303</v>
      </c>
      <c r="DR26" s="9">
        <v>-96.9222599408603</v>
      </c>
      <c r="DS26" s="9">
        <v>-98.041093068787802</v>
      </c>
      <c r="DT26" s="9">
        <v>38.823152411186001</v>
      </c>
      <c r="DU26" s="9">
        <v>690.89473880097694</v>
      </c>
      <c r="DV26" s="9">
        <v>92.2859507744935</v>
      </c>
      <c r="DW26" s="9">
        <v>86.847309694695497</v>
      </c>
      <c r="DX26" s="9">
        <v>81.723417584328899</v>
      </c>
      <c r="DY26" s="9">
        <v>76.775538374794095</v>
      </c>
      <c r="DZ26" s="9">
        <v>71.920167196972301</v>
      </c>
      <c r="EA26" s="9">
        <v>67.095048627960495</v>
      </c>
      <c r="EB26" s="9">
        <v>62.253406922821895</v>
      </c>
      <c r="EC26" s="9">
        <v>57.360672122031701</v>
      </c>
      <c r="ED26" s="9">
        <v>52.391828331469</v>
      </c>
      <c r="EE26" s="9">
        <v>-7.7953649814213799</v>
      </c>
      <c r="EF26" s="9">
        <v>-25.761318806257897</v>
      </c>
      <c r="EG26" s="9">
        <v>-41.7105600885087</v>
      </c>
      <c r="EH26" s="9">
        <v>-50.1487673078488</v>
      </c>
      <c r="EI26" s="9">
        <v>-65.528222766712702</v>
      </c>
      <c r="EJ26" s="9">
        <v>-80.025824502702505</v>
      </c>
      <c r="EK26" s="9">
        <v>-93.134198440030005</v>
      </c>
      <c r="EL26" s="9">
        <v>-105.07168462613799</v>
      </c>
      <c r="EM26" s="9">
        <v>-115.971636812575</v>
      </c>
      <c r="EN26" s="9">
        <v>-125.921400626205</v>
      </c>
      <c r="EO26" s="9">
        <v>-134.98311019913299</v>
      </c>
      <c r="EP26" s="9">
        <v>-143.20516302796699</v>
      </c>
      <c r="EQ26" s="9">
        <v>-72.288979781804301</v>
      </c>
      <c r="ER26" s="9">
        <v>-88.82817824916981</v>
      </c>
      <c r="ES26" s="9">
        <v>-104.19371504051499</v>
      </c>
      <c r="ET26" s="9">
        <v>-111.74802402806</v>
      </c>
      <c r="EU26" s="9">
        <v>-118.37506190812</v>
      </c>
      <c r="EV26" s="9">
        <v>-124.2016043575</v>
      </c>
      <c r="EW26" s="9">
        <v>-126.35823313063699</v>
      </c>
      <c r="EX26" s="9">
        <v>-130.85475120252201</v>
      </c>
      <c r="EY26" s="9">
        <v>-134.78612442265199</v>
      </c>
      <c r="EZ26" s="9">
        <v>-138.20344436143</v>
      </c>
      <c r="FA26" s="9">
        <v>-16.629627524956302</v>
      </c>
      <c r="FB26" s="9">
        <v>-90.34497049929881</v>
      </c>
      <c r="FC26" s="9">
        <v>-92.682377060527187</v>
      </c>
      <c r="FD26" s="9">
        <v>-97.155194603468104</v>
      </c>
      <c r="FE26" s="9">
        <v>-100.887582166881</v>
      </c>
      <c r="FF26" s="9">
        <v>-104.020506885609</v>
      </c>
      <c r="FG26" s="9">
        <v>-106.658486681074</v>
      </c>
      <c r="FH26" s="9">
        <v>-108.88008777367</v>
      </c>
      <c r="FI26" s="9">
        <v>-110.745341021416</v>
      </c>
      <c r="FJ26" s="9">
        <v>-112.300982002845</v>
      </c>
      <c r="FK26" s="9">
        <v>-113.584154356761</v>
      </c>
      <c r="FL26" s="9">
        <v>-114.625028257501</v>
      </c>
      <c r="FM26" s="9">
        <v>-115.448653263971</v>
      </c>
      <c r="FN26" s="9">
        <v>-116.076271021689</v>
      </c>
      <c r="FO26" s="9">
        <v>34.292432974161898</v>
      </c>
      <c r="FP26" s="9">
        <v>-80.240260752701204</v>
      </c>
      <c r="FQ26" s="9">
        <v>-67.722894612022202</v>
      </c>
      <c r="FR26" s="9">
        <v>-72.102960320231503</v>
      </c>
      <c r="FS26" s="9">
        <v>-75.399225630568793</v>
      </c>
      <c r="FT26" s="9">
        <v>-77.896715343902301</v>
      </c>
      <c r="FU26" s="9">
        <v>-79.799182532591104</v>
      </c>
      <c r="FV26" s="9">
        <v>-81.252801305960304</v>
      </c>
      <c r="FW26" s="9">
        <v>-83.109154550573109</v>
      </c>
      <c r="FX26" s="9">
        <v>-84.965072517519616</v>
      </c>
      <c r="FY26" s="9">
        <v>-86.616366337429497</v>
      </c>
      <c r="FZ26" s="9">
        <v>-88.101374544499592</v>
      </c>
      <c r="GA26" s="9">
        <v>-89.448159041946909</v>
      </c>
      <c r="GB26" s="9">
        <v>-90.677470714236804</v>
      </c>
      <c r="GC26" s="9">
        <v>46.079020397296006</v>
      </c>
      <c r="GD26" s="9">
        <v>698.04550908111901</v>
      </c>
      <c r="GE26" s="9">
        <v>99.334214178043595</v>
      </c>
      <c r="GF26" s="9">
        <v>93.7955928563089</v>
      </c>
      <c r="GG26" s="9">
        <v>88.5741845413948</v>
      </c>
      <c r="GH26" s="9">
        <v>83.531192124992685</v>
      </c>
      <c r="GI26" s="9">
        <v>78.583051216934393</v>
      </c>
      <c r="GJ26" s="9">
        <v>73.667448354004591</v>
      </c>
      <c r="GK26" s="9">
        <v>68.7375511947169</v>
      </c>
      <c r="GL26" s="9">
        <v>63.7587345907138</v>
      </c>
      <c r="GM26" s="9">
        <v>58.705928831613498</v>
      </c>
      <c r="GN26" s="9">
        <v>-1.56315909309102</v>
      </c>
      <c r="GO26" s="9">
        <v>-19.608991346068802</v>
      </c>
      <c r="GP26" s="9">
        <v>-35.6361447735054</v>
      </c>
      <c r="GQ26" s="9">
        <v>-44.150346515213698</v>
      </c>
      <c r="GR26" s="9">
        <v>-59.603926324146698</v>
      </c>
      <c r="GS26" s="9">
        <v>-74.173828508988194</v>
      </c>
      <c r="GT26" s="9">
        <v>-87.352724115023506</v>
      </c>
    </row>
    <row r="27" spans="1:202" ht="10.199999999999999">
      <c r="A27" s="2" t="str">
        <f>A21</f>
        <v>Neto SEG emisijas, neskaitot meža biokurināmo</v>
      </c>
      <c r="B27" s="8" t="str">
        <f>B26</f>
        <v>tonnas CO₂ ekv. gadā</v>
      </c>
      <c r="C27" s="9">
        <v>-18.5582863820356</v>
      </c>
      <c r="D27" s="9">
        <v>-26.335426570073999</v>
      </c>
      <c r="E27" s="9">
        <v>-20.5025319481237</v>
      </c>
      <c r="F27" s="9">
        <v>-21.719032060956099</v>
      </c>
      <c r="G27" s="9">
        <v>-23.220385156731101</v>
      </c>
      <c r="H27" s="9">
        <v>-24.972151613929299</v>
      </c>
      <c r="I27" s="9">
        <v>-26.952761268669899</v>
      </c>
      <c r="J27" s="9">
        <v>-29.149300681065601</v>
      </c>
      <c r="K27" s="9">
        <v>-31.5537280640063</v>
      </c>
      <c r="L27" s="9">
        <v>-34.160533299813395</v>
      </c>
      <c r="M27" s="9">
        <v>-93.135972680327598</v>
      </c>
      <c r="N27" s="9">
        <v>-110.72593441178</v>
      </c>
      <c r="O27" s="9">
        <v>-127.04199615033301</v>
      </c>
      <c r="P27" s="9">
        <v>-136.186206956766</v>
      </c>
      <c r="Q27" s="9">
        <v>-141.26312688463099</v>
      </c>
      <c r="R27" s="9">
        <v>-153.86283293499201</v>
      </c>
      <c r="S27" s="9">
        <v>-165.12626388636801</v>
      </c>
      <c r="T27" s="9">
        <v>-175.26877323884702</v>
      </c>
      <c r="U27" s="9">
        <v>-184.421289980979</v>
      </c>
      <c r="V27" s="9">
        <v>-192.66914006342802</v>
      </c>
      <c r="W27" s="9">
        <v>-200.07273202979701</v>
      </c>
      <c r="X27" s="9">
        <v>-206.67895319543501</v>
      </c>
      <c r="Y27" s="9">
        <v>-14.824908993247</v>
      </c>
      <c r="Z27" s="9">
        <v>-143.661614745599</v>
      </c>
      <c r="AA27" s="9">
        <v>-159.093962387164</v>
      </c>
      <c r="AB27" s="9">
        <v>-166.29601986035598</v>
      </c>
      <c r="AC27" s="9">
        <v>-172.28442359012502</v>
      </c>
      <c r="AD27" s="9">
        <v>-177.27951979369601</v>
      </c>
      <c r="AE27" s="9">
        <v>-181.444498225205</v>
      </c>
      <c r="AF27" s="9">
        <v>-184.90216888030801</v>
      </c>
      <c r="AG27" s="9">
        <v>-187.74674758896398</v>
      </c>
      <c r="AH27" s="9">
        <v>-190.05212815835</v>
      </c>
      <c r="AI27" s="9">
        <v>110.278396471882</v>
      </c>
      <c r="AJ27" s="9">
        <v>-132.91526153879499</v>
      </c>
      <c r="AK27" s="9">
        <v>-136.01807996712</v>
      </c>
      <c r="AL27" s="9">
        <v>-140.726054705688</v>
      </c>
      <c r="AM27" s="9">
        <v>-144.326260952876</v>
      </c>
      <c r="AN27" s="9">
        <v>-147.07467516991099</v>
      </c>
      <c r="AO27" s="9">
        <v>-149.15695410699999</v>
      </c>
      <c r="AP27" s="9">
        <v>-150.70885738468002</v>
      </c>
      <c r="AQ27" s="9">
        <v>-151.83068179989499</v>
      </c>
      <c r="AR27" s="9">
        <v>-152.597463748021</v>
      </c>
      <c r="AS27" s="9">
        <v>-153.06619135588701</v>
      </c>
      <c r="AT27" s="9">
        <v>-153.28090394095</v>
      </c>
      <c r="AU27" s="9">
        <v>-153.27629907598498</v>
      </c>
      <c r="AV27" s="9">
        <v>-153.08028560664701</v>
      </c>
      <c r="AW27" s="9">
        <v>282.41151799993401</v>
      </c>
      <c r="AX27" s="9">
        <v>-100.115099468689</v>
      </c>
      <c r="AY27" s="9">
        <v>-91.099900405857198</v>
      </c>
      <c r="AZ27" s="9">
        <v>-97.74727282989501</v>
      </c>
      <c r="BA27" s="9">
        <v>-102.44285822635399</v>
      </c>
      <c r="BB27" s="9">
        <v>-105.730970988877</v>
      </c>
      <c r="BC27" s="9">
        <v>-107.998583537683</v>
      </c>
      <c r="BD27" s="9">
        <v>-109.521302692777</v>
      </c>
      <c r="BE27" s="9">
        <v>-111.24211422553699</v>
      </c>
      <c r="BF27" s="9">
        <v>-112.822363117279</v>
      </c>
      <c r="BG27" s="9">
        <v>-114.10336535067501</v>
      </c>
      <c r="BH27" s="9">
        <v>-115.15552514339501</v>
      </c>
      <c r="BI27" s="9">
        <v>-116.029469928908</v>
      </c>
      <c r="BJ27" s="9">
        <v>-116.761801203741</v>
      </c>
      <c r="BK27" s="9">
        <v>20.504705905997799</v>
      </c>
      <c r="BL27" s="9">
        <v>1476.7596947057</v>
      </c>
      <c r="BM27" s="9">
        <v>92.559013108823905</v>
      </c>
      <c r="BN27" s="9">
        <v>85.468287550999605</v>
      </c>
      <c r="BO27" s="9">
        <v>79.217037542066805</v>
      </c>
      <c r="BP27" s="9">
        <v>73.511815960653507</v>
      </c>
      <c r="BQ27" s="9">
        <v>68.159745485969992</v>
      </c>
      <c r="BR27" s="9">
        <v>63.021256893022297</v>
      </c>
      <c r="BS27" s="9">
        <v>57.994928953834901</v>
      </c>
      <c r="BT27" s="9">
        <v>53.007574591468696</v>
      </c>
      <c r="BU27" s="9">
        <v>48.006894016592099</v>
      </c>
      <c r="BV27" s="9">
        <v>-12.168623931705</v>
      </c>
      <c r="BW27" s="9">
        <v>-30.092995155352099</v>
      </c>
      <c r="BX27" s="9">
        <v>-45.980345753318502</v>
      </c>
      <c r="BY27" s="9">
        <v>-54.343121355384902</v>
      </c>
      <c r="BZ27" s="9">
        <v>-69.638369369760397</v>
      </c>
      <c r="CA27" s="9">
        <v>-84.046337754076006</v>
      </c>
      <c r="CB27" s="9">
        <v>-97.062002127658303</v>
      </c>
      <c r="CC27" s="9">
        <v>-108.90534541915301</v>
      </c>
      <c r="CD27" s="9">
        <v>-119.710864909934</v>
      </c>
      <c r="CE27" s="9">
        <v>-129.56669709332201</v>
      </c>
      <c r="CF27" s="9">
        <v>-138.535518018673</v>
      </c>
      <c r="CG27" s="9">
        <v>-146.666091477929</v>
      </c>
      <c r="CH27" s="9">
        <v>43.702883984984894</v>
      </c>
      <c r="CI27" s="9">
        <v>-86.58099300079391</v>
      </c>
      <c r="CJ27" s="9">
        <v>-103.423847479312</v>
      </c>
      <c r="CK27" s="9">
        <v>-112.000865998954</v>
      </c>
      <c r="CL27" s="9">
        <v>-119.32971642593999</v>
      </c>
      <c r="CM27" s="9">
        <v>-125.63170874190502</v>
      </c>
      <c r="CN27" s="9">
        <v>-131.070942721027</v>
      </c>
      <c r="CO27" s="9">
        <v>-135.77109463502399</v>
      </c>
      <c r="CP27" s="9">
        <v>-139.82721006215399</v>
      </c>
      <c r="CQ27" s="9">
        <v>-143.31398127396801</v>
      </c>
      <c r="CR27" s="9">
        <v>155.86452776386199</v>
      </c>
      <c r="CS27" s="9">
        <v>-88.452517230227201</v>
      </c>
      <c r="CT27" s="9">
        <v>-92.650818037407106</v>
      </c>
      <c r="CU27" s="9">
        <v>-98.427073764660392</v>
      </c>
      <c r="CV27" s="9">
        <v>-103.06904332319901</v>
      </c>
      <c r="CW27" s="9">
        <v>-106.83336841770499</v>
      </c>
      <c r="CX27" s="9">
        <v>-109.90635342028901</v>
      </c>
      <c r="CY27" s="9">
        <v>-112.424388666371</v>
      </c>
      <c r="CZ27" s="9">
        <v>-114.48838537808699</v>
      </c>
      <c r="DA27" s="9">
        <v>-116.17397863209399</v>
      </c>
      <c r="DB27" s="9">
        <v>-117.538739985007</v>
      </c>
      <c r="DC27" s="9">
        <v>-118.62727738456799</v>
      </c>
      <c r="DD27" s="9">
        <v>-119.47484265510001</v>
      </c>
      <c r="DE27" s="9">
        <v>-120.109884911219</v>
      </c>
      <c r="DF27" s="9">
        <v>314.57145071733999</v>
      </c>
      <c r="DG27" s="9">
        <v>-68.745560397831397</v>
      </c>
      <c r="DH27" s="9">
        <v>-60.5011811650825</v>
      </c>
      <c r="DI27" s="9">
        <v>-67.900287550212198</v>
      </c>
      <c r="DJ27" s="9">
        <v>-73.328996741249711</v>
      </c>
      <c r="DK27" s="9">
        <v>-77.3320869019405</v>
      </c>
      <c r="DL27" s="9">
        <v>-80.2969825937096</v>
      </c>
      <c r="DM27" s="9">
        <v>-82.499731443803796</v>
      </c>
      <c r="DN27" s="9">
        <v>-84.883748983732687</v>
      </c>
      <c r="DO27" s="9">
        <v>-87.110799187006307</v>
      </c>
      <c r="DP27" s="9">
        <v>-89.022606532342792</v>
      </c>
      <c r="DQ27" s="9">
        <v>-90.689973502029702</v>
      </c>
      <c r="DR27" s="9">
        <v>-92.163915820583497</v>
      </c>
      <c r="DS27" s="9">
        <v>-93.481413553249908</v>
      </c>
      <c r="DT27" s="9">
        <v>43.214389082664596</v>
      </c>
      <c r="DU27" s="9">
        <v>1498.9127755402899</v>
      </c>
      <c r="DV27" s="9">
        <v>114.16924288729501</v>
      </c>
      <c r="DW27" s="9">
        <v>106.54907549331901</v>
      </c>
      <c r="DX27" s="9">
        <v>99.781459361219788</v>
      </c>
      <c r="DY27" s="9">
        <v>93.572622206347802</v>
      </c>
      <c r="DZ27" s="9">
        <v>87.7293696785311</v>
      </c>
      <c r="EA27" s="9">
        <v>82.111823452770892</v>
      </c>
      <c r="EB27" s="9">
        <v>76.6182609311211</v>
      </c>
      <c r="EC27" s="9">
        <v>71.175201202395499</v>
      </c>
      <c r="ED27" s="9">
        <v>65.730057989340196</v>
      </c>
      <c r="EE27" s="9">
        <v>5.1210408048282199</v>
      </c>
      <c r="EF27" s="9">
        <v>-13.226138597536501</v>
      </c>
      <c r="EG27" s="9">
        <v>-29.525871854853598</v>
      </c>
      <c r="EH27" s="9">
        <v>-38.290863499683901</v>
      </c>
      <c r="EI27" s="9">
        <v>-53.978413374337805</v>
      </c>
      <c r="EJ27" s="9">
        <v>-68.769015564333699</v>
      </c>
      <c r="EK27" s="9">
        <v>-82.15788566903781</v>
      </c>
      <c r="EL27" s="9">
        <v>-94.365240603660808</v>
      </c>
      <c r="EM27" s="9">
        <v>-105.52580579313999</v>
      </c>
      <c r="EN27" s="9">
        <v>-115.72794017804499</v>
      </c>
      <c r="EO27" s="9">
        <v>-125.034536701647</v>
      </c>
      <c r="EP27" s="9">
        <v>-133.49457063584001</v>
      </c>
      <c r="EQ27" s="9">
        <v>56.5530532735837</v>
      </c>
      <c r="ER27" s="9">
        <v>-74.044267400442308</v>
      </c>
      <c r="ES27" s="9">
        <v>-91.19285374161629</v>
      </c>
      <c r="ET27" s="9">
        <v>-100.06808344726099</v>
      </c>
      <c r="EU27" s="9">
        <v>-107.687810764497</v>
      </c>
      <c r="EV27" s="9">
        <v>-114.27352740740601</v>
      </c>
      <c r="EW27" s="9">
        <v>-117.022824736587</v>
      </c>
      <c r="EX27" s="9">
        <v>-121.99292303433501</v>
      </c>
      <c r="EY27" s="9">
        <v>-126.31235073959101</v>
      </c>
      <c r="EZ27" s="9">
        <v>-130.05596439921899</v>
      </c>
      <c r="FA27" s="9">
        <v>168.872011840043</v>
      </c>
      <c r="FB27" s="9">
        <v>-75.689412492800201</v>
      </c>
      <c r="FC27" s="9">
        <v>-80.126091476733194</v>
      </c>
      <c r="FD27" s="9">
        <v>-86.134872722448506</v>
      </c>
      <c r="FE27" s="9">
        <v>-91.003659945813297</v>
      </c>
      <c r="FF27" s="9">
        <v>-94.989236049765694</v>
      </c>
      <c r="FG27" s="9">
        <v>-98.278043088603908</v>
      </c>
      <c r="FH27" s="9">
        <v>-101.006605651916</v>
      </c>
      <c r="FI27" s="9">
        <v>-103.275965873831</v>
      </c>
      <c r="FJ27" s="9">
        <v>-105.161886484489</v>
      </c>
      <c r="FK27" s="9">
        <v>-106.722063517064</v>
      </c>
      <c r="FL27" s="9">
        <v>-108.001226298441</v>
      </c>
      <c r="FM27" s="9">
        <v>-109.03474501219802</v>
      </c>
      <c r="FN27" s="9">
        <v>-109.851184187884</v>
      </c>
      <c r="FO27" s="9">
        <v>324.65319850048701</v>
      </c>
      <c r="FP27" s="9">
        <v>-58.836431320940605</v>
      </c>
      <c r="FQ27" s="9">
        <v>-50.760443577136598</v>
      </c>
      <c r="FR27" s="9">
        <v>-58.323818589950001</v>
      </c>
      <c r="FS27" s="9">
        <v>-63.912775309421605</v>
      </c>
      <c r="FT27" s="9">
        <v>-68.072191132134904</v>
      </c>
      <c r="FU27" s="9">
        <v>-71.1895873864122</v>
      </c>
      <c r="FV27" s="9">
        <v>-73.541106062100695</v>
      </c>
      <c r="FW27" s="9">
        <v>-76.070254709108497</v>
      </c>
      <c r="FX27" s="9">
        <v>-78.43888703372771</v>
      </c>
      <c r="FY27" s="9">
        <v>-80.488815018956302</v>
      </c>
      <c r="FZ27" s="9">
        <v>-82.290926478538395</v>
      </c>
      <c r="GA27" s="9">
        <v>-83.896320349903704</v>
      </c>
      <c r="GB27" s="9">
        <v>-85.342057845586908</v>
      </c>
      <c r="GC27" s="9">
        <v>51.228637683852504</v>
      </c>
      <c r="GD27" s="9">
        <v>1506.8049725220399</v>
      </c>
      <c r="GE27" s="9">
        <v>121.942368481824</v>
      </c>
      <c r="GF27" s="9">
        <v>114.206036544974</v>
      </c>
      <c r="GG27" s="9">
        <v>107.32509114675899</v>
      </c>
      <c r="GH27" s="9">
        <v>101.00569020982499</v>
      </c>
      <c r="GI27" s="9">
        <v>95.054571321883401</v>
      </c>
      <c r="GJ27" s="9">
        <v>89.331789783221808</v>
      </c>
      <c r="GK27" s="9">
        <v>83.735558266489193</v>
      </c>
      <c r="GL27" s="9">
        <v>78.192332735361504</v>
      </c>
      <c r="GM27" s="9">
        <v>72.649465351700897</v>
      </c>
      <c r="GN27" s="9">
        <v>11.945105592743499</v>
      </c>
      <c r="GO27" s="9">
        <v>-6.4950933363296004</v>
      </c>
      <c r="GP27" s="9">
        <v>-22.885580170902902</v>
      </c>
      <c r="GQ27" s="9">
        <v>-31.739115127831102</v>
      </c>
      <c r="GR27" s="9">
        <v>-47.513052354970796</v>
      </c>
      <c r="GS27" s="9">
        <v>-62.387938898996602</v>
      </c>
      <c r="GT27" s="9">
        <v>-75.859042009538896</v>
      </c>
    </row>
    <row r="28" spans="1:202" ht="10.199999999999999">
      <c r="A28" s="2" t="str">
        <f>A22</f>
        <v>Oglekļa uzkrājums zemsedzes augu biomasā</v>
      </c>
      <c r="B28" s="8" t="str">
        <f>B22</f>
        <v>tonnas C</v>
      </c>
      <c r="C28" s="9">
        <v>40.885933565892401</v>
      </c>
      <c r="D28" s="9">
        <v>40.524646421353992</v>
      </c>
      <c r="E28" s="9">
        <v>39.932257642826002</v>
      </c>
      <c r="F28" s="9">
        <v>39.1218814268152</v>
      </c>
      <c r="G28" s="9">
        <v>38.110823087301902</v>
      </c>
      <c r="H28" s="9">
        <v>36.920179319015304</v>
      </c>
      <c r="I28" s="9">
        <v>35.574351199691797</v>
      </c>
      <c r="J28" s="9">
        <v>34.100478754886097</v>
      </c>
      <c r="K28" s="9">
        <v>32.527807239454496</v>
      </c>
      <c r="L28" s="9">
        <v>30.886996934045001</v>
      </c>
      <c r="M28" s="9">
        <v>26.277760072477999</v>
      </c>
      <c r="N28" s="9">
        <v>22.229129091073297</v>
      </c>
      <c r="O28" s="9">
        <v>19.0918964346554</v>
      </c>
      <c r="P28" s="9">
        <v>17.033759662142799</v>
      </c>
      <c r="Q28" s="9">
        <v>15.8182244201227</v>
      </c>
      <c r="R28" s="9">
        <v>15.211941180113499</v>
      </c>
      <c r="S28" s="9">
        <v>15.0441151636348</v>
      </c>
      <c r="T28" s="9">
        <v>15.184540211922698</v>
      </c>
      <c r="U28" s="9">
        <v>15.5319596274809</v>
      </c>
      <c r="V28" s="9">
        <v>16.007482308613199</v>
      </c>
      <c r="W28" s="9">
        <v>16.550636174280598</v>
      </c>
      <c r="X28" s="9">
        <v>17.1168704434543</v>
      </c>
      <c r="Y28" s="9">
        <v>15.5301812044609</v>
      </c>
      <c r="Z28" s="9">
        <v>15.900888717904101</v>
      </c>
      <c r="AA28" s="9">
        <v>16.322349865896598</v>
      </c>
      <c r="AB28" s="9">
        <v>16.769771244327</v>
      </c>
      <c r="AC28" s="9">
        <v>17.2240331927506</v>
      </c>
      <c r="AD28" s="9">
        <v>17.6714571664644</v>
      </c>
      <c r="AE28" s="9">
        <v>18.1035947131423</v>
      </c>
      <c r="AF28" s="9">
        <v>18.5170471744661</v>
      </c>
      <c r="AG28" s="9">
        <v>18.913304876654699</v>
      </c>
      <c r="AH28" s="9">
        <v>19.298598500383498</v>
      </c>
      <c r="AI28" s="9">
        <v>17.149108951021098</v>
      </c>
      <c r="AJ28" s="9">
        <v>17.512191265539101</v>
      </c>
      <c r="AK28" s="9">
        <v>17.867042910888401</v>
      </c>
      <c r="AL28" s="9">
        <v>18.2106097607405</v>
      </c>
      <c r="AM28" s="9">
        <v>18.541964827574098</v>
      </c>
      <c r="AN28" s="9">
        <v>18.862248491786801</v>
      </c>
      <c r="AO28" s="9">
        <v>19.174620897344301</v>
      </c>
      <c r="AP28" s="9">
        <v>19.4842122382335</v>
      </c>
      <c r="AQ28" s="9">
        <v>19.798070941135698</v>
      </c>
      <c r="AR28" s="9">
        <v>20.125109820778203</v>
      </c>
      <c r="AS28" s="9">
        <v>20.4760503299783</v>
      </c>
      <c r="AT28" s="9">
        <v>20.863365054309398</v>
      </c>
      <c r="AU28" s="9">
        <v>21.301218617021298</v>
      </c>
      <c r="AV28" s="9">
        <v>21.805407167138998</v>
      </c>
      <c r="AW28" s="9">
        <v>18.8051625675431</v>
      </c>
      <c r="AX28" s="9">
        <v>19.057110971183899</v>
      </c>
      <c r="AY28" s="9">
        <v>19.3056661294852</v>
      </c>
      <c r="AZ28" s="9">
        <v>19.553953266508401</v>
      </c>
      <c r="BA28" s="9">
        <v>19.805888220917701</v>
      </c>
      <c r="BB28" s="9">
        <v>20.066123627291699</v>
      </c>
      <c r="BC28" s="9">
        <v>20.340020918281901</v>
      </c>
      <c r="BD28" s="9">
        <v>20.633621528370497</v>
      </c>
      <c r="BE28" s="9">
        <v>20.953617411542101</v>
      </c>
      <c r="BF28" s="9">
        <v>21.307320978649397</v>
      </c>
      <c r="BG28" s="9">
        <v>21.702634553882596</v>
      </c>
      <c r="BH28" s="9">
        <v>22.148019443580399</v>
      </c>
      <c r="BI28" s="9">
        <v>22.652464704711402</v>
      </c>
      <c r="BJ28" s="9">
        <v>23.225455694709602</v>
      </c>
      <c r="BK28" s="9">
        <v>23.768600000000003</v>
      </c>
      <c r="BL28" s="9">
        <v>40.885933565892401</v>
      </c>
      <c r="BM28" s="9">
        <v>40.524646421353992</v>
      </c>
      <c r="BN28" s="9">
        <v>39.932257642826002</v>
      </c>
      <c r="BO28" s="9">
        <v>39.1218814268152</v>
      </c>
      <c r="BP28" s="9">
        <v>38.110823087301902</v>
      </c>
      <c r="BQ28" s="9">
        <v>36.920179319015304</v>
      </c>
      <c r="BR28" s="9">
        <v>35.574351199691797</v>
      </c>
      <c r="BS28" s="9">
        <v>34.100478754886097</v>
      </c>
      <c r="BT28" s="9">
        <v>32.527807239454496</v>
      </c>
      <c r="BU28" s="9">
        <v>30.886996934045001</v>
      </c>
      <c r="BV28" s="9">
        <v>26.277760072477999</v>
      </c>
      <c r="BW28" s="9">
        <v>22.229129091073297</v>
      </c>
      <c r="BX28" s="9">
        <v>19.0918964346554</v>
      </c>
      <c r="BY28" s="9">
        <v>17.033759662142799</v>
      </c>
      <c r="BZ28" s="9">
        <v>15.8182244201227</v>
      </c>
      <c r="CA28" s="9">
        <v>15.211941180113499</v>
      </c>
      <c r="CB28" s="9">
        <v>15.0441151636348</v>
      </c>
      <c r="CC28" s="9">
        <v>15.184540211922698</v>
      </c>
      <c r="CD28" s="9">
        <v>15.5319596274809</v>
      </c>
      <c r="CE28" s="9">
        <v>16.007482308613199</v>
      </c>
      <c r="CF28" s="9">
        <v>16.550636174280598</v>
      </c>
      <c r="CG28" s="9">
        <v>17.1168704434543</v>
      </c>
      <c r="CH28" s="9">
        <v>15.5301812044609</v>
      </c>
      <c r="CI28" s="9">
        <v>15.900888717904101</v>
      </c>
      <c r="CJ28" s="9">
        <v>16.322349865896598</v>
      </c>
      <c r="CK28" s="9">
        <v>16.769771244327</v>
      </c>
      <c r="CL28" s="9">
        <v>17.2240331927506</v>
      </c>
      <c r="CM28" s="9">
        <v>17.6714571664644</v>
      </c>
      <c r="CN28" s="9">
        <v>18.1035947131423</v>
      </c>
      <c r="CO28" s="9">
        <v>18.5170471744661</v>
      </c>
      <c r="CP28" s="9">
        <v>18.913304876654699</v>
      </c>
      <c r="CQ28" s="9">
        <v>19.298598500383498</v>
      </c>
      <c r="CR28" s="9">
        <v>17.149108951021098</v>
      </c>
      <c r="CS28" s="9">
        <v>17.512191265539101</v>
      </c>
      <c r="CT28" s="9">
        <v>17.867042910888401</v>
      </c>
      <c r="CU28" s="9">
        <v>18.2106097607405</v>
      </c>
      <c r="CV28" s="9">
        <v>18.541964827574098</v>
      </c>
      <c r="CW28" s="9">
        <v>18.862248491786801</v>
      </c>
      <c r="CX28" s="9">
        <v>19.174620897344301</v>
      </c>
      <c r="CY28" s="9">
        <v>19.4842122382335</v>
      </c>
      <c r="CZ28" s="9">
        <v>19.798070941135698</v>
      </c>
      <c r="DA28" s="9">
        <v>20.125109820778203</v>
      </c>
      <c r="DB28" s="9">
        <v>20.4760503299783</v>
      </c>
      <c r="DC28" s="9">
        <v>20.863365054309398</v>
      </c>
      <c r="DD28" s="9">
        <v>21.301218617021298</v>
      </c>
      <c r="DE28" s="9">
        <v>21.805407167138998</v>
      </c>
      <c r="DF28" s="9">
        <v>18.8051625675431</v>
      </c>
      <c r="DG28" s="9">
        <v>19.057110971183899</v>
      </c>
      <c r="DH28" s="9">
        <v>19.3056661294852</v>
      </c>
      <c r="DI28" s="9">
        <v>19.553953266508401</v>
      </c>
      <c r="DJ28" s="9">
        <v>19.805888220917701</v>
      </c>
      <c r="DK28" s="9">
        <v>20.066123627291699</v>
      </c>
      <c r="DL28" s="9">
        <v>20.340020918281901</v>
      </c>
      <c r="DM28" s="9">
        <v>20.633621528370497</v>
      </c>
      <c r="DN28" s="9">
        <v>20.953617411542101</v>
      </c>
      <c r="DO28" s="9">
        <v>21.307320978649397</v>
      </c>
      <c r="DP28" s="9">
        <v>21.702634553882596</v>
      </c>
      <c r="DQ28" s="9">
        <v>22.148019443580399</v>
      </c>
      <c r="DR28" s="9">
        <v>22.652464704711402</v>
      </c>
      <c r="DS28" s="9">
        <v>23.225455694709602</v>
      </c>
      <c r="DT28" s="9">
        <v>23.768600000000003</v>
      </c>
      <c r="DU28" s="9">
        <v>40.885933565892401</v>
      </c>
      <c r="DV28" s="9">
        <v>40.524646421353992</v>
      </c>
      <c r="DW28" s="9">
        <v>39.932257642826002</v>
      </c>
      <c r="DX28" s="9">
        <v>39.1218814268152</v>
      </c>
      <c r="DY28" s="9">
        <v>38.110823087301902</v>
      </c>
      <c r="DZ28" s="9">
        <v>36.920179319015304</v>
      </c>
      <c r="EA28" s="9">
        <v>35.574351199691797</v>
      </c>
      <c r="EB28" s="9">
        <v>34.100478754886097</v>
      </c>
      <c r="EC28" s="9">
        <v>32.527807239454496</v>
      </c>
      <c r="ED28" s="9">
        <v>30.886996934045001</v>
      </c>
      <c r="EE28" s="9">
        <v>26.277760072477999</v>
      </c>
      <c r="EF28" s="9">
        <v>22.229129091073297</v>
      </c>
      <c r="EG28" s="9">
        <v>19.0918964346554</v>
      </c>
      <c r="EH28" s="9">
        <v>17.033759662142799</v>
      </c>
      <c r="EI28" s="9">
        <v>15.8182244201227</v>
      </c>
      <c r="EJ28" s="9">
        <v>15.211941180113499</v>
      </c>
      <c r="EK28" s="9">
        <v>15.0441151636348</v>
      </c>
      <c r="EL28" s="9">
        <v>15.184540211922698</v>
      </c>
      <c r="EM28" s="9">
        <v>15.5319596274809</v>
      </c>
      <c r="EN28" s="9">
        <v>16.007482308613199</v>
      </c>
      <c r="EO28" s="9">
        <v>16.550636174280598</v>
      </c>
      <c r="EP28" s="9">
        <v>17.1168704434543</v>
      </c>
      <c r="EQ28" s="9">
        <v>15.5301812044609</v>
      </c>
      <c r="ER28" s="9">
        <v>15.900888717904101</v>
      </c>
      <c r="ES28" s="9">
        <v>16.322349865896598</v>
      </c>
      <c r="ET28" s="9">
        <v>16.769771244327</v>
      </c>
      <c r="EU28" s="9">
        <v>17.2240331927506</v>
      </c>
      <c r="EV28" s="9">
        <v>17.6714571664644</v>
      </c>
      <c r="EW28" s="9">
        <v>18.1035947131423</v>
      </c>
      <c r="EX28" s="9">
        <v>18.5170471744661</v>
      </c>
      <c r="EY28" s="9">
        <v>18.913304876654699</v>
      </c>
      <c r="EZ28" s="9">
        <v>19.298598500383498</v>
      </c>
      <c r="FA28" s="9">
        <v>17.149108951021098</v>
      </c>
      <c r="FB28" s="9">
        <v>17.512191265539101</v>
      </c>
      <c r="FC28" s="9">
        <v>17.867042910888401</v>
      </c>
      <c r="FD28" s="9">
        <v>18.2106097607405</v>
      </c>
      <c r="FE28" s="9">
        <v>18.541964827574098</v>
      </c>
      <c r="FF28" s="9">
        <v>18.862248491786801</v>
      </c>
      <c r="FG28" s="9">
        <v>19.174620897344301</v>
      </c>
      <c r="FH28" s="9">
        <v>19.4842122382335</v>
      </c>
      <c r="FI28" s="9">
        <v>19.798070941135698</v>
      </c>
      <c r="FJ28" s="9">
        <v>20.125109820778203</v>
      </c>
      <c r="FK28" s="9">
        <v>20.4760503299783</v>
      </c>
      <c r="FL28" s="9">
        <v>20.863365054309398</v>
      </c>
      <c r="FM28" s="9">
        <v>21.301218617021298</v>
      </c>
      <c r="FN28" s="9">
        <v>21.805407167138998</v>
      </c>
      <c r="FO28" s="9">
        <v>18.8051625675431</v>
      </c>
      <c r="FP28" s="9">
        <v>19.057110971183899</v>
      </c>
      <c r="FQ28" s="9">
        <v>19.3056661294852</v>
      </c>
      <c r="FR28" s="9">
        <v>19.553953266508401</v>
      </c>
      <c r="FS28" s="9">
        <v>19.805888220917701</v>
      </c>
      <c r="FT28" s="9">
        <v>20.066123627291699</v>
      </c>
      <c r="FU28" s="9">
        <v>20.340020918281901</v>
      </c>
      <c r="FV28" s="9">
        <v>20.633621528370497</v>
      </c>
      <c r="FW28" s="9">
        <v>20.953617411542101</v>
      </c>
      <c r="FX28" s="9">
        <v>21.307320978649397</v>
      </c>
      <c r="FY28" s="9">
        <v>21.702634553882596</v>
      </c>
      <c r="FZ28" s="9">
        <v>22.148019443580399</v>
      </c>
      <c r="GA28" s="9">
        <v>22.652464704711402</v>
      </c>
      <c r="GB28" s="9">
        <v>23.225455694709602</v>
      </c>
      <c r="GC28" s="9">
        <v>23.768600000000003</v>
      </c>
      <c r="GD28" s="9">
        <v>40.885933565892401</v>
      </c>
      <c r="GE28" s="9">
        <v>40.524646421353992</v>
      </c>
      <c r="GF28" s="9">
        <v>39.932257642826002</v>
      </c>
      <c r="GG28" s="9">
        <v>39.1218814268152</v>
      </c>
      <c r="GH28" s="9">
        <v>38.110823087301902</v>
      </c>
      <c r="GI28" s="9">
        <v>36.920179319015304</v>
      </c>
      <c r="GJ28" s="9">
        <v>35.574351199691797</v>
      </c>
      <c r="GK28" s="9">
        <v>34.100478754886097</v>
      </c>
      <c r="GL28" s="9">
        <v>32.527807239454496</v>
      </c>
      <c r="GM28" s="9">
        <v>30.886996934045001</v>
      </c>
      <c r="GN28" s="9">
        <v>26.277760072477999</v>
      </c>
      <c r="GO28" s="9">
        <v>22.229129091073297</v>
      </c>
      <c r="GP28" s="9">
        <v>19.0918964346554</v>
      </c>
      <c r="GQ28" s="9">
        <v>17.033759662142799</v>
      </c>
      <c r="GR28" s="9">
        <v>15.8182244201227</v>
      </c>
      <c r="GS28" s="9">
        <v>15.211941180113499</v>
      </c>
      <c r="GT28" s="9">
        <v>15.0441151636348</v>
      </c>
    </row>
    <row r="29" spans="1:202" ht="10.199999999999999">
      <c r="A29" s="2" t="s">
        <v>12</v>
      </c>
      <c r="B29" s="8" t="str">
        <f>B27</f>
        <v>tonnas CO₂ ekv. gadā</v>
      </c>
      <c r="C29" s="9">
        <f>(C28-C22)*44/12</f>
        <v>-99.418243591727858</v>
      </c>
      <c r="D29" s="9">
        <f>((D28-D22)*44/12-SUM($C29:C29))</f>
        <v>-1.3247195299741605</v>
      </c>
      <c r="E29" s="9">
        <f>((E28-E22)*44/12-SUM($C29:D29))</f>
        <v>-2.1720921879359736</v>
      </c>
      <c r="F29" s="9">
        <f>((F28-F22)*44/12-SUM($C29:E29))</f>
        <v>-2.9713794587062665</v>
      </c>
      <c r="G29" s="9">
        <f>((G28-G22)*44/12-SUM($C29:F29))</f>
        <v>-3.707213911548763</v>
      </c>
      <c r="H29" s="9">
        <f>((H28-H22)*44/12-SUM($C29:G29))</f>
        <v>-4.3656938170508539</v>
      </c>
      <c r="I29" s="9">
        <f>((I28-I22)*44/12-SUM($C29:H29))</f>
        <v>-4.9347031041861982</v>
      </c>
      <c r="J29" s="9">
        <f>((J28-J22)*44/12-SUM($C29:I29))</f>
        <v>-5.4041989642875734</v>
      </c>
      <c r="K29" s="9">
        <f>((K28-K22)*44/12-SUM($C29:J29))</f>
        <v>-5.7664622232492064</v>
      </c>
      <c r="L29" s="9">
        <f>((L28-L22)*44/12-SUM($C29:K29))</f>
        <v>-6.0163044531681464</v>
      </c>
      <c r="M29" s="9">
        <f>((M28-M22)*44/12-SUM($C29:L29))</f>
        <v>-16.900535159078999</v>
      </c>
      <c r="N29" s="9">
        <f>((N28-N22)*44/12-SUM($C29:M29))</f>
        <v>-14.844980265150582</v>
      </c>
      <c r="O29" s="9">
        <f>((O28-O22)*44/12-SUM($C29:N29))</f>
        <v>-11.503186406865638</v>
      </c>
      <c r="P29" s="9">
        <f>((P28-P22)*44/12-SUM($C29:O29))</f>
        <v>-7.5465014992128658</v>
      </c>
      <c r="Q29" s="9">
        <f>((Q28-Q22)*44/12-SUM($C29:P29))</f>
        <v>-4.4569625540736979</v>
      </c>
      <c r="R29" s="9">
        <f>((R28-R22)*44/12-SUM($C29:Q29))</f>
        <v>-2.2230385467003657</v>
      </c>
      <c r="S29" s="9">
        <f>((S28-S22)*44/12-SUM($C29:R29))</f>
        <v>-0.61536206042191566</v>
      </c>
      <c r="T29" s="9">
        <f>((T28-T22)*44/12-SUM($C29:S29))</f>
        <v>0.51489184372226759</v>
      </c>
      <c r="U29" s="9">
        <f>((U28-U22)*44/12-SUM($C29:T29))</f>
        <v>1.2738711903800777</v>
      </c>
      <c r="V29" s="9">
        <f>((V28-V22)*44/12-SUM($C29:U29))</f>
        <v>1.7435831641517723</v>
      </c>
      <c r="W29" s="9">
        <f>((W28-W22)*44/12-SUM($C29:V29))</f>
        <v>1.9915641741138188</v>
      </c>
      <c r="X29" s="9">
        <f>((X28-X22)*44/12-SUM($C29:W29))</f>
        <v>2.0761923203035622</v>
      </c>
      <c r="Y29" s="9">
        <f>((Y28-Y22)*44/12-SUM($C29:X29))</f>
        <v>-5.8178605429758079</v>
      </c>
      <c r="Z29" s="9">
        <f>((Z28-Z22)*44/12-SUM($C29:Y29))</f>
        <v>1.3592608826250796</v>
      </c>
      <c r="AA29" s="9">
        <f>((AA28-AA22)*44/12-SUM($C29:Z29))</f>
        <v>1.5453575426391524</v>
      </c>
      <c r="AB29" s="9">
        <f>((AB28-AB22)*44/12-SUM($C29:AA29))</f>
        <v>1.6405450542447966</v>
      </c>
      <c r="AC29" s="9">
        <f>((AC28-AC22)*44/12-SUM($C29:AB29))</f>
        <v>1.6656271442198829</v>
      </c>
      <c r="AD29" s="9">
        <f>((AD28-AD22)*44/12-SUM($C29:AC29))</f>
        <v>1.640554570283939</v>
      </c>
      <c r="AE29" s="9">
        <f>((AE28-AE22)*44/12-SUM($C29:AD29))</f>
        <v>1.58450433781897</v>
      </c>
      <c r="AF29" s="9">
        <f>((AF28-AF22)*44/12-SUM($C29:AE29))</f>
        <v>1.5159923581872476</v>
      </c>
      <c r="AG29" s="9">
        <f>((AG28-AG22)*44/12-SUM($C29:AF29))</f>
        <v>1.4529449080248469</v>
      </c>
      <c r="AH29" s="9">
        <f>((AH28-AH22)*44/12-SUM($C29:AG29))</f>
        <v>1.4127432870056396</v>
      </c>
      <c r="AI29" s="9">
        <f>((AI28-AI22)*44/12-SUM($C29:AH29))</f>
        <v>-7.8814616809954714</v>
      </c>
      <c r="AJ29" s="9">
        <f>((AJ28-AJ22)*44/12-SUM($C29:AI29))</f>
        <v>1.3313018198993234</v>
      </c>
      <c r="AK29" s="9">
        <f>((AK28-AK22)*44/12-SUM($C29:AJ29))</f>
        <v>1.3011226996140977</v>
      </c>
      <c r="AL29" s="9">
        <f>((AL28-AL22)*44/12-SUM($C29:AK29))</f>
        <v>1.2597451161243498</v>
      </c>
      <c r="AM29" s="9">
        <f>((AM28-AM22)*44/12-SUM($C29:AL29))</f>
        <v>1.214968578389886</v>
      </c>
      <c r="AN29" s="9">
        <f>((AN28-AN22)*44/12-SUM($C29:AM29))</f>
        <v>1.1743734354465687</v>
      </c>
      <c r="AO29" s="9">
        <f>((AO28-AO22)*44/12-SUM($C29:AN29))</f>
        <v>1.1453654870441596</v>
      </c>
      <c r="AP29" s="9">
        <f>((AP28-AP22)*44/12-SUM($C29:AO29))</f>
        <v>1.1351682499270623</v>
      </c>
      <c r="AQ29" s="9">
        <f>((AQ28-AQ22)*44/12-SUM($C29:AP29))</f>
        <v>1.1508152439747619</v>
      </c>
      <c r="AR29" s="9">
        <f>((AR28-AR22)*44/12-SUM($C29:AQ29))</f>
        <v>1.1991425586891751</v>
      </c>
      <c r="AS29" s="9">
        <f>((AS28-AS22)*44/12-SUM($C29:AR29))</f>
        <v>1.2867818670669919</v>
      </c>
      <c r="AT29" s="9">
        <f>((AT28-AT22)*44/12-SUM($C29:AS29))</f>
        <v>1.4201539892140147</v>
      </c>
      <c r="AU29" s="9">
        <f>((AU28-AU22)*44/12-SUM($C29:AT29))</f>
        <v>1.6054630632769999</v>
      </c>
      <c r="AV29" s="9">
        <f>((AV28-AV22)*44/12-SUM($C29:AU29))</f>
        <v>1.848691350431551</v>
      </c>
      <c r="AW29" s="9">
        <f>((AW28-AW22)*44/12-SUM($C29:AV29))</f>
        <v>-11.000896865184956</v>
      </c>
      <c r="AX29" s="9">
        <f>((AX28-AX22)*44/12-SUM($C29:AW29))</f>
        <v>0.92381081334963255</v>
      </c>
      <c r="AY29" s="9">
        <f>((AY28-AY22)*44/12-SUM($C29:AX29))</f>
        <v>0.91136891377141183</v>
      </c>
      <c r="AZ29" s="9">
        <f>((AZ28-AZ22)*44/12-SUM($C29:AY29))</f>
        <v>0.91038616908508629</v>
      </c>
      <c r="BA29" s="9">
        <f>((BA28-BA22)*44/12-SUM($C29:AZ29))</f>
        <v>0.92376149950075614</v>
      </c>
      <c r="BB29" s="9">
        <f>((BB28-BB22)*44/12-SUM($C29:BA29))</f>
        <v>0.95419649003798668</v>
      </c>
      <c r="BC29" s="9">
        <f>((BC28-BC22)*44/12-SUM($C29:BB29))</f>
        <v>1.0042900669640744</v>
      </c>
      <c r="BD29" s="9">
        <f>((BD28-BD22)*44/12-SUM($C29:BC29))</f>
        <v>1.0765355703248645</v>
      </c>
      <c r="BE29" s="9">
        <f>((BE28-BE22)*44/12-SUM($C29:BD29))</f>
        <v>1.1733182382958205</v>
      </c>
      <c r="BF29" s="9">
        <f>((BF28-BF22)*44/12-SUM($C29:BE29))</f>
        <v>1.2969130793934482</v>
      </c>
      <c r="BG29" s="9">
        <f>((BG28-BG22)*44/12-SUM($C29:BF29))</f>
        <v>1.4494831091884066</v>
      </c>
      <c r="BH29" s="9">
        <f>((BH28-BH22)*44/12-SUM($C29:BG29))</f>
        <v>1.6330779288919359</v>
      </c>
      <c r="BI29" s="9">
        <f>((BI28-BI22)*44/12-SUM($C29:BH29))</f>
        <v>1.8496326241470342</v>
      </c>
      <c r="BJ29" s="9">
        <f>((BJ28-BJ22)*44/12-SUM($C29:BI29))</f>
        <v>2.1009669633267265</v>
      </c>
      <c r="BK29" s="9">
        <f>((BK28-BK22)*44/12-SUM($C29:BJ29))</f>
        <v>1.9915291193981375</v>
      </c>
      <c r="BL29" s="9">
        <f>((BL28-BL22)*44/12-SUM($C29:BK29))</f>
        <v>62.763556408272123</v>
      </c>
      <c r="BM29" s="9">
        <f>((BM28-BM22)*44/12-SUM($C29:BL29))</f>
        <v>-1.3247195299741605</v>
      </c>
      <c r="BN29" s="9">
        <f>((BN28-BN22)*44/12-SUM($C29:BM29))</f>
        <v>-2.1720921879359736</v>
      </c>
      <c r="BO29" s="9">
        <f>((BO28-BO22)*44/12-SUM($C29:BN29))</f>
        <v>-2.9713794587062665</v>
      </c>
      <c r="BP29" s="9">
        <f>((BP28-BP22)*44/12-SUM($C29:BO29))</f>
        <v>-3.707213911548763</v>
      </c>
      <c r="BQ29" s="9">
        <f>((BQ28-BQ22)*44/12-SUM($C29:BP29))</f>
        <v>-4.3656938170508539</v>
      </c>
      <c r="BR29" s="9">
        <f>((BR28-BR22)*44/12-SUM($C29:BQ29))</f>
        <v>-4.9347031041861982</v>
      </c>
      <c r="BS29" s="9">
        <f>((BS28-BS22)*44/12-SUM($C29:BR29))</f>
        <v>-5.4041989642875734</v>
      </c>
      <c r="BT29" s="9">
        <f>((BT28-BT22)*44/12-SUM($C29:BS29))</f>
        <v>-5.7664622232492064</v>
      </c>
      <c r="BU29" s="9">
        <f>((BU28-BU22)*44/12-SUM($C29:BT29))</f>
        <v>-6.0163044531681464</v>
      </c>
      <c r="BV29" s="9">
        <f>((BV28-BV22)*44/12-SUM($C29:BU29))</f>
        <v>-16.900535159078999</v>
      </c>
      <c r="BW29" s="9">
        <f>((BW28-BW22)*44/12-SUM($C29:BV29))</f>
        <v>-14.844980265150582</v>
      </c>
      <c r="BX29" s="9">
        <f>((BX28-BX22)*44/12-SUM($C29:BW29))</f>
        <v>-11.503186406865638</v>
      </c>
      <c r="BY29" s="9">
        <f>((BY28-BY22)*44/12-SUM($C29:BX29))</f>
        <v>-7.5465014992128658</v>
      </c>
      <c r="BZ29" s="9">
        <f>((BZ28-BZ22)*44/12-SUM($C29:BY29))</f>
        <v>-4.4569625540736979</v>
      </c>
      <c r="CA29" s="9">
        <f>((CA28-CA22)*44/12-SUM($C29:BZ29))</f>
        <v>-2.2230385467003657</v>
      </c>
      <c r="CB29" s="9">
        <f>((CB28-CB22)*44/12-SUM($C29:CA29))</f>
        <v>-0.61536206042191566</v>
      </c>
      <c r="CC29" s="9">
        <f>((CC28-CC22)*44/12-SUM($C29:CB29))</f>
        <v>0.51489184372226759</v>
      </c>
      <c r="CD29" s="9">
        <f>((CD28-CD22)*44/12-SUM($C29:CC29))</f>
        <v>1.2738711903800777</v>
      </c>
      <c r="CE29" s="9">
        <f>((CE28-CE22)*44/12-SUM($C29:CD29))</f>
        <v>1.7435831641517723</v>
      </c>
      <c r="CF29" s="9">
        <f>((CF28-CF22)*44/12-SUM($C29:CE29))</f>
        <v>1.9915641741138188</v>
      </c>
      <c r="CG29" s="9">
        <f>((CG28-CG22)*44/12-SUM($C29:CF29))</f>
        <v>2.0761923203035622</v>
      </c>
      <c r="CH29" s="9">
        <f>((CH28-CH22)*44/12-SUM($C29:CG29))</f>
        <v>-5.8178605429758079</v>
      </c>
      <c r="CI29" s="9">
        <f>((CI28-CI22)*44/12-SUM($C29:CH29))</f>
        <v>1.3592608826250796</v>
      </c>
      <c r="CJ29" s="9">
        <f>((CJ28-CJ22)*44/12-SUM($C29:CI29))</f>
        <v>1.5453575426391524</v>
      </c>
      <c r="CK29" s="9">
        <f>((CK28-CK22)*44/12-SUM($C29:CJ29))</f>
        <v>1.6405450542447966</v>
      </c>
      <c r="CL29" s="9">
        <f>((CL28-CL22)*44/12-SUM($C29:CK29))</f>
        <v>1.6656271442198829</v>
      </c>
      <c r="CM29" s="9">
        <f>((CM28-CM22)*44/12-SUM($C29:CL29))</f>
        <v>1.640554570283939</v>
      </c>
      <c r="CN29" s="9">
        <f>((CN28-CN22)*44/12-SUM($C29:CM29))</f>
        <v>1.58450433781897</v>
      </c>
      <c r="CO29" s="9">
        <f>((CO28-CO22)*44/12-SUM($C29:CN29))</f>
        <v>1.5159923581872476</v>
      </c>
      <c r="CP29" s="9">
        <f>((CP28-CP22)*44/12-SUM($C29:CO29))</f>
        <v>1.4529449080248469</v>
      </c>
      <c r="CQ29" s="9">
        <f>((CQ28-CQ22)*44/12-SUM($C29:CP29))</f>
        <v>1.4127432870056396</v>
      </c>
      <c r="CR29" s="9">
        <f>((CR28-CR22)*44/12-SUM($C29:CQ29))</f>
        <v>-7.8814616809954714</v>
      </c>
      <c r="CS29" s="9">
        <f>((CS28-CS22)*44/12-SUM($C29:CR29))</f>
        <v>1.3313018198993234</v>
      </c>
      <c r="CT29" s="9">
        <f>((CT28-CT22)*44/12-SUM($C29:CS29))</f>
        <v>1.3011226996140977</v>
      </c>
      <c r="CU29" s="9">
        <f>((CU28-CU22)*44/12-SUM($C29:CT29))</f>
        <v>1.2597451161243498</v>
      </c>
      <c r="CV29" s="9">
        <f>((CV28-CV22)*44/12-SUM($C29:CU29))</f>
        <v>1.214968578389886</v>
      </c>
      <c r="CW29" s="9">
        <f>((CW28-CW22)*44/12-SUM($C29:CV29))</f>
        <v>1.1743734354465687</v>
      </c>
      <c r="CX29" s="9">
        <f>((CX28-CX22)*44/12-SUM($C29:CW29))</f>
        <v>1.1453654870441596</v>
      </c>
      <c r="CY29" s="9">
        <f>((CY28-CY22)*44/12-SUM($C29:CX29))</f>
        <v>1.1351682499270623</v>
      </c>
      <c r="CZ29" s="9">
        <f>((CZ28-CZ22)*44/12-SUM($C29:CY29))</f>
        <v>1.1508152439747619</v>
      </c>
      <c r="DA29" s="9">
        <f>((DA28-DA22)*44/12-SUM($C29:CZ29))</f>
        <v>1.1991425586891751</v>
      </c>
      <c r="DB29" s="9">
        <f>((DB28-DB22)*44/12-SUM($C29:DA29))</f>
        <v>1.2867818670669919</v>
      </c>
      <c r="DC29" s="9">
        <f>((DC28-DC22)*44/12-SUM($C29:DB29))</f>
        <v>1.4201539892140147</v>
      </c>
      <c r="DD29" s="9">
        <f>((DD28-DD22)*44/12-SUM($C29:DC29))</f>
        <v>1.6054630632769999</v>
      </c>
      <c r="DE29" s="9">
        <f>((DE28-DE22)*44/12-SUM($C29:DD29))</f>
        <v>1.848691350431551</v>
      </c>
      <c r="DF29" s="9">
        <f>((DF28-DF22)*44/12-SUM($C29:DE29))</f>
        <v>-11.000896865184956</v>
      </c>
      <c r="DG29" s="9">
        <f>((DG28-DG22)*44/12-SUM($C29:DF29))</f>
        <v>0.92381081334963255</v>
      </c>
      <c r="DH29" s="9">
        <f>((DH28-DH22)*44/12-SUM($C29:DG29))</f>
        <v>0.91136891377141183</v>
      </c>
      <c r="DI29" s="9">
        <f>((DI28-DI22)*44/12-SUM($C29:DH29))</f>
        <v>0.91038616908508629</v>
      </c>
      <c r="DJ29" s="9">
        <f>((DJ28-DJ22)*44/12-SUM($C29:DI29))</f>
        <v>0.92376149950075614</v>
      </c>
      <c r="DK29" s="9">
        <f>((DK28-DK22)*44/12-SUM($C29:DJ29))</f>
        <v>0.95419649003798668</v>
      </c>
      <c r="DL29" s="9">
        <f>((DL28-DL22)*44/12-SUM($C29:DK29))</f>
        <v>1.0042900669640744</v>
      </c>
      <c r="DM29" s="9">
        <f>((DM28-DM22)*44/12-SUM($C29:DL29))</f>
        <v>1.0765355703248645</v>
      </c>
      <c r="DN29" s="9">
        <f>((DN28-DN22)*44/12-SUM($C29:DM29))</f>
        <v>1.1733182382958205</v>
      </c>
      <c r="DO29" s="9">
        <f>((DO28-DO22)*44/12-SUM($C29:DN29))</f>
        <v>1.2969130793934482</v>
      </c>
      <c r="DP29" s="9">
        <f>((DP28-DP22)*44/12-SUM($C29:DO29))</f>
        <v>1.4494831091884066</v>
      </c>
      <c r="DQ29" s="9">
        <f>((DQ28-DQ22)*44/12-SUM($C29:DP29))</f>
        <v>1.6330779288919359</v>
      </c>
      <c r="DR29" s="9">
        <f>((DR28-DR22)*44/12-SUM($C29:DQ29))</f>
        <v>1.8496326241470342</v>
      </c>
      <c r="DS29" s="9">
        <f>((DS28-DS22)*44/12-SUM($C29:DR29))</f>
        <v>2.1009669633267265</v>
      </c>
      <c r="DT29" s="9">
        <f>((DT28-DT22)*44/12-SUM($C29:DS29))</f>
        <v>1.9915291193981375</v>
      </c>
      <c r="DU29" s="9">
        <f>((DU28-DU22)*44/12-SUM($C29:DT29))</f>
        <v>62.763556408272123</v>
      </c>
      <c r="DV29" s="9">
        <f>((DV28-DV22)*44/12-SUM($C29:DU29))</f>
        <v>-1.3247195299741605</v>
      </c>
      <c r="DW29" s="9">
        <f>((DW28-DW22)*44/12-SUM($C29:DV29))</f>
        <v>-2.1720921879359736</v>
      </c>
      <c r="DX29" s="9">
        <f>((DX28-DX22)*44/12-SUM($C29:DW29))</f>
        <v>-2.9713794587062665</v>
      </c>
      <c r="DY29" s="9">
        <f>((DY28-DY22)*44/12-SUM($C29:DX29))</f>
        <v>-3.707213911548763</v>
      </c>
      <c r="DZ29" s="9">
        <f>((DZ28-DZ22)*44/12-SUM($C29:DY29))</f>
        <v>-4.3656938170508539</v>
      </c>
      <c r="EA29" s="9">
        <f>((EA28-EA22)*44/12-SUM($C29:DZ29))</f>
        <v>-4.9347031041861982</v>
      </c>
      <c r="EB29" s="9">
        <f>((EB28-EB22)*44/12-SUM($C29:EA29))</f>
        <v>-5.4041989642875734</v>
      </c>
      <c r="EC29" s="9">
        <f>((EC28-EC22)*44/12-SUM($C29:EB29))</f>
        <v>-5.7664622232492064</v>
      </c>
      <c r="ED29" s="9">
        <f>((ED28-ED22)*44/12-SUM($C29:EC29))</f>
        <v>-6.0163044531681464</v>
      </c>
      <c r="EE29" s="9">
        <f>((EE28-EE22)*44/12-SUM($C29:ED29))</f>
        <v>-16.900535159078999</v>
      </c>
      <c r="EF29" s="9">
        <f>((EF28-EF22)*44/12-SUM($C29:EE29))</f>
        <v>-14.844980265150582</v>
      </c>
      <c r="EG29" s="9">
        <f>((EG28-EG22)*44/12-SUM($C29:EF29))</f>
        <v>-11.503186406865638</v>
      </c>
      <c r="EH29" s="9">
        <f>((EH28-EH22)*44/12-SUM($C29:EG29))</f>
        <v>-7.5465014992128658</v>
      </c>
      <c r="EI29" s="9">
        <f>((EI28-EI22)*44/12-SUM($C29:EH29))</f>
        <v>-4.4569625540736979</v>
      </c>
      <c r="EJ29" s="9">
        <f>((EJ28-EJ22)*44/12-SUM($C29:EI29))</f>
        <v>-2.2230385467003657</v>
      </c>
      <c r="EK29" s="9">
        <f>((EK28-EK22)*44/12-SUM($C29:EJ29))</f>
        <v>-0.61536206042191566</v>
      </c>
      <c r="EL29" s="9">
        <f>((EL28-EL22)*44/12-SUM($C29:EK29))</f>
        <v>0.51489184372226759</v>
      </c>
      <c r="EM29" s="9">
        <f>((EM28-EM22)*44/12-SUM($C29:EL29))</f>
        <v>1.2738711903800777</v>
      </c>
      <c r="EN29" s="9">
        <f>((EN28-EN22)*44/12-SUM($C29:EM29))</f>
        <v>1.7435831641517723</v>
      </c>
      <c r="EO29" s="9">
        <f>((EO28-EO22)*44/12-SUM($C29:EN29))</f>
        <v>1.9915641741138188</v>
      </c>
      <c r="EP29" s="9">
        <f>((EP28-EP22)*44/12-SUM($C29:EO29))</f>
        <v>2.0761923203035622</v>
      </c>
      <c r="EQ29" s="9">
        <f>((EQ28-EQ22)*44/12-SUM($C29:EP29))</f>
        <v>-5.8178605429758079</v>
      </c>
      <c r="ER29" s="9">
        <f>((ER28-ER22)*44/12-SUM($C29:EQ29))</f>
        <v>1.3592608826250796</v>
      </c>
      <c r="ES29" s="9">
        <f>((ES28-ES22)*44/12-SUM($C29:ER29))</f>
        <v>1.5453575426391524</v>
      </c>
      <c r="ET29" s="9">
        <f>((ET28-ET22)*44/12-SUM($C29:ES29))</f>
        <v>1.6405450542447966</v>
      </c>
      <c r="EU29" s="9">
        <f>((EU28-EU22)*44/12-SUM($C29:ET29))</f>
        <v>1.6656271442198829</v>
      </c>
      <c r="EV29" s="9">
        <f>((EV28-EV22)*44/12-SUM($C29:EU29))</f>
        <v>1.640554570283939</v>
      </c>
      <c r="EW29" s="9">
        <f>((EW28-EW22)*44/12-SUM($C29:EV29))</f>
        <v>1.58450433781897</v>
      </c>
      <c r="EX29" s="9">
        <f>((EX28-EX22)*44/12-SUM($C29:EW29))</f>
        <v>1.5159923581872476</v>
      </c>
      <c r="EY29" s="9">
        <f>((EY28-EY22)*44/12-SUM($C29:EX29))</f>
        <v>1.4529449080248469</v>
      </c>
      <c r="EZ29" s="9">
        <f>((EZ28-EZ22)*44/12-SUM($C29:EY29))</f>
        <v>1.4127432870056396</v>
      </c>
      <c r="FA29" s="9">
        <f>((FA28-FA22)*44/12-SUM($C29:EZ29))</f>
        <v>-7.8814616809954714</v>
      </c>
      <c r="FB29" s="9">
        <f>((FB28-FB22)*44/12-SUM($C29:FA29))</f>
        <v>1.3313018198993234</v>
      </c>
      <c r="FC29" s="9">
        <f>((FC28-FC22)*44/12-SUM($C29:FB29))</f>
        <v>1.3011226996140977</v>
      </c>
      <c r="FD29" s="9">
        <f>((FD28-FD22)*44/12-SUM($C29:FC29))</f>
        <v>1.2597451161243498</v>
      </c>
      <c r="FE29" s="9">
        <f>((FE28-FE22)*44/12-SUM($C29:FD29))</f>
        <v>1.214968578389886</v>
      </c>
      <c r="FF29" s="9">
        <f>((FF28-FF22)*44/12-SUM($C29:FE29))</f>
        <v>1.1743734354465687</v>
      </c>
      <c r="FG29" s="9">
        <f>((FG28-FG22)*44/12-SUM($C29:FF29))</f>
        <v>1.1453654870441596</v>
      </c>
      <c r="FH29" s="9">
        <f>((FH28-FH22)*44/12-SUM($C29:FG29))</f>
        <v>1.1351682499270623</v>
      </c>
      <c r="FI29" s="9">
        <f>((FI28-FI22)*44/12-SUM($C29:FH29))</f>
        <v>1.1508152439747619</v>
      </c>
      <c r="FJ29" s="9">
        <f>((FJ28-FJ22)*44/12-SUM($C29:FI29))</f>
        <v>1.1991425586891751</v>
      </c>
      <c r="FK29" s="9">
        <f>((FK28-FK22)*44/12-SUM($C29:FJ29))</f>
        <v>1.2867818670669919</v>
      </c>
      <c r="FL29" s="9">
        <f>((FL28-FL22)*44/12-SUM($C29:FK29))</f>
        <v>1.4201539892140147</v>
      </c>
      <c r="FM29" s="9">
        <f>((FM28-FM22)*44/12-SUM($C29:FL29))</f>
        <v>1.6054630632769999</v>
      </c>
      <c r="FN29" s="9">
        <f>((FN28-FN22)*44/12-SUM($C29:FM29))</f>
        <v>1.848691350431551</v>
      </c>
      <c r="FO29" s="9">
        <f>((FO28-FO22)*44/12-SUM($C29:FN29))</f>
        <v>-11.000896865184956</v>
      </c>
      <c r="FP29" s="9">
        <f>((FP28-FP22)*44/12-SUM($C29:FO29))</f>
        <v>0.92381081334963255</v>
      </c>
      <c r="FQ29" s="9">
        <f>((FQ28-FQ22)*44/12-SUM($C29:FP29))</f>
        <v>0.91136891377141183</v>
      </c>
      <c r="FR29" s="9">
        <f>((FR28-FR22)*44/12-SUM($C29:FQ29))</f>
        <v>0.91038616908508629</v>
      </c>
      <c r="FS29" s="9">
        <f>((FS28-FS22)*44/12-SUM($C29:FR29))</f>
        <v>0.92376149950075614</v>
      </c>
      <c r="FT29" s="9">
        <f>((FT28-FT22)*44/12-SUM($C29:FS29))</f>
        <v>0.95419649003798668</v>
      </c>
      <c r="FU29" s="9">
        <f>((FU28-FU22)*44/12-SUM($C29:FT29))</f>
        <v>1.0042900669640744</v>
      </c>
      <c r="FV29" s="9">
        <f>((FV28-FV22)*44/12-SUM($C29:FU29))</f>
        <v>1.0765355703248645</v>
      </c>
      <c r="FW29" s="9">
        <f>((FW28-FW22)*44/12-SUM($C29:FV29))</f>
        <v>1.1733182382958205</v>
      </c>
      <c r="FX29" s="9">
        <f>((FX28-FX22)*44/12-SUM($C29:FW29))</f>
        <v>1.2969130793934482</v>
      </c>
      <c r="FY29" s="9">
        <f>((FY28-FY22)*44/12-SUM($C29:FX29))</f>
        <v>1.4494831091884066</v>
      </c>
      <c r="FZ29" s="9">
        <f>((FZ28-FZ22)*44/12-SUM($C29:FY29))</f>
        <v>1.6330779288919359</v>
      </c>
      <c r="GA29" s="9">
        <f>((GA28-GA22)*44/12-SUM($C29:FZ29))</f>
        <v>1.8496326241470342</v>
      </c>
      <c r="GB29" s="9">
        <f>((GB28-GB22)*44/12-SUM($C29:GA29))</f>
        <v>2.1009669633267265</v>
      </c>
      <c r="GC29" s="9">
        <f>((GC28-GC22)*44/12-SUM($C29:GB29))</f>
        <v>1.9915291193981375</v>
      </c>
      <c r="GD29" s="9">
        <f>((GD28-GD22)*44/12-SUM($C29:GC29))</f>
        <v>62.763556408272123</v>
      </c>
      <c r="GE29" s="9">
        <f>((GE28-GE22)*44/12-SUM($C29:GD29))</f>
        <v>-1.3247195299741605</v>
      </c>
      <c r="GF29" s="9">
        <f>((GF28-GF22)*44/12-SUM($C29:GE29))</f>
        <v>-2.1720921879359736</v>
      </c>
      <c r="GG29" s="9">
        <f>((GG28-GG22)*44/12-SUM($C29:GF29))</f>
        <v>-2.9713794587062665</v>
      </c>
      <c r="GH29" s="9">
        <f>((GH28-GH22)*44/12-SUM($C29:GG29))</f>
        <v>-3.707213911548763</v>
      </c>
      <c r="GI29" s="9">
        <f>((GI28-GI22)*44/12-SUM($C29:GH29))</f>
        <v>-4.3656938170508539</v>
      </c>
      <c r="GJ29" s="9">
        <f>((GJ28-GJ22)*44/12-SUM($C29:GI29))</f>
        <v>-4.9347031041861982</v>
      </c>
      <c r="GK29" s="9">
        <f>((GK28-GK22)*44/12-SUM($C29:GJ29))</f>
        <v>-5.4041989642875734</v>
      </c>
      <c r="GL29" s="9">
        <f>((GL28-GL22)*44/12-SUM($C29:GK29))</f>
        <v>-5.7664622232492064</v>
      </c>
      <c r="GM29" s="9">
        <f>((GM28-GM22)*44/12-SUM($C29:GL29))</f>
        <v>-6.0163044531681464</v>
      </c>
      <c r="GN29" s="9">
        <f>((GN28-GN22)*44/12-SUM($C29:GM29))</f>
        <v>-16.900535159078999</v>
      </c>
      <c r="GO29" s="9">
        <f>((GO28-GO22)*44/12-SUM($C29:GN29))</f>
        <v>-14.844980265150582</v>
      </c>
      <c r="GP29" s="9">
        <f>((GP28-GP22)*44/12-SUM($C29:GO29))</f>
        <v>-11.503186406865638</v>
      </c>
      <c r="GQ29" s="9">
        <f>((GQ28-GQ22)*44/12-SUM($C29:GP29))</f>
        <v>-7.5465014992128658</v>
      </c>
      <c r="GR29" s="9">
        <f>((GR28-GR22)*44/12-SUM($C29:GQ29))</f>
        <v>-4.4569625540736979</v>
      </c>
      <c r="GS29" s="9">
        <f>((GS28-GS22)*44/12-SUM($C29:GR29))</f>
        <v>-2.2230385467003657</v>
      </c>
      <c r="GT29" s="9">
        <f>((GT28-GT22)*44/12-SUM($C29:GS29))</f>
        <v>-0.61536206042191566</v>
      </c>
    </row>
    <row r="30" spans="1:202" ht="10.199999999999999">
      <c r="A30" s="2" t="s">
        <v>13</v>
      </c>
      <c r="B30" s="8" t="s">
        <v>334</v>
      </c>
      <c r="C30" s="9">
        <f t="array" ref="C30:GT31">S!C16:GT17*B16</f>
        <v>9518.3000000000011</v>
      </c>
      <c r="D30" s="9">
        <v>1546.9</v>
      </c>
      <c r="E30" s="9">
        <v>1546.9</v>
      </c>
      <c r="F30" s="9">
        <v>1546.9</v>
      </c>
      <c r="G30" s="9">
        <v>0</v>
      </c>
      <c r="H30" s="9">
        <v>0</v>
      </c>
      <c r="I30" s="9">
        <v>0</v>
      </c>
      <c r="J30" s="9">
        <v>0</v>
      </c>
      <c r="K30" s="9">
        <v>0</v>
      </c>
      <c r="L30" s="9">
        <v>0</v>
      </c>
      <c r="M30" s="9">
        <v>0</v>
      </c>
      <c r="N30" s="9">
        <v>0</v>
      </c>
      <c r="O30" s="9">
        <v>0</v>
      </c>
      <c r="P30" s="9">
        <v>0</v>
      </c>
      <c r="Q30" s="9">
        <v>0</v>
      </c>
      <c r="R30" s="9">
        <v>0</v>
      </c>
      <c r="S30" s="9">
        <v>0</v>
      </c>
      <c r="T30" s="9">
        <v>0</v>
      </c>
      <c r="U30" s="9">
        <v>1681.5</v>
      </c>
      <c r="V30" s="9">
        <v>1681.5</v>
      </c>
      <c r="W30" s="9">
        <v>1681.5</v>
      </c>
      <c r="X30" s="9">
        <v>0</v>
      </c>
      <c r="Y30" s="9">
        <v>6443.3855595468303</v>
      </c>
      <c r="Z30" s="9">
        <v>0</v>
      </c>
      <c r="AA30" s="9">
        <v>0</v>
      </c>
      <c r="AB30" s="9">
        <v>0</v>
      </c>
      <c r="AC30" s="9">
        <v>0</v>
      </c>
      <c r="AD30" s="9">
        <v>0</v>
      </c>
      <c r="AE30" s="9">
        <v>0</v>
      </c>
      <c r="AF30" s="9">
        <v>0</v>
      </c>
      <c r="AG30" s="9">
        <v>0</v>
      </c>
      <c r="AH30" s="9">
        <v>0</v>
      </c>
      <c r="AI30" s="9">
        <v>10687.107114893799</v>
      </c>
      <c r="AJ30" s="9">
        <v>0</v>
      </c>
      <c r="AK30" s="9">
        <v>0</v>
      </c>
      <c r="AL30" s="9">
        <v>0</v>
      </c>
      <c r="AM30" s="9">
        <v>0</v>
      </c>
      <c r="AN30" s="9">
        <v>0</v>
      </c>
      <c r="AO30" s="9">
        <v>0</v>
      </c>
      <c r="AP30" s="9">
        <v>0</v>
      </c>
      <c r="AQ30" s="9">
        <v>0</v>
      </c>
      <c r="AR30" s="9">
        <v>0</v>
      </c>
      <c r="AS30" s="9">
        <v>0</v>
      </c>
      <c r="AT30" s="9">
        <v>0</v>
      </c>
      <c r="AU30" s="9">
        <v>0</v>
      </c>
      <c r="AV30" s="9">
        <v>0</v>
      </c>
      <c r="AW30" s="9">
        <v>16543.8848619083</v>
      </c>
      <c r="AX30" s="9">
        <v>0</v>
      </c>
      <c r="AY30" s="9">
        <v>0</v>
      </c>
      <c r="AZ30" s="9">
        <v>0</v>
      </c>
      <c r="BA30" s="9">
        <v>0</v>
      </c>
      <c r="BB30" s="9">
        <v>0</v>
      </c>
      <c r="BC30" s="9">
        <v>0</v>
      </c>
      <c r="BD30" s="9">
        <v>0</v>
      </c>
      <c r="BE30" s="9">
        <v>0</v>
      </c>
      <c r="BF30" s="9">
        <v>0</v>
      </c>
      <c r="BG30" s="9">
        <v>0</v>
      </c>
      <c r="BH30" s="9">
        <v>0</v>
      </c>
      <c r="BI30" s="9">
        <v>0</v>
      </c>
      <c r="BJ30" s="9">
        <v>0</v>
      </c>
      <c r="BK30" s="9">
        <v>0</v>
      </c>
      <c r="BL30" s="9">
        <v>76070.892501724506</v>
      </c>
      <c r="BM30" s="9">
        <v>1546.9</v>
      </c>
      <c r="BN30" s="9">
        <v>1546.9</v>
      </c>
      <c r="BO30" s="9">
        <v>1546.9</v>
      </c>
      <c r="BP30" s="9">
        <v>0</v>
      </c>
      <c r="BQ30" s="9">
        <v>0</v>
      </c>
      <c r="BR30" s="9">
        <v>0</v>
      </c>
      <c r="BS30" s="9">
        <v>0</v>
      </c>
      <c r="BT30" s="9">
        <v>0</v>
      </c>
      <c r="BU30" s="9">
        <v>0</v>
      </c>
      <c r="BV30" s="9">
        <v>0</v>
      </c>
      <c r="BW30" s="9">
        <v>0</v>
      </c>
      <c r="BX30" s="9">
        <v>0</v>
      </c>
      <c r="BY30" s="9">
        <v>0</v>
      </c>
      <c r="BZ30" s="9">
        <v>0</v>
      </c>
      <c r="CA30" s="9">
        <v>0</v>
      </c>
      <c r="CB30" s="9">
        <v>0</v>
      </c>
      <c r="CC30" s="9">
        <v>0</v>
      </c>
      <c r="CD30" s="9">
        <v>1681.5</v>
      </c>
      <c r="CE30" s="9">
        <v>1681.5</v>
      </c>
      <c r="CF30" s="9">
        <v>1681.5</v>
      </c>
      <c r="CG30" s="9">
        <v>0</v>
      </c>
      <c r="CH30" s="9">
        <v>6443.3855595468303</v>
      </c>
      <c r="CI30" s="9">
        <v>0</v>
      </c>
      <c r="CJ30" s="9">
        <v>0</v>
      </c>
      <c r="CK30" s="9">
        <v>0</v>
      </c>
      <c r="CL30" s="9">
        <v>0</v>
      </c>
      <c r="CM30" s="9">
        <v>0</v>
      </c>
      <c r="CN30" s="9">
        <v>0</v>
      </c>
      <c r="CO30" s="9">
        <v>0</v>
      </c>
      <c r="CP30" s="9">
        <v>0</v>
      </c>
      <c r="CQ30" s="9">
        <v>0</v>
      </c>
      <c r="CR30" s="9">
        <v>10687.107114893799</v>
      </c>
      <c r="CS30" s="9">
        <v>0</v>
      </c>
      <c r="CT30" s="9">
        <v>0</v>
      </c>
      <c r="CU30" s="9">
        <v>0</v>
      </c>
      <c r="CV30" s="9">
        <v>0</v>
      </c>
      <c r="CW30" s="9">
        <v>0</v>
      </c>
      <c r="CX30" s="9">
        <v>0</v>
      </c>
      <c r="CY30" s="9">
        <v>0</v>
      </c>
      <c r="CZ30" s="9">
        <v>0</v>
      </c>
      <c r="DA30" s="9">
        <v>0</v>
      </c>
      <c r="DB30" s="9">
        <v>0</v>
      </c>
      <c r="DC30" s="9">
        <v>0</v>
      </c>
      <c r="DD30" s="9">
        <v>0</v>
      </c>
      <c r="DE30" s="9">
        <v>0</v>
      </c>
      <c r="DF30" s="9">
        <v>16543.8848619083</v>
      </c>
      <c r="DG30" s="9">
        <v>0</v>
      </c>
      <c r="DH30" s="9">
        <v>0</v>
      </c>
      <c r="DI30" s="9">
        <v>0</v>
      </c>
      <c r="DJ30" s="9">
        <v>0</v>
      </c>
      <c r="DK30" s="9">
        <v>0</v>
      </c>
      <c r="DL30" s="9">
        <v>0</v>
      </c>
      <c r="DM30" s="9">
        <v>0</v>
      </c>
      <c r="DN30" s="9">
        <v>0</v>
      </c>
      <c r="DO30" s="9">
        <v>0</v>
      </c>
      <c r="DP30" s="9">
        <v>0</v>
      </c>
      <c r="DQ30" s="9">
        <v>0</v>
      </c>
      <c r="DR30" s="9">
        <v>0</v>
      </c>
      <c r="DS30" s="9">
        <v>0</v>
      </c>
      <c r="DT30" s="9">
        <v>0</v>
      </c>
      <c r="DU30" s="9">
        <v>76070.892501724506</v>
      </c>
      <c r="DV30" s="9">
        <v>1546.9</v>
      </c>
      <c r="DW30" s="9">
        <v>1546.9</v>
      </c>
      <c r="DX30" s="9">
        <v>1546.9</v>
      </c>
      <c r="DY30" s="9">
        <v>0</v>
      </c>
      <c r="DZ30" s="9">
        <v>0</v>
      </c>
      <c r="EA30" s="9">
        <v>0</v>
      </c>
      <c r="EB30" s="9">
        <v>0</v>
      </c>
      <c r="EC30" s="9">
        <v>0</v>
      </c>
      <c r="ED30" s="9">
        <v>0</v>
      </c>
      <c r="EE30" s="9">
        <v>0</v>
      </c>
      <c r="EF30" s="9">
        <v>0</v>
      </c>
      <c r="EG30" s="9">
        <v>0</v>
      </c>
      <c r="EH30" s="9">
        <v>0</v>
      </c>
      <c r="EI30" s="9">
        <v>0</v>
      </c>
      <c r="EJ30" s="9">
        <v>0</v>
      </c>
      <c r="EK30" s="9">
        <v>0</v>
      </c>
      <c r="EL30" s="9">
        <v>0</v>
      </c>
      <c r="EM30" s="9">
        <v>1681.5</v>
      </c>
      <c r="EN30" s="9">
        <v>1681.5</v>
      </c>
      <c r="EO30" s="9">
        <v>1681.5</v>
      </c>
      <c r="EP30" s="9">
        <v>0</v>
      </c>
      <c r="EQ30" s="9">
        <v>6443.3855595468303</v>
      </c>
      <c r="ER30" s="9">
        <v>0</v>
      </c>
      <c r="ES30" s="9">
        <v>0</v>
      </c>
      <c r="ET30" s="9">
        <v>0</v>
      </c>
      <c r="EU30" s="9">
        <v>0</v>
      </c>
      <c r="EV30" s="9">
        <v>0</v>
      </c>
      <c r="EW30" s="9">
        <v>0</v>
      </c>
      <c r="EX30" s="9">
        <v>0</v>
      </c>
      <c r="EY30" s="9">
        <v>0</v>
      </c>
      <c r="EZ30" s="9">
        <v>0</v>
      </c>
      <c r="FA30" s="9">
        <v>10687.107114893799</v>
      </c>
      <c r="FB30" s="9">
        <v>0</v>
      </c>
      <c r="FC30" s="9">
        <v>0</v>
      </c>
      <c r="FD30" s="9">
        <v>0</v>
      </c>
      <c r="FE30" s="9">
        <v>0</v>
      </c>
      <c r="FF30" s="9">
        <v>0</v>
      </c>
      <c r="FG30" s="9">
        <v>0</v>
      </c>
      <c r="FH30" s="9">
        <v>0</v>
      </c>
      <c r="FI30" s="9">
        <v>0</v>
      </c>
      <c r="FJ30" s="9">
        <v>0</v>
      </c>
      <c r="FK30" s="9">
        <v>0</v>
      </c>
      <c r="FL30" s="9">
        <v>0</v>
      </c>
      <c r="FM30" s="9">
        <v>0</v>
      </c>
      <c r="FN30" s="9">
        <v>0</v>
      </c>
      <c r="FO30" s="9">
        <v>16543.8848619083</v>
      </c>
      <c r="FP30" s="9">
        <v>0</v>
      </c>
      <c r="FQ30" s="9">
        <v>0</v>
      </c>
      <c r="FR30" s="9">
        <v>0</v>
      </c>
      <c r="FS30" s="9">
        <v>0</v>
      </c>
      <c r="FT30" s="9">
        <v>0</v>
      </c>
      <c r="FU30" s="9">
        <v>0</v>
      </c>
      <c r="FV30" s="9">
        <v>0</v>
      </c>
      <c r="FW30" s="9">
        <v>0</v>
      </c>
      <c r="FX30" s="9">
        <v>0</v>
      </c>
      <c r="FY30" s="9">
        <v>0</v>
      </c>
      <c r="FZ30" s="9">
        <v>0</v>
      </c>
      <c r="GA30" s="9">
        <v>0</v>
      </c>
      <c r="GB30" s="9">
        <v>0</v>
      </c>
      <c r="GC30" s="9">
        <v>0</v>
      </c>
      <c r="GD30" s="9">
        <v>76070.892501724506</v>
      </c>
      <c r="GE30" s="9">
        <v>1546.9</v>
      </c>
      <c r="GF30" s="9">
        <v>1546.9</v>
      </c>
      <c r="GG30" s="9">
        <v>1546.9</v>
      </c>
      <c r="GH30" s="9">
        <v>0</v>
      </c>
      <c r="GI30" s="9">
        <v>0</v>
      </c>
      <c r="GJ30" s="9">
        <v>0</v>
      </c>
      <c r="GK30" s="9">
        <v>0</v>
      </c>
      <c r="GL30" s="9">
        <v>0</v>
      </c>
      <c r="GM30" s="9">
        <v>0</v>
      </c>
      <c r="GN30" s="9">
        <v>0</v>
      </c>
      <c r="GO30" s="9">
        <v>0</v>
      </c>
      <c r="GP30" s="9">
        <v>0</v>
      </c>
      <c r="GQ30" s="9">
        <v>0</v>
      </c>
      <c r="GR30" s="9">
        <v>0</v>
      </c>
      <c r="GS30" s="9">
        <v>0</v>
      </c>
      <c r="GT30" s="9">
        <v>0</v>
      </c>
    </row>
    <row r="31" spans="1:202" ht="10.199999999999999">
      <c r="A31" s="2" t="s">
        <v>15</v>
      </c>
      <c r="B31" s="8" t="str">
        <f>B30</f>
        <v>€</v>
      </c>
      <c r="C31" s="9">
        <v>0</v>
      </c>
      <c r="D31" s="9">
        <v>0</v>
      </c>
      <c r="E31" s="9">
        <v>0</v>
      </c>
      <c r="F31" s="9">
        <v>0</v>
      </c>
      <c r="G31" s="9">
        <v>0</v>
      </c>
      <c r="H31" s="9">
        <v>0</v>
      </c>
      <c r="I31" s="9">
        <v>0</v>
      </c>
      <c r="J31" s="9">
        <v>0</v>
      </c>
      <c r="K31" s="9">
        <v>0</v>
      </c>
      <c r="L31" s="9">
        <v>0</v>
      </c>
      <c r="M31" s="9">
        <v>0</v>
      </c>
      <c r="N31" s="9">
        <v>0</v>
      </c>
      <c r="O31" s="9">
        <v>0</v>
      </c>
      <c r="P31" s="9">
        <v>0</v>
      </c>
      <c r="Q31" s="9">
        <v>0</v>
      </c>
      <c r="R31" s="9">
        <v>0</v>
      </c>
      <c r="S31" s="9">
        <v>0</v>
      </c>
      <c r="T31" s="9">
        <v>0</v>
      </c>
      <c r="U31" s="9">
        <v>0</v>
      </c>
      <c r="V31" s="9">
        <v>0</v>
      </c>
      <c r="W31" s="9">
        <v>0</v>
      </c>
      <c r="X31" s="9">
        <v>0</v>
      </c>
      <c r="Y31" s="9">
        <v>18493.887214819599</v>
      </c>
      <c r="Z31" s="9">
        <v>0</v>
      </c>
      <c r="AA31" s="9">
        <v>0</v>
      </c>
      <c r="AB31" s="9">
        <v>0</v>
      </c>
      <c r="AC31" s="9">
        <v>0</v>
      </c>
      <c r="AD31" s="9">
        <v>0</v>
      </c>
      <c r="AE31" s="9">
        <v>0</v>
      </c>
      <c r="AF31" s="9">
        <v>0</v>
      </c>
      <c r="AG31" s="9">
        <v>0</v>
      </c>
      <c r="AH31" s="9">
        <v>0</v>
      </c>
      <c r="AI31" s="9">
        <v>30918.357010024902</v>
      </c>
      <c r="AJ31" s="9">
        <v>0</v>
      </c>
      <c r="AK31" s="9">
        <v>0</v>
      </c>
      <c r="AL31" s="9">
        <v>0</v>
      </c>
      <c r="AM31" s="9">
        <v>0</v>
      </c>
      <c r="AN31" s="9">
        <v>0</v>
      </c>
      <c r="AO31" s="9">
        <v>0</v>
      </c>
      <c r="AP31" s="9">
        <v>0</v>
      </c>
      <c r="AQ31" s="9">
        <v>0</v>
      </c>
      <c r="AR31" s="9">
        <v>0</v>
      </c>
      <c r="AS31" s="9">
        <v>0</v>
      </c>
      <c r="AT31" s="9">
        <v>0</v>
      </c>
      <c r="AU31" s="9">
        <v>0</v>
      </c>
      <c r="AV31" s="9">
        <v>0</v>
      </c>
      <c r="AW31" s="9">
        <v>49680.928788626195</v>
      </c>
      <c r="AX31" s="9">
        <v>0</v>
      </c>
      <c r="AY31" s="9">
        <v>0</v>
      </c>
      <c r="AZ31" s="9">
        <v>0</v>
      </c>
      <c r="BA31" s="9">
        <v>0</v>
      </c>
      <c r="BB31" s="9">
        <v>0</v>
      </c>
      <c r="BC31" s="9">
        <v>0</v>
      </c>
      <c r="BD31" s="9">
        <v>0</v>
      </c>
      <c r="BE31" s="9">
        <v>0</v>
      </c>
      <c r="BF31" s="9">
        <v>0</v>
      </c>
      <c r="BG31" s="9">
        <v>0</v>
      </c>
      <c r="BH31" s="9">
        <v>0</v>
      </c>
      <c r="BI31" s="9">
        <v>0</v>
      </c>
      <c r="BJ31" s="9">
        <v>0</v>
      </c>
      <c r="BK31" s="9">
        <v>0</v>
      </c>
      <c r="BL31" s="9">
        <v>238655.156377976</v>
      </c>
      <c r="BM31" s="9">
        <v>0</v>
      </c>
      <c r="BN31" s="9">
        <v>0</v>
      </c>
      <c r="BO31" s="9">
        <v>0</v>
      </c>
      <c r="BP31" s="9">
        <v>0</v>
      </c>
      <c r="BQ31" s="9">
        <v>0</v>
      </c>
      <c r="BR31" s="9">
        <v>0</v>
      </c>
      <c r="BS31" s="9">
        <v>0</v>
      </c>
      <c r="BT31" s="9">
        <v>0</v>
      </c>
      <c r="BU31" s="9">
        <v>0</v>
      </c>
      <c r="BV31" s="9">
        <v>0</v>
      </c>
      <c r="BW31" s="9">
        <v>0</v>
      </c>
      <c r="BX31" s="9">
        <v>0</v>
      </c>
      <c r="BY31" s="9">
        <v>0</v>
      </c>
      <c r="BZ31" s="9">
        <v>0</v>
      </c>
      <c r="CA31" s="9">
        <v>0</v>
      </c>
      <c r="CB31" s="9">
        <v>0</v>
      </c>
      <c r="CC31" s="9">
        <v>0</v>
      </c>
      <c r="CD31" s="9">
        <v>0</v>
      </c>
      <c r="CE31" s="9">
        <v>0</v>
      </c>
      <c r="CF31" s="9">
        <v>0</v>
      </c>
      <c r="CG31" s="9">
        <v>0</v>
      </c>
      <c r="CH31" s="9">
        <v>18493.887214819599</v>
      </c>
      <c r="CI31" s="9">
        <v>0</v>
      </c>
      <c r="CJ31" s="9">
        <v>0</v>
      </c>
      <c r="CK31" s="9">
        <v>0</v>
      </c>
      <c r="CL31" s="9">
        <v>0</v>
      </c>
      <c r="CM31" s="9">
        <v>0</v>
      </c>
      <c r="CN31" s="9">
        <v>0</v>
      </c>
      <c r="CO31" s="9">
        <v>0</v>
      </c>
      <c r="CP31" s="9">
        <v>0</v>
      </c>
      <c r="CQ31" s="9">
        <v>0</v>
      </c>
      <c r="CR31" s="9">
        <v>30918.357010024902</v>
      </c>
      <c r="CS31" s="9">
        <v>0</v>
      </c>
      <c r="CT31" s="9">
        <v>0</v>
      </c>
      <c r="CU31" s="9">
        <v>0</v>
      </c>
      <c r="CV31" s="9">
        <v>0</v>
      </c>
      <c r="CW31" s="9">
        <v>0</v>
      </c>
      <c r="CX31" s="9">
        <v>0</v>
      </c>
      <c r="CY31" s="9">
        <v>0</v>
      </c>
      <c r="CZ31" s="9">
        <v>0</v>
      </c>
      <c r="DA31" s="9">
        <v>0</v>
      </c>
      <c r="DB31" s="9">
        <v>0</v>
      </c>
      <c r="DC31" s="9">
        <v>0</v>
      </c>
      <c r="DD31" s="9">
        <v>0</v>
      </c>
      <c r="DE31" s="9">
        <v>0</v>
      </c>
      <c r="DF31" s="9">
        <v>49680.928788626195</v>
      </c>
      <c r="DG31" s="9">
        <v>0</v>
      </c>
      <c r="DH31" s="9">
        <v>0</v>
      </c>
      <c r="DI31" s="9">
        <v>0</v>
      </c>
      <c r="DJ31" s="9">
        <v>0</v>
      </c>
      <c r="DK31" s="9">
        <v>0</v>
      </c>
      <c r="DL31" s="9">
        <v>0</v>
      </c>
      <c r="DM31" s="9">
        <v>0</v>
      </c>
      <c r="DN31" s="9">
        <v>0</v>
      </c>
      <c r="DO31" s="9">
        <v>0</v>
      </c>
      <c r="DP31" s="9">
        <v>0</v>
      </c>
      <c r="DQ31" s="9">
        <v>0</v>
      </c>
      <c r="DR31" s="9">
        <v>0</v>
      </c>
      <c r="DS31" s="9">
        <v>0</v>
      </c>
      <c r="DT31" s="9">
        <v>0</v>
      </c>
      <c r="DU31" s="9">
        <v>238655.156377976</v>
      </c>
      <c r="DV31" s="9">
        <v>0</v>
      </c>
      <c r="DW31" s="9">
        <v>0</v>
      </c>
      <c r="DX31" s="9">
        <v>0</v>
      </c>
      <c r="DY31" s="9">
        <v>0</v>
      </c>
      <c r="DZ31" s="9">
        <v>0</v>
      </c>
      <c r="EA31" s="9">
        <v>0</v>
      </c>
      <c r="EB31" s="9">
        <v>0</v>
      </c>
      <c r="EC31" s="9">
        <v>0</v>
      </c>
      <c r="ED31" s="9">
        <v>0</v>
      </c>
      <c r="EE31" s="9">
        <v>0</v>
      </c>
      <c r="EF31" s="9">
        <v>0</v>
      </c>
      <c r="EG31" s="9">
        <v>0</v>
      </c>
      <c r="EH31" s="9">
        <v>0</v>
      </c>
      <c r="EI31" s="9">
        <v>0</v>
      </c>
      <c r="EJ31" s="9">
        <v>0</v>
      </c>
      <c r="EK31" s="9">
        <v>0</v>
      </c>
      <c r="EL31" s="9">
        <v>0</v>
      </c>
      <c r="EM31" s="9">
        <v>0</v>
      </c>
      <c r="EN31" s="9">
        <v>0</v>
      </c>
      <c r="EO31" s="9">
        <v>0</v>
      </c>
      <c r="EP31" s="9">
        <v>0</v>
      </c>
      <c r="EQ31" s="9">
        <v>18493.887214819599</v>
      </c>
      <c r="ER31" s="9">
        <v>0</v>
      </c>
      <c r="ES31" s="9">
        <v>0</v>
      </c>
      <c r="ET31" s="9">
        <v>0</v>
      </c>
      <c r="EU31" s="9">
        <v>0</v>
      </c>
      <c r="EV31" s="9">
        <v>0</v>
      </c>
      <c r="EW31" s="9">
        <v>0</v>
      </c>
      <c r="EX31" s="9">
        <v>0</v>
      </c>
      <c r="EY31" s="9">
        <v>0</v>
      </c>
      <c r="EZ31" s="9">
        <v>0</v>
      </c>
      <c r="FA31" s="9">
        <v>30918.357010024902</v>
      </c>
      <c r="FB31" s="9">
        <v>0</v>
      </c>
      <c r="FC31" s="9">
        <v>0</v>
      </c>
      <c r="FD31" s="9">
        <v>0</v>
      </c>
      <c r="FE31" s="9">
        <v>0</v>
      </c>
      <c r="FF31" s="9">
        <v>0</v>
      </c>
      <c r="FG31" s="9">
        <v>0</v>
      </c>
      <c r="FH31" s="9">
        <v>0</v>
      </c>
      <c r="FI31" s="9">
        <v>0</v>
      </c>
      <c r="FJ31" s="9">
        <v>0</v>
      </c>
      <c r="FK31" s="9">
        <v>0</v>
      </c>
      <c r="FL31" s="9">
        <v>0</v>
      </c>
      <c r="FM31" s="9">
        <v>0</v>
      </c>
      <c r="FN31" s="9">
        <v>0</v>
      </c>
      <c r="FO31" s="9">
        <v>49680.928788626195</v>
      </c>
      <c r="FP31" s="9">
        <v>0</v>
      </c>
      <c r="FQ31" s="9">
        <v>0</v>
      </c>
      <c r="FR31" s="9">
        <v>0</v>
      </c>
      <c r="FS31" s="9">
        <v>0</v>
      </c>
      <c r="FT31" s="9">
        <v>0</v>
      </c>
      <c r="FU31" s="9">
        <v>0</v>
      </c>
      <c r="FV31" s="9">
        <v>0</v>
      </c>
      <c r="FW31" s="9">
        <v>0</v>
      </c>
      <c r="FX31" s="9">
        <v>0</v>
      </c>
      <c r="FY31" s="9">
        <v>0</v>
      </c>
      <c r="FZ31" s="9">
        <v>0</v>
      </c>
      <c r="GA31" s="9">
        <v>0</v>
      </c>
      <c r="GB31" s="9">
        <v>0</v>
      </c>
      <c r="GC31" s="9">
        <v>0</v>
      </c>
      <c r="GD31" s="9">
        <v>238655.156377976</v>
      </c>
      <c r="GE31" s="9">
        <v>0</v>
      </c>
      <c r="GF31" s="9">
        <v>0</v>
      </c>
      <c r="GG31" s="9">
        <v>0</v>
      </c>
      <c r="GH31" s="9">
        <v>0</v>
      </c>
      <c r="GI31" s="9">
        <v>0</v>
      </c>
      <c r="GJ31" s="9">
        <v>0</v>
      </c>
      <c r="GK31" s="9">
        <v>0</v>
      </c>
      <c r="GL31" s="9">
        <v>0</v>
      </c>
      <c r="GM31" s="9">
        <v>0</v>
      </c>
      <c r="GN31" s="9">
        <v>0</v>
      </c>
      <c r="GO31" s="9">
        <v>0</v>
      </c>
      <c r="GP31" s="9">
        <v>0</v>
      </c>
      <c r="GQ31" s="9">
        <v>0</v>
      </c>
      <c r="GR31" s="9">
        <v>0</v>
      </c>
      <c r="GS31" s="9">
        <v>0</v>
      </c>
      <c r="GT31" s="9">
        <v>0</v>
      </c>
    </row>
    <row r="32" spans="1:202" ht="10.199999999999999">
      <c r="A32" s="2" t="s">
        <v>16</v>
      </c>
      <c r="B32" s="8" t="str">
        <f>B31</f>
        <v>€</v>
      </c>
      <c r="C32" s="9">
        <f t="shared" ref="C32:AH32" si="11">SUM(C31,-C30)</f>
        <v>-9518.3000000000011</v>
      </c>
      <c r="D32" s="9">
        <f t="shared" si="11"/>
        <v>-1546.9</v>
      </c>
      <c r="E32" s="9">
        <f t="shared" si="11"/>
        <v>-1546.9</v>
      </c>
      <c r="F32" s="9">
        <f t="shared" si="11"/>
        <v>-1546.9</v>
      </c>
      <c r="G32" s="9">
        <f t="shared" si="11"/>
        <v>0</v>
      </c>
      <c r="H32" s="9">
        <f t="shared" si="11"/>
        <v>0</v>
      </c>
      <c r="I32" s="9">
        <f t="shared" si="11"/>
        <v>0</v>
      </c>
      <c r="J32" s="9">
        <f t="shared" si="11"/>
        <v>0</v>
      </c>
      <c r="K32" s="9">
        <f t="shared" si="11"/>
        <v>0</v>
      </c>
      <c r="L32" s="9">
        <f t="shared" si="11"/>
        <v>0</v>
      </c>
      <c r="M32" s="9">
        <f t="shared" si="11"/>
        <v>0</v>
      </c>
      <c r="N32" s="9">
        <f t="shared" si="11"/>
        <v>0</v>
      </c>
      <c r="O32" s="9">
        <f t="shared" si="11"/>
        <v>0</v>
      </c>
      <c r="P32" s="9">
        <f t="shared" si="11"/>
        <v>0</v>
      </c>
      <c r="Q32" s="9">
        <f t="shared" si="11"/>
        <v>0</v>
      </c>
      <c r="R32" s="9">
        <f t="shared" si="11"/>
        <v>0</v>
      </c>
      <c r="S32" s="9">
        <f t="shared" si="11"/>
        <v>0</v>
      </c>
      <c r="T32" s="9">
        <f t="shared" si="11"/>
        <v>0</v>
      </c>
      <c r="U32" s="9">
        <f t="shared" si="11"/>
        <v>-1681.5</v>
      </c>
      <c r="V32" s="9">
        <f t="shared" si="11"/>
        <v>-1681.5</v>
      </c>
      <c r="W32" s="9">
        <f t="shared" si="11"/>
        <v>-1681.5</v>
      </c>
      <c r="X32" s="9">
        <f t="shared" si="11"/>
        <v>0</v>
      </c>
      <c r="Y32" s="9">
        <f t="shared" si="11"/>
        <v>12050.501655272768</v>
      </c>
      <c r="Z32" s="9">
        <f t="shared" si="11"/>
        <v>0</v>
      </c>
      <c r="AA32" s="9">
        <f t="shared" si="11"/>
        <v>0</v>
      </c>
      <c r="AB32" s="9">
        <f t="shared" si="11"/>
        <v>0</v>
      </c>
      <c r="AC32" s="9">
        <f t="shared" si="11"/>
        <v>0</v>
      </c>
      <c r="AD32" s="9">
        <f t="shared" si="11"/>
        <v>0</v>
      </c>
      <c r="AE32" s="9">
        <f t="shared" si="11"/>
        <v>0</v>
      </c>
      <c r="AF32" s="9">
        <f t="shared" si="11"/>
        <v>0</v>
      </c>
      <c r="AG32" s="9">
        <f t="shared" si="11"/>
        <v>0</v>
      </c>
      <c r="AH32" s="9">
        <f t="shared" si="11"/>
        <v>0</v>
      </c>
      <c r="AI32" s="9">
        <f t="shared" ref="AI32:BN32" si="12">SUM(AI31,-AI30)</f>
        <v>20231.249895131103</v>
      </c>
      <c r="AJ32" s="9">
        <f t="shared" si="12"/>
        <v>0</v>
      </c>
      <c r="AK32" s="9">
        <f t="shared" si="12"/>
        <v>0</v>
      </c>
      <c r="AL32" s="9">
        <f t="shared" si="12"/>
        <v>0</v>
      </c>
      <c r="AM32" s="9">
        <f t="shared" si="12"/>
        <v>0</v>
      </c>
      <c r="AN32" s="9">
        <f t="shared" si="12"/>
        <v>0</v>
      </c>
      <c r="AO32" s="9">
        <f t="shared" si="12"/>
        <v>0</v>
      </c>
      <c r="AP32" s="9">
        <f t="shared" si="12"/>
        <v>0</v>
      </c>
      <c r="AQ32" s="9">
        <f t="shared" si="12"/>
        <v>0</v>
      </c>
      <c r="AR32" s="9">
        <f t="shared" si="12"/>
        <v>0</v>
      </c>
      <c r="AS32" s="9">
        <f t="shared" si="12"/>
        <v>0</v>
      </c>
      <c r="AT32" s="9">
        <f t="shared" si="12"/>
        <v>0</v>
      </c>
      <c r="AU32" s="9">
        <f t="shared" si="12"/>
        <v>0</v>
      </c>
      <c r="AV32" s="9">
        <f t="shared" si="12"/>
        <v>0</v>
      </c>
      <c r="AW32" s="9">
        <f t="shared" si="12"/>
        <v>33137.043926717895</v>
      </c>
      <c r="AX32" s="9">
        <f t="shared" si="12"/>
        <v>0</v>
      </c>
      <c r="AY32" s="9">
        <f t="shared" si="12"/>
        <v>0</v>
      </c>
      <c r="AZ32" s="9">
        <f t="shared" si="12"/>
        <v>0</v>
      </c>
      <c r="BA32" s="9">
        <f t="shared" si="12"/>
        <v>0</v>
      </c>
      <c r="BB32" s="9">
        <f t="shared" si="12"/>
        <v>0</v>
      </c>
      <c r="BC32" s="9">
        <f t="shared" si="12"/>
        <v>0</v>
      </c>
      <c r="BD32" s="9">
        <f t="shared" si="12"/>
        <v>0</v>
      </c>
      <c r="BE32" s="9">
        <f t="shared" si="12"/>
        <v>0</v>
      </c>
      <c r="BF32" s="9">
        <f t="shared" si="12"/>
        <v>0</v>
      </c>
      <c r="BG32" s="9">
        <f t="shared" si="12"/>
        <v>0</v>
      </c>
      <c r="BH32" s="9">
        <f t="shared" si="12"/>
        <v>0</v>
      </c>
      <c r="BI32" s="9">
        <f t="shared" si="12"/>
        <v>0</v>
      </c>
      <c r="BJ32" s="9">
        <f t="shared" si="12"/>
        <v>0</v>
      </c>
      <c r="BK32" s="9">
        <f t="shared" si="12"/>
        <v>0</v>
      </c>
      <c r="BL32" s="9">
        <f t="shared" si="12"/>
        <v>162584.2638762515</v>
      </c>
      <c r="BM32" s="9">
        <f t="shared" si="12"/>
        <v>-1546.9</v>
      </c>
      <c r="BN32" s="9">
        <f t="shared" si="12"/>
        <v>-1546.9</v>
      </c>
      <c r="BO32" s="9">
        <f t="shared" ref="BO32:CT32" si="13">SUM(BO31,-BO30)</f>
        <v>-1546.9</v>
      </c>
      <c r="BP32" s="9">
        <f t="shared" si="13"/>
        <v>0</v>
      </c>
      <c r="BQ32" s="9">
        <f t="shared" si="13"/>
        <v>0</v>
      </c>
      <c r="BR32" s="9">
        <f t="shared" si="13"/>
        <v>0</v>
      </c>
      <c r="BS32" s="9">
        <f t="shared" si="13"/>
        <v>0</v>
      </c>
      <c r="BT32" s="9">
        <f t="shared" si="13"/>
        <v>0</v>
      </c>
      <c r="BU32" s="9">
        <f t="shared" si="13"/>
        <v>0</v>
      </c>
      <c r="BV32" s="9">
        <f t="shared" si="13"/>
        <v>0</v>
      </c>
      <c r="BW32" s="9">
        <f t="shared" si="13"/>
        <v>0</v>
      </c>
      <c r="BX32" s="9">
        <f t="shared" si="13"/>
        <v>0</v>
      </c>
      <c r="BY32" s="9">
        <f t="shared" si="13"/>
        <v>0</v>
      </c>
      <c r="BZ32" s="9">
        <f t="shared" si="13"/>
        <v>0</v>
      </c>
      <c r="CA32" s="9">
        <f t="shared" si="13"/>
        <v>0</v>
      </c>
      <c r="CB32" s="9">
        <f t="shared" si="13"/>
        <v>0</v>
      </c>
      <c r="CC32" s="9">
        <f t="shared" si="13"/>
        <v>0</v>
      </c>
      <c r="CD32" s="9">
        <f t="shared" si="13"/>
        <v>-1681.5</v>
      </c>
      <c r="CE32" s="9">
        <f t="shared" si="13"/>
        <v>-1681.5</v>
      </c>
      <c r="CF32" s="9">
        <f t="shared" si="13"/>
        <v>-1681.5</v>
      </c>
      <c r="CG32" s="9">
        <f t="shared" si="13"/>
        <v>0</v>
      </c>
      <c r="CH32" s="9">
        <f t="shared" si="13"/>
        <v>12050.501655272768</v>
      </c>
      <c r="CI32" s="9">
        <f t="shared" si="13"/>
        <v>0</v>
      </c>
      <c r="CJ32" s="9">
        <f t="shared" si="13"/>
        <v>0</v>
      </c>
      <c r="CK32" s="9">
        <f t="shared" si="13"/>
        <v>0</v>
      </c>
      <c r="CL32" s="9">
        <f t="shared" si="13"/>
        <v>0</v>
      </c>
      <c r="CM32" s="9">
        <f t="shared" si="13"/>
        <v>0</v>
      </c>
      <c r="CN32" s="9">
        <f t="shared" si="13"/>
        <v>0</v>
      </c>
      <c r="CO32" s="9">
        <f t="shared" si="13"/>
        <v>0</v>
      </c>
      <c r="CP32" s="9">
        <f t="shared" si="13"/>
        <v>0</v>
      </c>
      <c r="CQ32" s="9">
        <f t="shared" si="13"/>
        <v>0</v>
      </c>
      <c r="CR32" s="9">
        <f t="shared" si="13"/>
        <v>20231.249895131103</v>
      </c>
      <c r="CS32" s="9">
        <f t="shared" si="13"/>
        <v>0</v>
      </c>
      <c r="CT32" s="9">
        <f t="shared" si="13"/>
        <v>0</v>
      </c>
      <c r="CU32" s="9">
        <f t="shared" ref="CU32:DZ32" si="14">SUM(CU31,-CU30)</f>
        <v>0</v>
      </c>
      <c r="CV32" s="9">
        <f t="shared" si="14"/>
        <v>0</v>
      </c>
      <c r="CW32" s="9">
        <f t="shared" si="14"/>
        <v>0</v>
      </c>
      <c r="CX32" s="9">
        <f t="shared" si="14"/>
        <v>0</v>
      </c>
      <c r="CY32" s="9">
        <f t="shared" si="14"/>
        <v>0</v>
      </c>
      <c r="CZ32" s="9">
        <f t="shared" si="14"/>
        <v>0</v>
      </c>
      <c r="DA32" s="9">
        <f t="shared" si="14"/>
        <v>0</v>
      </c>
      <c r="DB32" s="9">
        <f t="shared" si="14"/>
        <v>0</v>
      </c>
      <c r="DC32" s="9">
        <f t="shared" si="14"/>
        <v>0</v>
      </c>
      <c r="DD32" s="9">
        <f t="shared" si="14"/>
        <v>0</v>
      </c>
      <c r="DE32" s="9">
        <f t="shared" si="14"/>
        <v>0</v>
      </c>
      <c r="DF32" s="9">
        <f t="shared" si="14"/>
        <v>33137.043926717895</v>
      </c>
      <c r="DG32" s="9">
        <f t="shared" si="14"/>
        <v>0</v>
      </c>
      <c r="DH32" s="9">
        <f t="shared" si="14"/>
        <v>0</v>
      </c>
      <c r="DI32" s="9">
        <f t="shared" si="14"/>
        <v>0</v>
      </c>
      <c r="DJ32" s="9">
        <f t="shared" si="14"/>
        <v>0</v>
      </c>
      <c r="DK32" s="9">
        <f t="shared" si="14"/>
        <v>0</v>
      </c>
      <c r="DL32" s="9">
        <f t="shared" si="14"/>
        <v>0</v>
      </c>
      <c r="DM32" s="9">
        <f t="shared" si="14"/>
        <v>0</v>
      </c>
      <c r="DN32" s="9">
        <f t="shared" si="14"/>
        <v>0</v>
      </c>
      <c r="DO32" s="9">
        <f t="shared" si="14"/>
        <v>0</v>
      </c>
      <c r="DP32" s="9">
        <f t="shared" si="14"/>
        <v>0</v>
      </c>
      <c r="DQ32" s="9">
        <f t="shared" si="14"/>
        <v>0</v>
      </c>
      <c r="DR32" s="9">
        <f t="shared" si="14"/>
        <v>0</v>
      </c>
      <c r="DS32" s="9">
        <f t="shared" si="14"/>
        <v>0</v>
      </c>
      <c r="DT32" s="9">
        <f t="shared" si="14"/>
        <v>0</v>
      </c>
      <c r="DU32" s="9">
        <f t="shared" si="14"/>
        <v>162584.2638762515</v>
      </c>
      <c r="DV32" s="9">
        <f t="shared" si="14"/>
        <v>-1546.9</v>
      </c>
      <c r="DW32" s="9">
        <f t="shared" si="14"/>
        <v>-1546.9</v>
      </c>
      <c r="DX32" s="9">
        <f t="shared" si="14"/>
        <v>-1546.9</v>
      </c>
      <c r="DY32" s="9">
        <f t="shared" si="14"/>
        <v>0</v>
      </c>
      <c r="DZ32" s="9">
        <f t="shared" si="14"/>
        <v>0</v>
      </c>
      <c r="EA32" s="9">
        <f t="shared" ref="EA32:FF32" si="15">SUM(EA31,-EA30)</f>
        <v>0</v>
      </c>
      <c r="EB32" s="9">
        <f t="shared" si="15"/>
        <v>0</v>
      </c>
      <c r="EC32" s="9">
        <f t="shared" si="15"/>
        <v>0</v>
      </c>
      <c r="ED32" s="9">
        <f t="shared" si="15"/>
        <v>0</v>
      </c>
      <c r="EE32" s="9">
        <f t="shared" si="15"/>
        <v>0</v>
      </c>
      <c r="EF32" s="9">
        <f t="shared" si="15"/>
        <v>0</v>
      </c>
      <c r="EG32" s="9">
        <f t="shared" si="15"/>
        <v>0</v>
      </c>
      <c r="EH32" s="9">
        <f t="shared" si="15"/>
        <v>0</v>
      </c>
      <c r="EI32" s="9">
        <f t="shared" si="15"/>
        <v>0</v>
      </c>
      <c r="EJ32" s="9">
        <f t="shared" si="15"/>
        <v>0</v>
      </c>
      <c r="EK32" s="9">
        <f t="shared" si="15"/>
        <v>0</v>
      </c>
      <c r="EL32" s="9">
        <f t="shared" si="15"/>
        <v>0</v>
      </c>
      <c r="EM32" s="9">
        <f t="shared" si="15"/>
        <v>-1681.5</v>
      </c>
      <c r="EN32" s="9">
        <f t="shared" si="15"/>
        <v>-1681.5</v>
      </c>
      <c r="EO32" s="9">
        <f t="shared" si="15"/>
        <v>-1681.5</v>
      </c>
      <c r="EP32" s="9">
        <f t="shared" si="15"/>
        <v>0</v>
      </c>
      <c r="EQ32" s="9">
        <f t="shared" si="15"/>
        <v>12050.501655272768</v>
      </c>
      <c r="ER32" s="9">
        <f t="shared" si="15"/>
        <v>0</v>
      </c>
      <c r="ES32" s="9">
        <f t="shared" si="15"/>
        <v>0</v>
      </c>
      <c r="ET32" s="9">
        <f t="shared" si="15"/>
        <v>0</v>
      </c>
      <c r="EU32" s="9">
        <f t="shared" si="15"/>
        <v>0</v>
      </c>
      <c r="EV32" s="9">
        <f t="shared" si="15"/>
        <v>0</v>
      </c>
      <c r="EW32" s="9">
        <f t="shared" si="15"/>
        <v>0</v>
      </c>
      <c r="EX32" s="9">
        <f t="shared" si="15"/>
        <v>0</v>
      </c>
      <c r="EY32" s="9">
        <f t="shared" si="15"/>
        <v>0</v>
      </c>
      <c r="EZ32" s="9">
        <f t="shared" si="15"/>
        <v>0</v>
      </c>
      <c r="FA32" s="9">
        <f t="shared" si="15"/>
        <v>20231.249895131103</v>
      </c>
      <c r="FB32" s="9">
        <f t="shared" si="15"/>
        <v>0</v>
      </c>
      <c r="FC32" s="9">
        <f t="shared" si="15"/>
        <v>0</v>
      </c>
      <c r="FD32" s="9">
        <f t="shared" si="15"/>
        <v>0</v>
      </c>
      <c r="FE32" s="9">
        <f t="shared" si="15"/>
        <v>0</v>
      </c>
      <c r="FF32" s="9">
        <f t="shared" si="15"/>
        <v>0</v>
      </c>
      <c r="FG32" s="9">
        <f t="shared" ref="FG32:GL32" si="16">SUM(FG31,-FG30)</f>
        <v>0</v>
      </c>
      <c r="FH32" s="9">
        <f t="shared" si="16"/>
        <v>0</v>
      </c>
      <c r="FI32" s="9">
        <f t="shared" si="16"/>
        <v>0</v>
      </c>
      <c r="FJ32" s="9">
        <f t="shared" si="16"/>
        <v>0</v>
      </c>
      <c r="FK32" s="9">
        <f t="shared" si="16"/>
        <v>0</v>
      </c>
      <c r="FL32" s="9">
        <f t="shared" si="16"/>
        <v>0</v>
      </c>
      <c r="FM32" s="9">
        <f t="shared" si="16"/>
        <v>0</v>
      </c>
      <c r="FN32" s="9">
        <f t="shared" si="16"/>
        <v>0</v>
      </c>
      <c r="FO32" s="9">
        <f t="shared" si="16"/>
        <v>33137.043926717895</v>
      </c>
      <c r="FP32" s="9">
        <f t="shared" si="16"/>
        <v>0</v>
      </c>
      <c r="FQ32" s="9">
        <f t="shared" si="16"/>
        <v>0</v>
      </c>
      <c r="FR32" s="9">
        <f t="shared" si="16"/>
        <v>0</v>
      </c>
      <c r="FS32" s="9">
        <f t="shared" si="16"/>
        <v>0</v>
      </c>
      <c r="FT32" s="9">
        <f t="shared" si="16"/>
        <v>0</v>
      </c>
      <c r="FU32" s="9">
        <f t="shared" si="16"/>
        <v>0</v>
      </c>
      <c r="FV32" s="9">
        <f t="shared" si="16"/>
        <v>0</v>
      </c>
      <c r="FW32" s="9">
        <f t="shared" si="16"/>
        <v>0</v>
      </c>
      <c r="FX32" s="9">
        <f t="shared" si="16"/>
        <v>0</v>
      </c>
      <c r="FY32" s="9">
        <f t="shared" si="16"/>
        <v>0</v>
      </c>
      <c r="FZ32" s="9">
        <f t="shared" si="16"/>
        <v>0</v>
      </c>
      <c r="GA32" s="9">
        <f t="shared" si="16"/>
        <v>0</v>
      </c>
      <c r="GB32" s="9">
        <f t="shared" si="16"/>
        <v>0</v>
      </c>
      <c r="GC32" s="9">
        <f t="shared" si="16"/>
        <v>0</v>
      </c>
      <c r="GD32" s="9">
        <f t="shared" si="16"/>
        <v>162584.2638762515</v>
      </c>
      <c r="GE32" s="9">
        <f t="shared" si="16"/>
        <v>-1546.9</v>
      </c>
      <c r="GF32" s="9">
        <f t="shared" si="16"/>
        <v>-1546.9</v>
      </c>
      <c r="GG32" s="9">
        <f t="shared" si="16"/>
        <v>-1546.9</v>
      </c>
      <c r="GH32" s="9">
        <f t="shared" si="16"/>
        <v>0</v>
      </c>
      <c r="GI32" s="9">
        <f t="shared" si="16"/>
        <v>0</v>
      </c>
      <c r="GJ32" s="9">
        <f t="shared" si="16"/>
        <v>0</v>
      </c>
      <c r="GK32" s="9">
        <f t="shared" si="16"/>
        <v>0</v>
      </c>
      <c r="GL32" s="9">
        <f t="shared" si="16"/>
        <v>0</v>
      </c>
      <c r="GM32" s="9">
        <f t="shared" ref="GM32:GT32" si="17">SUM(GM31,-GM30)</f>
        <v>0</v>
      </c>
      <c r="GN32" s="9">
        <f t="shared" si="17"/>
        <v>0</v>
      </c>
      <c r="GO32" s="9">
        <f t="shared" si="17"/>
        <v>0</v>
      </c>
      <c r="GP32" s="9">
        <f t="shared" si="17"/>
        <v>0</v>
      </c>
      <c r="GQ32" s="9">
        <f t="shared" si="17"/>
        <v>0</v>
      </c>
      <c r="GR32" s="9">
        <f t="shared" si="17"/>
        <v>0</v>
      </c>
      <c r="GS32" s="9">
        <f t="shared" si="17"/>
        <v>0</v>
      </c>
      <c r="GT32" s="9">
        <f t="shared" si="17"/>
        <v>0</v>
      </c>
    </row>
    <row r="33" spans="1:202" ht="10.199999999999999">
      <c r="A33" s="2" t="s">
        <v>17</v>
      </c>
      <c r="B33" s="8" t="str">
        <f>B26</f>
        <v>tonnas CO₂ ekv. gadā</v>
      </c>
      <c r="C33" s="9">
        <f t="shared" ref="C33:AH33" si="18">C21-C27+C29</f>
        <v>-80.859957209692254</v>
      </c>
      <c r="D33" s="9">
        <f t="shared" si="18"/>
        <v>25.010707040099838</v>
      </c>
      <c r="E33" s="9">
        <f t="shared" si="18"/>
        <v>18.330439760187726</v>
      </c>
      <c r="F33" s="9">
        <f t="shared" si="18"/>
        <v>18.747652602249833</v>
      </c>
      <c r="G33" s="9">
        <f t="shared" si="18"/>
        <v>19.513171245182338</v>
      </c>
      <c r="H33" s="9">
        <f t="shared" si="18"/>
        <v>20.606457796878445</v>
      </c>
      <c r="I33" s="9">
        <f t="shared" si="18"/>
        <v>22.018058164483701</v>
      </c>
      <c r="J33" s="9">
        <f t="shared" si="18"/>
        <v>23.745101716778027</v>
      </c>
      <c r="K33" s="9">
        <f t="shared" si="18"/>
        <v>25.787265840757094</v>
      </c>
      <c r="L33" s="9">
        <f t="shared" si="18"/>
        <v>28.144228846645248</v>
      </c>
      <c r="M33" s="9">
        <f t="shared" si="18"/>
        <v>76.235437521248599</v>
      </c>
      <c r="N33" s="9">
        <f t="shared" si="18"/>
        <v>95.880954146629421</v>
      </c>
      <c r="O33" s="9">
        <f t="shared" si="18"/>
        <v>115.53880974346737</v>
      </c>
      <c r="P33" s="9">
        <f t="shared" si="18"/>
        <v>128.63970545755313</v>
      </c>
      <c r="Q33" s="9">
        <f t="shared" si="18"/>
        <v>136.80616433055729</v>
      </c>
      <c r="R33" s="9">
        <f t="shared" si="18"/>
        <v>151.63979438829165</v>
      </c>
      <c r="S33" s="9">
        <f t="shared" si="18"/>
        <v>164.51090182594609</v>
      </c>
      <c r="T33" s="9">
        <f t="shared" si="18"/>
        <v>175.78366508256929</v>
      </c>
      <c r="U33" s="9">
        <f t="shared" si="18"/>
        <v>185.69516117135908</v>
      </c>
      <c r="V33" s="9">
        <f t="shared" si="18"/>
        <v>194.41272322757979</v>
      </c>
      <c r="W33" s="9">
        <f t="shared" si="18"/>
        <v>202.06429620391083</v>
      </c>
      <c r="X33" s="9">
        <f t="shared" si="18"/>
        <v>208.75514551573858</v>
      </c>
      <c r="Y33" s="9">
        <f t="shared" si="18"/>
        <v>9.0070484502711921</v>
      </c>
      <c r="Z33" s="9">
        <f t="shared" si="18"/>
        <v>145.02087562822408</v>
      </c>
      <c r="AA33" s="9">
        <f t="shared" si="18"/>
        <v>160.63931992980315</v>
      </c>
      <c r="AB33" s="9">
        <f t="shared" si="18"/>
        <v>167.93656491460078</v>
      </c>
      <c r="AC33" s="9">
        <f t="shared" si="18"/>
        <v>173.9500507343449</v>
      </c>
      <c r="AD33" s="9">
        <f t="shared" si="18"/>
        <v>178.92007436397995</v>
      </c>
      <c r="AE33" s="9">
        <f t="shared" si="18"/>
        <v>183.02900256302397</v>
      </c>
      <c r="AF33" s="9">
        <f t="shared" si="18"/>
        <v>186.41816123849526</v>
      </c>
      <c r="AG33" s="9">
        <f t="shared" si="18"/>
        <v>189.19969249698883</v>
      </c>
      <c r="AH33" s="9">
        <f t="shared" si="18"/>
        <v>191.46487144535564</v>
      </c>
      <c r="AI33" s="9">
        <f t="shared" ref="AI33:BN33" si="19">AI21-AI27+AI29</f>
        <v>-118.15985815287748</v>
      </c>
      <c r="AJ33" s="9">
        <f t="shared" si="19"/>
        <v>134.24656335869432</v>
      </c>
      <c r="AK33" s="9">
        <f t="shared" si="19"/>
        <v>137.3192026667341</v>
      </c>
      <c r="AL33" s="9">
        <f t="shared" si="19"/>
        <v>141.98579982181235</v>
      </c>
      <c r="AM33" s="9">
        <f t="shared" si="19"/>
        <v>145.54122953126588</v>
      </c>
      <c r="AN33" s="9">
        <f t="shared" si="19"/>
        <v>148.24904860535756</v>
      </c>
      <c r="AO33" s="9">
        <f t="shared" si="19"/>
        <v>150.30231959404415</v>
      </c>
      <c r="AP33" s="9">
        <f t="shared" si="19"/>
        <v>151.84402563460708</v>
      </c>
      <c r="AQ33" s="9">
        <f t="shared" si="19"/>
        <v>152.98149704386975</v>
      </c>
      <c r="AR33" s="9">
        <f t="shared" si="19"/>
        <v>153.79660630671017</v>
      </c>
      <c r="AS33" s="9">
        <f t="shared" si="19"/>
        <v>154.35297322295401</v>
      </c>
      <c r="AT33" s="9">
        <f t="shared" si="19"/>
        <v>154.70105793016401</v>
      </c>
      <c r="AU33" s="9">
        <f t="shared" si="19"/>
        <v>154.88176213926198</v>
      </c>
      <c r="AV33" s="9">
        <f t="shared" si="19"/>
        <v>154.92897695707856</v>
      </c>
      <c r="AW33" s="9">
        <f t="shared" si="19"/>
        <v>-293.41241486511899</v>
      </c>
      <c r="AX33" s="9">
        <f t="shared" si="19"/>
        <v>101.03891028203863</v>
      </c>
      <c r="AY33" s="9">
        <f t="shared" si="19"/>
        <v>92.01126931962861</v>
      </c>
      <c r="AZ33" s="9">
        <f t="shared" si="19"/>
        <v>98.657658998980096</v>
      </c>
      <c r="BA33" s="9">
        <f t="shared" si="19"/>
        <v>103.36661972585475</v>
      </c>
      <c r="BB33" s="9">
        <f t="shared" si="19"/>
        <v>106.68516747891499</v>
      </c>
      <c r="BC33" s="9">
        <f t="shared" si="19"/>
        <v>109.00287360464708</v>
      </c>
      <c r="BD33" s="9">
        <f t="shared" si="19"/>
        <v>110.59783826310186</v>
      </c>
      <c r="BE33" s="9">
        <f t="shared" si="19"/>
        <v>112.41543246383281</v>
      </c>
      <c r="BF33" s="9">
        <f t="shared" si="19"/>
        <v>114.11927619667244</v>
      </c>
      <c r="BG33" s="9">
        <f t="shared" si="19"/>
        <v>115.55284845986341</v>
      </c>
      <c r="BH33" s="9">
        <f t="shared" si="19"/>
        <v>116.78860307228695</v>
      </c>
      <c r="BI33" s="9">
        <f t="shared" si="19"/>
        <v>117.87910255305503</v>
      </c>
      <c r="BJ33" s="9">
        <f t="shared" si="19"/>
        <v>118.86276816706773</v>
      </c>
      <c r="BK33" s="9">
        <f t="shared" si="19"/>
        <v>-18.513176786599661</v>
      </c>
      <c r="BL33" s="9">
        <f t="shared" si="19"/>
        <v>-1413.9961382974279</v>
      </c>
      <c r="BM33" s="9">
        <f t="shared" si="19"/>
        <v>-93.883732638798065</v>
      </c>
      <c r="BN33" s="9">
        <f t="shared" si="19"/>
        <v>-87.640379738935579</v>
      </c>
      <c r="BO33" s="9">
        <f t="shared" ref="BO33:CT33" si="20">BO21-BO27+BO29</f>
        <v>-82.188417000773072</v>
      </c>
      <c r="BP33" s="9">
        <f t="shared" si="20"/>
        <v>-77.21902987220227</v>
      </c>
      <c r="BQ33" s="9">
        <f t="shared" si="20"/>
        <v>-72.525439303020846</v>
      </c>
      <c r="BR33" s="9">
        <f t="shared" si="20"/>
        <v>-67.955959997208495</v>
      </c>
      <c r="BS33" s="9">
        <f t="shared" si="20"/>
        <v>-63.399127918122474</v>
      </c>
      <c r="BT33" s="9">
        <f t="shared" si="20"/>
        <v>-58.774036814717903</v>
      </c>
      <c r="BU33" s="9">
        <f t="shared" si="20"/>
        <v>-54.023198469760246</v>
      </c>
      <c r="BV33" s="9">
        <f t="shared" si="20"/>
        <v>-4.7319112273739989</v>
      </c>
      <c r="BW33" s="9">
        <f t="shared" si="20"/>
        <v>15.248014890201517</v>
      </c>
      <c r="BX33" s="9">
        <f t="shared" si="20"/>
        <v>34.477159346452865</v>
      </c>
      <c r="BY33" s="9">
        <f t="shared" si="20"/>
        <v>46.796619856172036</v>
      </c>
      <c r="BZ33" s="9">
        <f t="shared" si="20"/>
        <v>65.181406815686699</v>
      </c>
      <c r="CA33" s="9">
        <f t="shared" si="20"/>
        <v>81.823299207375641</v>
      </c>
      <c r="CB33" s="9">
        <f t="shared" si="20"/>
        <v>96.446640067236387</v>
      </c>
      <c r="CC33" s="9">
        <f t="shared" si="20"/>
        <v>109.42023726287528</v>
      </c>
      <c r="CD33" s="9">
        <f t="shared" si="20"/>
        <v>120.98473610031408</v>
      </c>
      <c r="CE33" s="9">
        <f t="shared" si="20"/>
        <v>131.31028025747378</v>
      </c>
      <c r="CF33" s="9">
        <f t="shared" si="20"/>
        <v>140.52708219278682</v>
      </c>
      <c r="CG33" s="9">
        <f t="shared" si="20"/>
        <v>148.74228379823256</v>
      </c>
      <c r="CH33" s="9">
        <f t="shared" si="20"/>
        <v>-49.520744527960701</v>
      </c>
      <c r="CI33" s="9">
        <f t="shared" si="20"/>
        <v>87.94025388341899</v>
      </c>
      <c r="CJ33" s="9">
        <f t="shared" si="20"/>
        <v>104.96920502195115</v>
      </c>
      <c r="CK33" s="9">
        <f t="shared" si="20"/>
        <v>113.64141105319879</v>
      </c>
      <c r="CL33" s="9">
        <f t="shared" si="20"/>
        <v>120.99534357015987</v>
      </c>
      <c r="CM33" s="9">
        <f t="shared" si="20"/>
        <v>127.27226331218895</v>
      </c>
      <c r="CN33" s="9">
        <f t="shared" si="20"/>
        <v>132.65544705884597</v>
      </c>
      <c r="CO33" s="9">
        <f t="shared" si="20"/>
        <v>137.28708699321123</v>
      </c>
      <c r="CP33" s="9">
        <f t="shared" si="20"/>
        <v>141.28015497017884</v>
      </c>
      <c r="CQ33" s="9">
        <f t="shared" si="20"/>
        <v>144.72672456097365</v>
      </c>
      <c r="CR33" s="9">
        <f t="shared" si="20"/>
        <v>-163.74598944485746</v>
      </c>
      <c r="CS33" s="9">
        <f t="shared" si="20"/>
        <v>89.783819050126525</v>
      </c>
      <c r="CT33" s="9">
        <f t="shared" si="20"/>
        <v>93.951940737021204</v>
      </c>
      <c r="CU33" s="9">
        <f t="shared" ref="CU33:DZ33" si="21">CU21-CU27+CU29</f>
        <v>99.686818880784742</v>
      </c>
      <c r="CV33" s="9">
        <f t="shared" si="21"/>
        <v>104.2840119015889</v>
      </c>
      <c r="CW33" s="9">
        <f t="shared" si="21"/>
        <v>108.00774185315156</v>
      </c>
      <c r="CX33" s="9">
        <f t="shared" si="21"/>
        <v>111.05171890733317</v>
      </c>
      <c r="CY33" s="9">
        <f t="shared" si="21"/>
        <v>113.55955691629806</v>
      </c>
      <c r="CZ33" s="9">
        <f t="shared" si="21"/>
        <v>115.63920062206175</v>
      </c>
      <c r="DA33" s="9">
        <f t="shared" si="21"/>
        <v>117.37312119078317</v>
      </c>
      <c r="DB33" s="9">
        <f t="shared" si="21"/>
        <v>118.82552185207399</v>
      </c>
      <c r="DC33" s="9">
        <f t="shared" si="21"/>
        <v>120.047431373782</v>
      </c>
      <c r="DD33" s="9">
        <f t="shared" si="21"/>
        <v>121.08030571837701</v>
      </c>
      <c r="DE33" s="9">
        <f t="shared" si="21"/>
        <v>121.95857626165055</v>
      </c>
      <c r="DF33" s="9">
        <f t="shared" si="21"/>
        <v>-325.57234758252491</v>
      </c>
      <c r="DG33" s="9">
        <f t="shared" si="21"/>
        <v>69.66937121118103</v>
      </c>
      <c r="DH33" s="9">
        <f t="shared" si="21"/>
        <v>61.412550078853911</v>
      </c>
      <c r="DI33" s="9">
        <f t="shared" si="21"/>
        <v>68.810673719297284</v>
      </c>
      <c r="DJ33" s="9">
        <f t="shared" si="21"/>
        <v>74.252758240750467</v>
      </c>
      <c r="DK33" s="9">
        <f t="shared" si="21"/>
        <v>78.286283391978486</v>
      </c>
      <c r="DL33" s="9">
        <f t="shared" si="21"/>
        <v>81.301272660673675</v>
      </c>
      <c r="DM33" s="9">
        <f t="shared" si="21"/>
        <v>83.576267014128661</v>
      </c>
      <c r="DN33" s="9">
        <f t="shared" si="21"/>
        <v>86.057067222028508</v>
      </c>
      <c r="DO33" s="9">
        <f t="shared" si="21"/>
        <v>88.407712266399756</v>
      </c>
      <c r="DP33" s="9">
        <f t="shared" si="21"/>
        <v>90.472089641531198</v>
      </c>
      <c r="DQ33" s="9">
        <f t="shared" si="21"/>
        <v>92.323051430921637</v>
      </c>
      <c r="DR33" s="9">
        <f t="shared" si="21"/>
        <v>94.013548444730532</v>
      </c>
      <c r="DS33" s="9">
        <f t="shared" si="21"/>
        <v>95.582380516576634</v>
      </c>
      <c r="DT33" s="9">
        <f t="shared" si="21"/>
        <v>-41.222859963266458</v>
      </c>
      <c r="DU33" s="9">
        <f t="shared" si="21"/>
        <v>-1436.1492191320178</v>
      </c>
      <c r="DV33" s="9">
        <f t="shared" si="21"/>
        <v>-115.49396241726917</v>
      </c>
      <c r="DW33" s="9">
        <f t="shared" si="21"/>
        <v>-108.72116768125498</v>
      </c>
      <c r="DX33" s="9">
        <f t="shared" si="21"/>
        <v>-102.75283881992605</v>
      </c>
      <c r="DY33" s="9">
        <f t="shared" si="21"/>
        <v>-97.279836117896565</v>
      </c>
      <c r="DZ33" s="9">
        <f t="shared" si="21"/>
        <v>-92.095063495581954</v>
      </c>
      <c r="EA33" s="9">
        <f t="shared" ref="EA33:FF33" si="22">EA21-EA27+EA29</f>
        <v>-87.04652655695709</v>
      </c>
      <c r="EB33" s="9">
        <f t="shared" si="22"/>
        <v>-82.022459895408673</v>
      </c>
      <c r="EC33" s="9">
        <f t="shared" si="22"/>
        <v>-76.941663425644705</v>
      </c>
      <c r="ED33" s="9">
        <f t="shared" si="22"/>
        <v>-71.746362442508342</v>
      </c>
      <c r="EE33" s="9">
        <f t="shared" si="22"/>
        <v>-22.021575963907217</v>
      </c>
      <c r="EF33" s="9">
        <f t="shared" si="22"/>
        <v>-1.6188416676140811</v>
      </c>
      <c r="EG33" s="9">
        <f t="shared" si="22"/>
        <v>18.022685447987961</v>
      </c>
      <c r="EH33" s="9">
        <f t="shared" si="22"/>
        <v>30.744362000471035</v>
      </c>
      <c r="EI33" s="9">
        <f t="shared" si="22"/>
        <v>49.521450820264107</v>
      </c>
      <c r="EJ33" s="9">
        <f t="shared" si="22"/>
        <v>66.545977017633334</v>
      </c>
      <c r="EK33" s="9">
        <f t="shared" si="22"/>
        <v>81.542523608615895</v>
      </c>
      <c r="EL33" s="9">
        <f t="shared" si="22"/>
        <v>94.880132447383076</v>
      </c>
      <c r="EM33" s="9">
        <f t="shared" si="22"/>
        <v>106.79967698352007</v>
      </c>
      <c r="EN33" s="9">
        <f t="shared" si="22"/>
        <v>117.47152334219676</v>
      </c>
      <c r="EO33" s="9">
        <f t="shared" si="22"/>
        <v>127.02610087576082</v>
      </c>
      <c r="EP33" s="9">
        <f t="shared" si="22"/>
        <v>135.57076295614357</v>
      </c>
      <c r="EQ33" s="9">
        <f t="shared" si="22"/>
        <v>-62.370913816559508</v>
      </c>
      <c r="ER33" s="9">
        <f t="shared" si="22"/>
        <v>75.403528283067388</v>
      </c>
      <c r="ES33" s="9">
        <f t="shared" si="22"/>
        <v>92.738211284255442</v>
      </c>
      <c r="ET33" s="9">
        <f t="shared" si="22"/>
        <v>101.70862850150579</v>
      </c>
      <c r="EU33" s="9">
        <f t="shared" si="22"/>
        <v>109.35343790871688</v>
      </c>
      <c r="EV33" s="9">
        <f t="shared" si="22"/>
        <v>115.91408197768995</v>
      </c>
      <c r="EW33" s="9">
        <f t="shared" si="22"/>
        <v>118.60732907440597</v>
      </c>
      <c r="EX33" s="9">
        <f t="shared" si="22"/>
        <v>123.50891539252225</v>
      </c>
      <c r="EY33" s="9">
        <f t="shared" si="22"/>
        <v>127.76529564761586</v>
      </c>
      <c r="EZ33" s="9">
        <f t="shared" si="22"/>
        <v>131.46870768622463</v>
      </c>
      <c r="FA33" s="9">
        <f t="shared" si="22"/>
        <v>-176.75347352103847</v>
      </c>
      <c r="FB33" s="9">
        <f t="shared" si="22"/>
        <v>77.020714312699525</v>
      </c>
      <c r="FC33" s="9">
        <f t="shared" si="22"/>
        <v>81.427214176347292</v>
      </c>
      <c r="FD33" s="9">
        <f t="shared" si="22"/>
        <v>87.394617838572856</v>
      </c>
      <c r="FE33" s="9">
        <f t="shared" si="22"/>
        <v>92.218628524203183</v>
      </c>
      <c r="FF33" s="9">
        <f t="shared" si="22"/>
        <v>96.163609485212262</v>
      </c>
      <c r="FG33" s="9">
        <f t="shared" ref="FG33:GL33" si="23">FG21-FG27+FG29</f>
        <v>99.423408575648068</v>
      </c>
      <c r="FH33" s="9">
        <f t="shared" si="23"/>
        <v>102.14177390184307</v>
      </c>
      <c r="FI33" s="9">
        <f t="shared" si="23"/>
        <v>104.42678111780576</v>
      </c>
      <c r="FJ33" s="9">
        <f t="shared" si="23"/>
        <v>106.36102904317818</v>
      </c>
      <c r="FK33" s="9">
        <f t="shared" si="23"/>
        <v>108.00884538413099</v>
      </c>
      <c r="FL33" s="9">
        <f t="shared" si="23"/>
        <v>109.42138028765501</v>
      </c>
      <c r="FM33" s="9">
        <f t="shared" si="23"/>
        <v>110.64020807547502</v>
      </c>
      <c r="FN33" s="9">
        <f t="shared" si="23"/>
        <v>111.69987553831555</v>
      </c>
      <c r="FO33" s="9">
        <f t="shared" si="23"/>
        <v>-335.65409536567199</v>
      </c>
      <c r="FP33" s="9">
        <f t="shared" si="23"/>
        <v>59.760242134290237</v>
      </c>
      <c r="FQ33" s="9">
        <f t="shared" si="23"/>
        <v>51.67181249090801</v>
      </c>
      <c r="FR33" s="9">
        <f t="shared" si="23"/>
        <v>59.234204759035087</v>
      </c>
      <c r="FS33" s="9">
        <f t="shared" si="23"/>
        <v>64.836536808922361</v>
      </c>
      <c r="FT33" s="9">
        <f t="shared" si="23"/>
        <v>69.026387622172891</v>
      </c>
      <c r="FU33" s="9">
        <f t="shared" si="23"/>
        <v>72.193877453376274</v>
      </c>
      <c r="FV33" s="9">
        <f t="shared" si="23"/>
        <v>74.61764163242556</v>
      </c>
      <c r="FW33" s="9">
        <f t="shared" si="23"/>
        <v>77.243572947404317</v>
      </c>
      <c r="FX33" s="9">
        <f t="shared" si="23"/>
        <v>79.735800113121158</v>
      </c>
      <c r="FY33" s="9">
        <f t="shared" si="23"/>
        <v>81.938298128144709</v>
      </c>
      <c r="FZ33" s="9">
        <f t="shared" si="23"/>
        <v>83.924004407430331</v>
      </c>
      <c r="GA33" s="9">
        <f t="shared" si="23"/>
        <v>85.745952974050738</v>
      </c>
      <c r="GB33" s="9">
        <f t="shared" si="23"/>
        <v>87.443024808913634</v>
      </c>
      <c r="GC33" s="9">
        <f t="shared" si="23"/>
        <v>-49.237108564454367</v>
      </c>
      <c r="GD33" s="9">
        <f t="shared" si="23"/>
        <v>-1444.0414161137678</v>
      </c>
      <c r="GE33" s="9">
        <f t="shared" si="23"/>
        <v>-123.26708801179817</v>
      </c>
      <c r="GF33" s="9">
        <f t="shared" si="23"/>
        <v>-116.37812873290997</v>
      </c>
      <c r="GG33" s="9">
        <f t="shared" si="23"/>
        <v>-110.29647060546526</v>
      </c>
      <c r="GH33" s="9">
        <f t="shared" si="23"/>
        <v>-104.71290412137375</v>
      </c>
      <c r="GI33" s="9">
        <f t="shared" si="23"/>
        <v>-99.420265138934255</v>
      </c>
      <c r="GJ33" s="9">
        <f t="shared" si="23"/>
        <v>-94.266492887408006</v>
      </c>
      <c r="GK33" s="9">
        <f t="shared" si="23"/>
        <v>-89.139757230776766</v>
      </c>
      <c r="GL33" s="9">
        <f t="shared" si="23"/>
        <v>-83.95879495861071</v>
      </c>
      <c r="GM33" s="9">
        <f t="shared" ref="GM33:GT33" si="24">GM21-GM27+GM29</f>
        <v>-78.665769804869043</v>
      </c>
      <c r="GN33" s="9">
        <f t="shared" si="24"/>
        <v>-28.845640751822497</v>
      </c>
      <c r="GO33" s="9">
        <f t="shared" si="24"/>
        <v>-8.3498869288209825</v>
      </c>
      <c r="GP33" s="9">
        <f t="shared" si="24"/>
        <v>11.382393764037264</v>
      </c>
      <c r="GQ33" s="9">
        <f t="shared" si="24"/>
        <v>24.192613628618236</v>
      </c>
      <c r="GR33" s="9">
        <f t="shared" si="24"/>
        <v>43.056089800897098</v>
      </c>
      <c r="GS33" s="9">
        <f t="shared" si="24"/>
        <v>60.164900352296236</v>
      </c>
      <c r="GT33" s="9">
        <f t="shared" si="24"/>
        <v>75.243679949116981</v>
      </c>
    </row>
    <row r="34" spans="1:202" ht="20.399999999999999">
      <c r="A34" s="2" t="s">
        <v>18</v>
      </c>
      <c r="B34" s="8" t="str">
        <f>B33</f>
        <v>tonnas CO₂ ekv. gadā</v>
      </c>
      <c r="C34" s="9">
        <f t="shared" ref="C34:AH34" si="25">C20-C26+C29</f>
        <v>-80.859957209692254</v>
      </c>
      <c r="D34" s="9">
        <f t="shared" si="25"/>
        <v>25.010707040099838</v>
      </c>
      <c r="E34" s="9">
        <f t="shared" si="25"/>
        <v>18.330439760187726</v>
      </c>
      <c r="F34" s="9">
        <f t="shared" si="25"/>
        <v>18.747652602249833</v>
      </c>
      <c r="G34" s="9">
        <f t="shared" si="25"/>
        <v>19.513171245182338</v>
      </c>
      <c r="H34" s="9">
        <f t="shared" si="25"/>
        <v>20.606457796878445</v>
      </c>
      <c r="I34" s="9">
        <f t="shared" si="25"/>
        <v>22.018058164483701</v>
      </c>
      <c r="J34" s="9">
        <f t="shared" si="25"/>
        <v>23.745101716778027</v>
      </c>
      <c r="K34" s="9">
        <f t="shared" si="25"/>
        <v>25.787265840757094</v>
      </c>
      <c r="L34" s="9">
        <f t="shared" si="25"/>
        <v>28.144228846645248</v>
      </c>
      <c r="M34" s="9">
        <f t="shared" si="25"/>
        <v>76.235437521248599</v>
      </c>
      <c r="N34" s="9">
        <f t="shared" si="25"/>
        <v>95.880954146629421</v>
      </c>
      <c r="O34" s="9">
        <f t="shared" si="25"/>
        <v>115.53880974346737</v>
      </c>
      <c r="P34" s="9">
        <f t="shared" si="25"/>
        <v>128.63970545755313</v>
      </c>
      <c r="Q34" s="9">
        <f t="shared" si="25"/>
        <v>136.80616433055729</v>
      </c>
      <c r="R34" s="9">
        <f t="shared" si="25"/>
        <v>151.63979438829165</v>
      </c>
      <c r="S34" s="9">
        <f t="shared" si="25"/>
        <v>164.51090182594609</v>
      </c>
      <c r="T34" s="9">
        <f t="shared" si="25"/>
        <v>175.78366508256929</v>
      </c>
      <c r="U34" s="9">
        <f t="shared" si="25"/>
        <v>185.69516117135908</v>
      </c>
      <c r="V34" s="9">
        <f t="shared" si="25"/>
        <v>194.41272322757979</v>
      </c>
      <c r="W34" s="9">
        <f t="shared" si="25"/>
        <v>202.06429620391083</v>
      </c>
      <c r="X34" s="9">
        <f t="shared" si="25"/>
        <v>208.75514551573858</v>
      </c>
      <c r="Y34" s="9">
        <f t="shared" si="25"/>
        <v>128.3700130895792</v>
      </c>
      <c r="Z34" s="9">
        <f t="shared" si="25"/>
        <v>150.55114134440507</v>
      </c>
      <c r="AA34" s="9">
        <f t="shared" si="25"/>
        <v>164.60614887861217</v>
      </c>
      <c r="AB34" s="9">
        <f t="shared" si="25"/>
        <v>170.7965178071378</v>
      </c>
      <c r="AC34" s="9">
        <f t="shared" si="25"/>
        <v>176.02599836046087</v>
      </c>
      <c r="AD34" s="9">
        <f t="shared" si="25"/>
        <v>180.44035361415195</v>
      </c>
      <c r="AE34" s="9">
        <f t="shared" si="25"/>
        <v>184.15510393880996</v>
      </c>
      <c r="AF34" s="9">
        <f t="shared" si="25"/>
        <v>187.26430690022022</v>
      </c>
      <c r="AG34" s="9">
        <f t="shared" si="25"/>
        <v>189.84668005476382</v>
      </c>
      <c r="AH34" s="9">
        <f t="shared" si="25"/>
        <v>191.96986301777463</v>
      </c>
      <c r="AI34" s="9">
        <f t="shared" ref="AI34:BN34" si="26">AI20-AI26+AI29</f>
        <v>59.879114541792731</v>
      </c>
      <c r="AJ34" s="9">
        <f t="shared" si="26"/>
        <v>141.61491739479132</v>
      </c>
      <c r="AK34" s="9">
        <f t="shared" si="26"/>
        <v>142.75950020827509</v>
      </c>
      <c r="AL34" s="9">
        <f t="shared" si="26"/>
        <v>146.05721096105435</v>
      </c>
      <c r="AM34" s="9">
        <f t="shared" si="26"/>
        <v>148.63928419913688</v>
      </c>
      <c r="AN34" s="9">
        <f t="shared" si="26"/>
        <v>150.65356220694957</v>
      </c>
      <c r="AO34" s="9">
        <f t="shared" si="26"/>
        <v>152.21128163938417</v>
      </c>
      <c r="AP34" s="9">
        <f t="shared" si="26"/>
        <v>153.39756270589407</v>
      </c>
      <c r="AQ34" s="9">
        <f t="shared" si="26"/>
        <v>154.27881725644977</v>
      </c>
      <c r="AR34" s="9">
        <f t="shared" si="26"/>
        <v>154.90798093447916</v>
      </c>
      <c r="AS34" s="9">
        <f t="shared" si="26"/>
        <v>155.32820906693999</v>
      </c>
      <c r="AT34" s="9">
        <f t="shared" si="26"/>
        <v>155.57548826572102</v>
      </c>
      <c r="AU34" s="9">
        <f t="shared" si="26"/>
        <v>155.680483031341</v>
      </c>
      <c r="AV34" s="9">
        <f t="shared" si="26"/>
        <v>155.66984286140055</v>
      </c>
      <c r="AW34" s="9">
        <f t="shared" si="26"/>
        <v>-8.4080424698968557</v>
      </c>
      <c r="AX34" s="9">
        <f t="shared" si="26"/>
        <v>117.21111293931162</v>
      </c>
      <c r="AY34" s="9">
        <f t="shared" si="26"/>
        <v>103.86387373059742</v>
      </c>
      <c r="AZ34" s="9">
        <f t="shared" si="26"/>
        <v>107.44582138539609</v>
      </c>
      <c r="BA34" s="9">
        <f t="shared" si="26"/>
        <v>109.97811659956275</v>
      </c>
      <c r="BB34" s="9">
        <f t="shared" si="26"/>
        <v>111.74799244367799</v>
      </c>
      <c r="BC34" s="9">
        <f t="shared" si="26"/>
        <v>112.96131994412808</v>
      </c>
      <c r="BD34" s="9">
        <f t="shared" si="26"/>
        <v>113.76629761036585</v>
      </c>
      <c r="BE34" s="9">
        <f t="shared" si="26"/>
        <v>115.01643635692682</v>
      </c>
      <c r="BF34" s="9">
        <f t="shared" si="26"/>
        <v>116.31039566815444</v>
      </c>
      <c r="BG34" s="9">
        <f t="shared" si="26"/>
        <v>117.44571506272941</v>
      </c>
      <c r="BH34" s="9">
        <f t="shared" si="26"/>
        <v>118.46235891641493</v>
      </c>
      <c r="BI34" s="9">
        <f t="shared" si="26"/>
        <v>119.38991105355504</v>
      </c>
      <c r="BJ34" s="9">
        <f t="shared" si="26"/>
        <v>120.25053929177072</v>
      </c>
      <c r="BK34" s="9">
        <f t="shared" si="26"/>
        <v>-17.220030919668261</v>
      </c>
      <c r="BL34" s="9">
        <f t="shared" si="26"/>
        <v>-609.0041400007309</v>
      </c>
      <c r="BM34" s="9">
        <f t="shared" si="26"/>
        <v>-74.956148528141071</v>
      </c>
      <c r="BN34" s="9">
        <f t="shared" si="26"/>
        <v>-70.825671207291975</v>
      </c>
      <c r="BO34" s="9">
        <f t="shared" ref="BO34:CT34" si="27">BO20-BO26+BO29</f>
        <v>-66.950420303838769</v>
      </c>
      <c r="BP34" s="9">
        <f t="shared" si="27"/>
        <v>-63.176577356404763</v>
      </c>
      <c r="BQ34" s="9">
        <f t="shared" si="27"/>
        <v>-59.407013675989056</v>
      </c>
      <c r="BR34" s="9">
        <f t="shared" si="27"/>
        <v>-55.567628728577702</v>
      </c>
      <c r="BS34" s="9">
        <f t="shared" si="27"/>
        <v>-51.601868145178273</v>
      </c>
      <c r="BT34" s="9">
        <f t="shared" si="27"/>
        <v>-47.467700371396901</v>
      </c>
      <c r="BU34" s="9">
        <f t="shared" si="27"/>
        <v>-43.135172224724144</v>
      </c>
      <c r="BV34" s="9">
        <f t="shared" si="27"/>
        <v>5.7909024610802007</v>
      </c>
      <c r="BW34" s="9">
        <f t="shared" si="27"/>
        <v>25.444870010993519</v>
      </c>
      <c r="BX34" s="9">
        <f t="shared" si="27"/>
        <v>44.377477961868159</v>
      </c>
      <c r="BY34" s="9">
        <f t="shared" si="27"/>
        <v>56.422829922987034</v>
      </c>
      <c r="BZ34" s="9">
        <f t="shared" si="27"/>
        <v>74.550949901380108</v>
      </c>
      <c r="CA34" s="9">
        <f t="shared" si="27"/>
        <v>90.950051205572038</v>
      </c>
      <c r="CB34" s="9">
        <f t="shared" si="27"/>
        <v>105.3419168137101</v>
      </c>
      <c r="CC34" s="9">
        <f t="shared" si="27"/>
        <v>118.09350660542427</v>
      </c>
      <c r="CD34" s="9">
        <f t="shared" si="27"/>
        <v>129.44412237437609</v>
      </c>
      <c r="CE34" s="9">
        <f t="shared" si="27"/>
        <v>139.56292194530778</v>
      </c>
      <c r="CF34" s="9">
        <f t="shared" si="27"/>
        <v>148.57938574330481</v>
      </c>
      <c r="CG34" s="9">
        <f t="shared" si="27"/>
        <v>156.60010399749757</v>
      </c>
      <c r="CH34" s="9">
        <f t="shared" si="27"/>
        <v>77.510988493368288</v>
      </c>
      <c r="CI34" s="9">
        <f t="shared" si="27"/>
        <v>100.95533609348358</v>
      </c>
      <c r="CJ34" s="9">
        <f t="shared" si="27"/>
        <v>116.24173253005316</v>
      </c>
      <c r="CK34" s="9">
        <f t="shared" si="27"/>
        <v>123.6325597589988</v>
      </c>
      <c r="CL34" s="9">
        <f t="shared" si="27"/>
        <v>130.03241485276789</v>
      </c>
      <c r="CM34" s="9">
        <f t="shared" si="27"/>
        <v>135.58786497330095</v>
      </c>
      <c r="CN34" s="9">
        <f t="shared" si="27"/>
        <v>140.41519919790096</v>
      </c>
      <c r="CO34" s="9">
        <f t="shared" si="27"/>
        <v>144.60921376435024</v>
      </c>
      <c r="CP34" s="9">
        <f t="shared" si="27"/>
        <v>148.24933877191083</v>
      </c>
      <c r="CQ34" s="9">
        <f t="shared" si="27"/>
        <v>151.40390313430166</v>
      </c>
      <c r="CR34" s="9">
        <f t="shared" si="27"/>
        <v>20.318833817540927</v>
      </c>
      <c r="CS34" s="9">
        <f t="shared" si="27"/>
        <v>103.03526236207333</v>
      </c>
      <c r="CT34" s="9">
        <f t="shared" si="27"/>
        <v>105.1360480071701</v>
      </c>
      <c r="CU34" s="9">
        <f t="shared" ref="CU34:DZ34" si="28">CU20-CU26+CU29</f>
        <v>109.36615218820435</v>
      </c>
      <c r="CV34" s="9">
        <f t="shared" si="28"/>
        <v>112.85740658142589</v>
      </c>
      <c r="CW34" s="9">
        <f t="shared" si="28"/>
        <v>115.75823496396357</v>
      </c>
      <c r="CX34" s="9">
        <f t="shared" si="28"/>
        <v>118.18044043575216</v>
      </c>
      <c r="CY34" s="9">
        <f t="shared" si="28"/>
        <v>120.20969512099306</v>
      </c>
      <c r="CZ34" s="9">
        <f t="shared" si="28"/>
        <v>121.91294871766276</v>
      </c>
      <c r="DA34" s="9">
        <f t="shared" si="28"/>
        <v>123.34366107351119</v>
      </c>
      <c r="DB34" s="9">
        <f t="shared" si="28"/>
        <v>124.54549846813499</v>
      </c>
      <c r="DC34" s="9">
        <f t="shared" si="28"/>
        <v>125.554945582106</v>
      </c>
      <c r="DD34" s="9">
        <f t="shared" si="28"/>
        <v>126.403152448936</v>
      </c>
      <c r="DE34" s="9">
        <f t="shared" si="28"/>
        <v>127.11724189581555</v>
      </c>
      <c r="DF34" s="9">
        <f t="shared" si="28"/>
        <v>-36.253934858040253</v>
      </c>
      <c r="DG34" s="9">
        <f t="shared" si="28"/>
        <v>90.054357956862418</v>
      </c>
      <c r="DH34" s="9">
        <f t="shared" si="28"/>
        <v>77.379123569252414</v>
      </c>
      <c r="DI34" s="9">
        <f t="shared" si="28"/>
        <v>81.616371054883984</v>
      </c>
      <c r="DJ34" s="9">
        <f t="shared" si="28"/>
        <v>84.787677990209943</v>
      </c>
      <c r="DK34" s="9">
        <f t="shared" si="28"/>
        <v>87.18068388388059</v>
      </c>
      <c r="DL34" s="9">
        <f t="shared" si="28"/>
        <v>89.001656021548683</v>
      </c>
      <c r="DM34" s="9">
        <f t="shared" si="28"/>
        <v>90.399179249771066</v>
      </c>
      <c r="DN34" s="9">
        <f t="shared" si="28"/>
        <v>92.22714114788441</v>
      </c>
      <c r="DO34" s="9">
        <f t="shared" si="28"/>
        <v>94.084568436080147</v>
      </c>
      <c r="DP34" s="9">
        <f t="shared" si="28"/>
        <v>95.769358676994017</v>
      </c>
      <c r="DQ34" s="9">
        <f t="shared" si="28"/>
        <v>97.321825329441239</v>
      </c>
      <c r="DR34" s="9">
        <f t="shared" si="28"/>
        <v>98.771892565007334</v>
      </c>
      <c r="DS34" s="9">
        <f t="shared" si="28"/>
        <v>100.14206003211453</v>
      </c>
      <c r="DT34" s="9">
        <f t="shared" si="28"/>
        <v>-36.831623291787864</v>
      </c>
      <c r="DU34" s="9">
        <f t="shared" si="28"/>
        <v>-628.13118239270477</v>
      </c>
      <c r="DV34" s="9">
        <f t="shared" si="28"/>
        <v>-93.610670304467661</v>
      </c>
      <c r="DW34" s="9">
        <f t="shared" si="28"/>
        <v>-89.01940188263147</v>
      </c>
      <c r="DX34" s="9">
        <f t="shared" si="28"/>
        <v>-84.694797043035166</v>
      </c>
      <c r="DY34" s="9">
        <f t="shared" si="28"/>
        <v>-80.482752286342858</v>
      </c>
      <c r="DZ34" s="9">
        <f t="shared" si="28"/>
        <v>-76.285861014023155</v>
      </c>
      <c r="EA34" s="9">
        <f t="shared" ref="EA34:FF34" si="29">EA20-EA26+EA29</f>
        <v>-72.029751732146693</v>
      </c>
      <c r="EB34" s="9">
        <f t="shared" si="29"/>
        <v>-67.657605887109469</v>
      </c>
      <c r="EC34" s="9">
        <f t="shared" si="29"/>
        <v>-63.127134345280908</v>
      </c>
      <c r="ED34" s="9">
        <f t="shared" si="29"/>
        <v>-58.408132784637147</v>
      </c>
      <c r="EE34" s="9">
        <f t="shared" si="29"/>
        <v>-9.1051701776576195</v>
      </c>
      <c r="EF34" s="9">
        <f t="shared" si="29"/>
        <v>10.916338541107315</v>
      </c>
      <c r="EG34" s="9">
        <f t="shared" si="29"/>
        <v>30.207373681643062</v>
      </c>
      <c r="EH34" s="9">
        <f t="shared" si="29"/>
        <v>42.602265808635934</v>
      </c>
      <c r="EI34" s="9">
        <f t="shared" si="29"/>
        <v>61.071260212639004</v>
      </c>
      <c r="EJ34" s="9">
        <f t="shared" si="29"/>
        <v>77.80278595600214</v>
      </c>
      <c r="EK34" s="9">
        <f t="shared" si="29"/>
        <v>92.518836379608089</v>
      </c>
      <c r="EL34" s="9">
        <f t="shared" si="29"/>
        <v>105.58657646986026</v>
      </c>
      <c r="EM34" s="9">
        <f t="shared" si="29"/>
        <v>117.24550800295508</v>
      </c>
      <c r="EN34" s="9">
        <f t="shared" si="29"/>
        <v>127.66498379035677</v>
      </c>
      <c r="EO34" s="9">
        <f t="shared" si="29"/>
        <v>136.97467437324681</v>
      </c>
      <c r="EP34" s="9">
        <f t="shared" si="29"/>
        <v>145.28135534827055</v>
      </c>
      <c r="EQ34" s="9">
        <f t="shared" si="29"/>
        <v>66.471119238828493</v>
      </c>
      <c r="ER34" s="9">
        <f t="shared" si="29"/>
        <v>90.187439131794889</v>
      </c>
      <c r="ES34" s="9">
        <f t="shared" si="29"/>
        <v>105.73907258315414</v>
      </c>
      <c r="ET34" s="9">
        <f t="shared" si="29"/>
        <v>113.3885690823048</v>
      </c>
      <c r="EU34" s="9">
        <f t="shared" si="29"/>
        <v>120.04068905233989</v>
      </c>
      <c r="EV34" s="9">
        <f t="shared" si="29"/>
        <v>125.84215892778394</v>
      </c>
      <c r="EW34" s="9">
        <f t="shared" si="29"/>
        <v>127.94273746845596</v>
      </c>
      <c r="EX34" s="9">
        <f t="shared" si="29"/>
        <v>132.37074356070926</v>
      </c>
      <c r="EY34" s="9">
        <f t="shared" si="29"/>
        <v>136.23906933067684</v>
      </c>
      <c r="EZ34" s="9">
        <f t="shared" si="29"/>
        <v>139.61618764843564</v>
      </c>
      <c r="FA34" s="9">
        <f t="shared" si="29"/>
        <v>8.7481658439608303</v>
      </c>
      <c r="FB34" s="9">
        <f t="shared" si="29"/>
        <v>91.676272319198134</v>
      </c>
      <c r="FC34" s="9">
        <f t="shared" si="29"/>
        <v>93.983499760141285</v>
      </c>
      <c r="FD34" s="9">
        <f t="shared" si="29"/>
        <v>98.414939719592454</v>
      </c>
      <c r="FE34" s="9">
        <f t="shared" si="29"/>
        <v>102.10255074527089</v>
      </c>
      <c r="FF34" s="9">
        <f t="shared" si="29"/>
        <v>105.19488032105556</v>
      </c>
      <c r="FG34" s="9">
        <f t="shared" ref="FG34:GL34" si="30">FG20-FG26+FG29</f>
        <v>107.80385216811815</v>
      </c>
      <c r="FH34" s="9">
        <f t="shared" si="30"/>
        <v>110.01525602359706</v>
      </c>
      <c r="FI34" s="9">
        <f t="shared" si="30"/>
        <v>111.89615626539076</v>
      </c>
      <c r="FJ34" s="9">
        <f t="shared" si="30"/>
        <v>113.50012456153418</v>
      </c>
      <c r="FK34" s="9">
        <f t="shared" si="30"/>
        <v>114.870936223828</v>
      </c>
      <c r="FL34" s="9">
        <f t="shared" si="30"/>
        <v>116.04518224671502</v>
      </c>
      <c r="FM34" s="9">
        <f t="shared" si="30"/>
        <v>117.054116327248</v>
      </c>
      <c r="FN34" s="9">
        <f t="shared" si="30"/>
        <v>117.92496237212055</v>
      </c>
      <c r="FO34" s="9">
        <f t="shared" si="30"/>
        <v>-45.293329839346853</v>
      </c>
      <c r="FP34" s="9">
        <f t="shared" si="30"/>
        <v>81.164071566050836</v>
      </c>
      <c r="FQ34" s="9">
        <f t="shared" si="30"/>
        <v>68.634263525793614</v>
      </c>
      <c r="FR34" s="9">
        <f t="shared" si="30"/>
        <v>73.013346489316589</v>
      </c>
      <c r="FS34" s="9">
        <f t="shared" si="30"/>
        <v>76.322987130069549</v>
      </c>
      <c r="FT34" s="9">
        <f t="shared" si="30"/>
        <v>78.850911833940287</v>
      </c>
      <c r="FU34" s="9">
        <f t="shared" si="30"/>
        <v>80.803472599555178</v>
      </c>
      <c r="FV34" s="9">
        <f t="shared" si="30"/>
        <v>82.329336876285169</v>
      </c>
      <c r="FW34" s="9">
        <f t="shared" si="30"/>
        <v>84.28247278886893</v>
      </c>
      <c r="FX34" s="9">
        <f t="shared" si="30"/>
        <v>86.261985596913064</v>
      </c>
      <c r="FY34" s="9">
        <f t="shared" si="30"/>
        <v>88.065849446617904</v>
      </c>
      <c r="FZ34" s="9">
        <f t="shared" si="30"/>
        <v>89.734452473391528</v>
      </c>
      <c r="GA34" s="9">
        <f t="shared" si="30"/>
        <v>91.297791666093943</v>
      </c>
      <c r="GB34" s="9">
        <f t="shared" si="30"/>
        <v>92.778437677563531</v>
      </c>
      <c r="GC34" s="9">
        <f t="shared" si="30"/>
        <v>-44.087491277897868</v>
      </c>
      <c r="GD34" s="9">
        <f t="shared" si="30"/>
        <v>-635.28195267284684</v>
      </c>
      <c r="GE34" s="9">
        <f t="shared" si="30"/>
        <v>-100.65893370801776</v>
      </c>
      <c r="GF34" s="9">
        <f t="shared" si="30"/>
        <v>-95.967685044244874</v>
      </c>
      <c r="GG34" s="9">
        <f t="shared" si="30"/>
        <v>-91.545564000101066</v>
      </c>
      <c r="GH34" s="9">
        <f t="shared" si="30"/>
        <v>-87.238406036541448</v>
      </c>
      <c r="GI34" s="9">
        <f t="shared" si="30"/>
        <v>-82.948745033985247</v>
      </c>
      <c r="GJ34" s="9">
        <f t="shared" si="30"/>
        <v>-78.602151458190789</v>
      </c>
      <c r="GK34" s="9">
        <f t="shared" si="30"/>
        <v>-74.141750159004474</v>
      </c>
      <c r="GL34" s="9">
        <f t="shared" si="30"/>
        <v>-69.525196813963007</v>
      </c>
      <c r="GM34" s="9">
        <f t="shared" ref="GM34:GT34" si="31">GM20-GM26+GM29</f>
        <v>-64.722233284781652</v>
      </c>
      <c r="GN34" s="9">
        <f t="shared" si="31"/>
        <v>-15.337376065987979</v>
      </c>
      <c r="GO34" s="9">
        <f t="shared" si="31"/>
        <v>4.7640110809182197</v>
      </c>
      <c r="GP34" s="9">
        <f t="shared" si="31"/>
        <v>24.132958366639762</v>
      </c>
      <c r="GQ34" s="9">
        <f t="shared" si="31"/>
        <v>36.603845016000832</v>
      </c>
      <c r="GR34" s="9">
        <f t="shared" si="31"/>
        <v>55.146963770073</v>
      </c>
      <c r="GS34" s="9">
        <f t="shared" si="31"/>
        <v>71.950789962287828</v>
      </c>
      <c r="GT34" s="9">
        <f t="shared" si="31"/>
        <v>86.73736205460159</v>
      </c>
    </row>
    <row r="35" spans="1:202" ht="10.199999999999999">
      <c r="A35" s="2" t="s">
        <v>19</v>
      </c>
      <c r="B35" s="8" t="s">
        <v>335</v>
      </c>
      <c r="C35" s="9">
        <f>SUM($C33:C33)</f>
        <v>-80.859957209692254</v>
      </c>
      <c r="D35" s="9">
        <f>SUM($C33:D33)</f>
        <v>-55.849250169592416</v>
      </c>
      <c r="E35" s="9">
        <f>SUM($C33:E33)</f>
        <v>-37.518810409404693</v>
      </c>
      <c r="F35" s="9">
        <f>SUM($C33:F33)</f>
        <v>-18.771157807154861</v>
      </c>
      <c r="G35" s="9">
        <f>SUM($C33:G33)</f>
        <v>0.74201343802747743</v>
      </c>
      <c r="H35" s="9">
        <f>SUM($C33:H33)</f>
        <v>21.348471234905922</v>
      </c>
      <c r="I35" s="9">
        <f>SUM($C33:I33)</f>
        <v>43.36652939938962</v>
      </c>
      <c r="J35" s="9">
        <f>SUM($C33:J33)</f>
        <v>67.111631116167644</v>
      </c>
      <c r="K35" s="9">
        <f>SUM($C33:K33)</f>
        <v>92.898896956924744</v>
      </c>
      <c r="L35" s="9">
        <f>SUM($C33:L33)</f>
        <v>121.04312580356999</v>
      </c>
      <c r="M35" s="9">
        <f>SUM($C33:M33)</f>
        <v>197.27856332481861</v>
      </c>
      <c r="N35" s="9">
        <f>SUM($C33:N33)</f>
        <v>293.159517471448</v>
      </c>
      <c r="O35" s="9">
        <f>SUM($C33:O33)</f>
        <v>408.69832721491537</v>
      </c>
      <c r="P35" s="9">
        <f>SUM($C33:P33)</f>
        <v>537.33803267246844</v>
      </c>
      <c r="Q35" s="9">
        <f>SUM($C33:Q33)</f>
        <v>674.14419700302574</v>
      </c>
      <c r="R35" s="9">
        <f>SUM($C33:R33)</f>
        <v>825.78399139131739</v>
      </c>
      <c r="S35" s="9">
        <f>SUM($C33:S33)</f>
        <v>990.29489321726351</v>
      </c>
      <c r="T35" s="9">
        <f>SUM($C33:T33)</f>
        <v>1166.0785582998328</v>
      </c>
      <c r="U35" s="9">
        <f>SUM($C33:U33)</f>
        <v>1351.773719471192</v>
      </c>
      <c r="V35" s="9">
        <f>SUM($C33:V33)</f>
        <v>1546.1864426987718</v>
      </c>
      <c r="W35" s="9">
        <f>SUM($C33:W33)</f>
        <v>1748.2507389026825</v>
      </c>
      <c r="X35" s="9">
        <f>SUM($C33:X33)</f>
        <v>1957.0058844184211</v>
      </c>
      <c r="Y35" s="9">
        <f>SUM($C33:Y33)</f>
        <v>1966.0129328686924</v>
      </c>
      <c r="Z35" s="9">
        <f>SUM($C33:Z33)</f>
        <v>2111.0338084969162</v>
      </c>
      <c r="AA35" s="9">
        <f>SUM($C33:AA33)</f>
        <v>2271.6731284267194</v>
      </c>
      <c r="AB35" s="9">
        <f>SUM($C33:AB33)</f>
        <v>2439.6096933413201</v>
      </c>
      <c r="AC35" s="9">
        <f>SUM($C33:AC33)</f>
        <v>2613.5597440756651</v>
      </c>
      <c r="AD35" s="9">
        <f>SUM($C33:AD33)</f>
        <v>2792.479818439645</v>
      </c>
      <c r="AE35" s="9">
        <f>SUM($C33:AE33)</f>
        <v>2975.5088210026688</v>
      </c>
      <c r="AF35" s="9">
        <f>SUM($C33:AF33)</f>
        <v>3161.9269822411643</v>
      </c>
      <c r="AG35" s="9">
        <f>SUM($C33:AG33)</f>
        <v>3351.1266747381533</v>
      </c>
      <c r="AH35" s="9">
        <f>SUM($C33:AH33)</f>
        <v>3542.5915461835089</v>
      </c>
      <c r="AI35" s="9">
        <f>SUM($C33:AI33)</f>
        <v>3424.4316880306314</v>
      </c>
      <c r="AJ35" s="9">
        <f>SUM($C33:AJ33)</f>
        <v>3558.6782513893259</v>
      </c>
      <c r="AK35" s="9">
        <f>SUM($C33:AK33)</f>
        <v>3695.9974540560597</v>
      </c>
      <c r="AL35" s="9">
        <f>SUM($C33:AL33)</f>
        <v>3837.9832538778719</v>
      </c>
      <c r="AM35" s="9">
        <f>SUM($C33:AM33)</f>
        <v>3983.5244834091377</v>
      </c>
      <c r="AN35" s="9">
        <f>SUM($C33:AN33)</f>
        <v>4131.7735320144957</v>
      </c>
      <c r="AO35" s="9">
        <f>SUM($C33:AO33)</f>
        <v>4282.0758516085398</v>
      </c>
      <c r="AP35" s="9">
        <f>SUM($C33:AP33)</f>
        <v>4433.9198772431464</v>
      </c>
      <c r="AQ35" s="9">
        <f>SUM($C33:AQ33)</f>
        <v>4586.9013742870166</v>
      </c>
      <c r="AR35" s="9">
        <f>SUM($C33:AR33)</f>
        <v>4740.6979805937272</v>
      </c>
      <c r="AS35" s="9">
        <f>SUM($C33:AS33)</f>
        <v>4895.0509538166807</v>
      </c>
      <c r="AT35" s="9">
        <f>SUM($C33:AT33)</f>
        <v>5049.7520117468448</v>
      </c>
      <c r="AU35" s="9">
        <f>SUM($C33:AU33)</f>
        <v>5204.6337738861066</v>
      </c>
      <c r="AV35" s="9">
        <f>SUM($C33:AV33)</f>
        <v>5359.5627508431853</v>
      </c>
      <c r="AW35" s="9">
        <f>SUM($C33:AW33)</f>
        <v>5066.1503359780663</v>
      </c>
      <c r="AX35" s="9">
        <f>SUM($C33:AX33)</f>
        <v>5167.1892462601054</v>
      </c>
      <c r="AY35" s="9">
        <f>SUM($C33:AY33)</f>
        <v>5259.2005155797342</v>
      </c>
      <c r="AZ35" s="9">
        <f>SUM($C33:AZ33)</f>
        <v>5357.8581745787142</v>
      </c>
      <c r="BA35" s="9">
        <f>SUM($C33:BA33)</f>
        <v>5461.2247943045686</v>
      </c>
      <c r="BB35" s="9">
        <f>SUM($C33:BB33)</f>
        <v>5567.9099617834836</v>
      </c>
      <c r="BC35" s="9">
        <f>SUM($C33:BC33)</f>
        <v>5676.9128353881306</v>
      </c>
      <c r="BD35" s="9">
        <f>SUM($C33:BD33)</f>
        <v>5787.5106736512325</v>
      </c>
      <c r="BE35" s="9">
        <f>SUM($C33:BE33)</f>
        <v>5899.9261061150655</v>
      </c>
      <c r="BF35" s="9">
        <f>SUM($C33:BF33)</f>
        <v>6014.0453823117377</v>
      </c>
      <c r="BG35" s="9">
        <f>SUM($C33:BG33)</f>
        <v>6129.5982307716013</v>
      </c>
      <c r="BH35" s="9">
        <f>SUM($C33:BH33)</f>
        <v>6246.3868338438879</v>
      </c>
      <c r="BI35" s="9">
        <f>SUM($C33:BI33)</f>
        <v>6364.2659363969433</v>
      </c>
      <c r="BJ35" s="9">
        <f>SUM($C33:BJ33)</f>
        <v>6483.1287045640111</v>
      </c>
      <c r="BK35" s="9">
        <f>SUM($C33:BK33)</f>
        <v>6464.6155277774114</v>
      </c>
      <c r="BL35" s="9">
        <f>SUM($C33:BL33)</f>
        <v>5050.6193894799835</v>
      </c>
      <c r="BM35" s="9">
        <f>SUM($C33:BM33)</f>
        <v>4956.7356568411851</v>
      </c>
      <c r="BN35" s="9">
        <f>SUM($C33:BN33)</f>
        <v>4869.0952771022494</v>
      </c>
      <c r="BO35" s="9">
        <f>SUM($C33:BO33)</f>
        <v>4786.906860101476</v>
      </c>
      <c r="BP35" s="9">
        <f>SUM($C33:BP33)</f>
        <v>4709.6878302292735</v>
      </c>
      <c r="BQ35" s="9">
        <f>SUM($C33:BQ33)</f>
        <v>4637.1623909262526</v>
      </c>
      <c r="BR35" s="9">
        <f>SUM($C33:BR33)</f>
        <v>4569.2064309290445</v>
      </c>
      <c r="BS35" s="9">
        <f>SUM($C33:BS33)</f>
        <v>4505.8073030109217</v>
      </c>
      <c r="BT35" s="9">
        <f>SUM($C33:BT33)</f>
        <v>4447.0332661962038</v>
      </c>
      <c r="BU35" s="9">
        <f>SUM($C33:BU33)</f>
        <v>4393.0100677264436</v>
      </c>
      <c r="BV35" s="9">
        <f>SUM($C33:BV33)</f>
        <v>4388.2781564990692</v>
      </c>
      <c r="BW35" s="9">
        <f>SUM($C33:BW33)</f>
        <v>4403.5261713892705</v>
      </c>
      <c r="BX35" s="9">
        <f>SUM($C33:BX33)</f>
        <v>4438.0033307357235</v>
      </c>
      <c r="BY35" s="9">
        <f>SUM($C33:BY33)</f>
        <v>4484.7999505918951</v>
      </c>
      <c r="BZ35" s="9">
        <f>SUM($C33:BZ33)</f>
        <v>4549.9813574075815</v>
      </c>
      <c r="CA35" s="9">
        <f>SUM($C33:CA33)</f>
        <v>4631.8046566149569</v>
      </c>
      <c r="CB35" s="9">
        <f>SUM($C33:CB33)</f>
        <v>4728.2512966821932</v>
      </c>
      <c r="CC35" s="9">
        <f>SUM($C33:CC33)</f>
        <v>4837.6715339450684</v>
      </c>
      <c r="CD35" s="9">
        <f>SUM($C33:CD33)</f>
        <v>4958.6562700453824</v>
      </c>
      <c r="CE35" s="9">
        <f>SUM($C33:CE33)</f>
        <v>5089.9665503028564</v>
      </c>
      <c r="CF35" s="9">
        <f>SUM($C33:CF33)</f>
        <v>5230.4936324956434</v>
      </c>
      <c r="CG35" s="9">
        <f>SUM($C33:CG33)</f>
        <v>5379.2359162938756</v>
      </c>
      <c r="CH35" s="9">
        <f>SUM($C33:CH33)</f>
        <v>5329.7151717659144</v>
      </c>
      <c r="CI35" s="9">
        <f>SUM($C33:CI33)</f>
        <v>5417.6554256493337</v>
      </c>
      <c r="CJ35" s="9">
        <f>SUM($C33:CJ33)</f>
        <v>5522.6246306712846</v>
      </c>
      <c r="CK35" s="9">
        <f>SUM($C33:CK33)</f>
        <v>5636.2660417244833</v>
      </c>
      <c r="CL35" s="9">
        <f>SUM($C33:CL33)</f>
        <v>5757.2613852946433</v>
      </c>
      <c r="CM35" s="9">
        <f>SUM($C33:CM33)</f>
        <v>5884.5336486068327</v>
      </c>
      <c r="CN35" s="9">
        <f>SUM($C33:CN33)</f>
        <v>6017.1890956656789</v>
      </c>
      <c r="CO35" s="9">
        <f>SUM($C33:CO33)</f>
        <v>6154.4761826588901</v>
      </c>
      <c r="CP35" s="9">
        <f>SUM($C33:CP33)</f>
        <v>6295.7563376290691</v>
      </c>
      <c r="CQ35" s="9">
        <f>SUM($C33:CQ33)</f>
        <v>6440.4830621900428</v>
      </c>
      <c r="CR35" s="9">
        <f>SUM($C33:CR33)</f>
        <v>6276.7370727451853</v>
      </c>
      <c r="CS35" s="9">
        <f>SUM($C33:CS33)</f>
        <v>6366.5208917953114</v>
      </c>
      <c r="CT35" s="9">
        <f>SUM($C33:CT33)</f>
        <v>6460.4728325323322</v>
      </c>
      <c r="CU35" s="9">
        <f>SUM($C33:CU33)</f>
        <v>6560.159651413117</v>
      </c>
      <c r="CV35" s="9">
        <f>SUM($C33:CV33)</f>
        <v>6664.4436633147061</v>
      </c>
      <c r="CW35" s="9">
        <f>SUM($C33:CW33)</f>
        <v>6772.451405167858</v>
      </c>
      <c r="CX35" s="9">
        <f>SUM($C33:CX33)</f>
        <v>6883.5031240751914</v>
      </c>
      <c r="CY35" s="9">
        <f>SUM($C33:CY33)</f>
        <v>6997.0626809914893</v>
      </c>
      <c r="CZ35" s="9">
        <f>SUM($C33:CZ33)</f>
        <v>7112.7018816135514</v>
      </c>
      <c r="DA35" s="9">
        <f>SUM($C33:DA33)</f>
        <v>7230.0750028043349</v>
      </c>
      <c r="DB35" s="9">
        <f>SUM($C33:DB33)</f>
        <v>7348.9005246564093</v>
      </c>
      <c r="DC35" s="9">
        <f>SUM($C33:DC33)</f>
        <v>7468.9479560301916</v>
      </c>
      <c r="DD35" s="9">
        <f>SUM($C33:DD33)</f>
        <v>7590.0282617485682</v>
      </c>
      <c r="DE35" s="9">
        <f>SUM($C33:DE33)</f>
        <v>7711.9868380102189</v>
      </c>
      <c r="DF35" s="9">
        <f>SUM($C33:DF33)</f>
        <v>7386.4144904276936</v>
      </c>
      <c r="DG35" s="9">
        <f>SUM($C33:DG33)</f>
        <v>7456.0838616388746</v>
      </c>
      <c r="DH35" s="9">
        <f>SUM($C33:DH33)</f>
        <v>7517.4964117177287</v>
      </c>
      <c r="DI35" s="9">
        <f>SUM($C33:DI33)</f>
        <v>7586.3070854370262</v>
      </c>
      <c r="DJ35" s="9">
        <f>SUM($C33:DJ33)</f>
        <v>7660.5598436777764</v>
      </c>
      <c r="DK35" s="9">
        <f>SUM($C33:DK33)</f>
        <v>7738.8461270697553</v>
      </c>
      <c r="DL35" s="9">
        <f>SUM($C33:DL33)</f>
        <v>7820.1473997304292</v>
      </c>
      <c r="DM35" s="9">
        <f>SUM($C33:DM33)</f>
        <v>7903.7236667445577</v>
      </c>
      <c r="DN35" s="9">
        <f>SUM($C33:DN33)</f>
        <v>7989.780733966586</v>
      </c>
      <c r="DO35" s="9">
        <f>SUM($C33:DO33)</f>
        <v>8078.1884462329854</v>
      </c>
      <c r="DP35" s="9">
        <f>SUM($C33:DP33)</f>
        <v>8168.6605358745164</v>
      </c>
      <c r="DQ35" s="9">
        <f>SUM($C33:DQ33)</f>
        <v>8260.983587305438</v>
      </c>
      <c r="DR35" s="9">
        <f>SUM($C33:DR33)</f>
        <v>8354.997135750169</v>
      </c>
      <c r="DS35" s="9">
        <f>SUM($C33:DS33)</f>
        <v>8450.5795162667455</v>
      </c>
      <c r="DT35" s="9">
        <f>SUM($C33:DT33)</f>
        <v>8409.3566563034783</v>
      </c>
      <c r="DU35" s="9">
        <f>SUM($C33:DU33)</f>
        <v>6973.2074371714607</v>
      </c>
      <c r="DV35" s="9">
        <f>SUM($C33:DV33)</f>
        <v>6857.7134747541913</v>
      </c>
      <c r="DW35" s="9">
        <f>SUM($C33:DW33)</f>
        <v>6748.9923070729365</v>
      </c>
      <c r="DX35" s="9">
        <f>SUM($C33:DX33)</f>
        <v>6646.2394682530103</v>
      </c>
      <c r="DY35" s="9">
        <f>SUM($C33:DY33)</f>
        <v>6548.9596321351137</v>
      </c>
      <c r="DZ35" s="9">
        <f>SUM($C33:DZ33)</f>
        <v>6456.8645686395321</v>
      </c>
      <c r="EA35" s="9">
        <f>SUM($C33:EA33)</f>
        <v>6369.8180420825747</v>
      </c>
      <c r="EB35" s="9">
        <f>SUM($C33:EB33)</f>
        <v>6287.7955821871665</v>
      </c>
      <c r="EC35" s="9">
        <f>SUM($C33:EC33)</f>
        <v>6210.8539187615215</v>
      </c>
      <c r="ED35" s="9">
        <f>SUM($C33:ED33)</f>
        <v>6139.1075563190134</v>
      </c>
      <c r="EE35" s="9">
        <f>SUM($C33:EE33)</f>
        <v>6117.0859803551066</v>
      </c>
      <c r="EF35" s="9">
        <f>SUM($C33:EF33)</f>
        <v>6115.4671386874925</v>
      </c>
      <c r="EG35" s="9">
        <f>SUM($C33:EG33)</f>
        <v>6133.4898241354804</v>
      </c>
      <c r="EH35" s="9">
        <f>SUM($C33:EH33)</f>
        <v>6164.2341861359519</v>
      </c>
      <c r="EI35" s="9">
        <f>SUM($C33:EI33)</f>
        <v>6213.7556369562162</v>
      </c>
      <c r="EJ35" s="9">
        <f>SUM($C33:EJ33)</f>
        <v>6280.3016139738493</v>
      </c>
      <c r="EK35" s="9">
        <f>SUM($C33:EK33)</f>
        <v>6361.844137582465</v>
      </c>
      <c r="EL35" s="9">
        <f>SUM($C33:EL33)</f>
        <v>6456.7242700298484</v>
      </c>
      <c r="EM35" s="9">
        <f>SUM($C33:EM33)</f>
        <v>6563.5239470133683</v>
      </c>
      <c r="EN35" s="9">
        <f>SUM($C33:EN33)</f>
        <v>6680.995470355565</v>
      </c>
      <c r="EO35" s="9">
        <f>SUM($C33:EO33)</f>
        <v>6808.0215712313257</v>
      </c>
      <c r="EP35" s="9">
        <f>SUM($C33:EP33)</f>
        <v>6943.5923341874695</v>
      </c>
      <c r="EQ35" s="9">
        <f>SUM($C33:EQ33)</f>
        <v>6881.22142037091</v>
      </c>
      <c r="ER35" s="9">
        <f>SUM($C33:ER33)</f>
        <v>6956.6249486539773</v>
      </c>
      <c r="ES35" s="9">
        <f>SUM($C33:ES33)</f>
        <v>7049.3631599382325</v>
      </c>
      <c r="ET35" s="9">
        <f>SUM($C33:ET33)</f>
        <v>7151.0717884397382</v>
      </c>
      <c r="EU35" s="9">
        <f>SUM($C33:EU33)</f>
        <v>7260.425226348455</v>
      </c>
      <c r="EV35" s="9">
        <f>SUM($C33:EV33)</f>
        <v>7376.3393083261453</v>
      </c>
      <c r="EW35" s="9">
        <f>SUM($C33:EW33)</f>
        <v>7494.9466374005515</v>
      </c>
      <c r="EX35" s="9">
        <f>SUM($C33:EX33)</f>
        <v>7618.4555527930734</v>
      </c>
      <c r="EY35" s="9">
        <f>SUM($C33:EY33)</f>
        <v>7746.2208484406892</v>
      </c>
      <c r="EZ35" s="9">
        <f>SUM($C33:EZ33)</f>
        <v>7877.6895561269139</v>
      </c>
      <c r="FA35" s="9">
        <f>SUM($C33:FA33)</f>
        <v>7700.9360826058755</v>
      </c>
      <c r="FB35" s="9">
        <f>SUM($C33:FB33)</f>
        <v>7777.9567969185755</v>
      </c>
      <c r="FC35" s="9">
        <f>SUM($C33:FC33)</f>
        <v>7859.3840110949232</v>
      </c>
      <c r="FD35" s="9">
        <f>SUM($C33:FD33)</f>
        <v>7946.7786289334963</v>
      </c>
      <c r="FE35" s="9">
        <f>SUM($C33:FE33)</f>
        <v>8038.9972574576996</v>
      </c>
      <c r="FF35" s="9">
        <f>SUM($C33:FF33)</f>
        <v>8135.1608669429115</v>
      </c>
      <c r="FG35" s="9">
        <f>SUM($C33:FG33)</f>
        <v>8234.5842755185604</v>
      </c>
      <c r="FH35" s="9">
        <f>SUM($C33:FH33)</f>
        <v>8336.7260494204038</v>
      </c>
      <c r="FI35" s="9">
        <f>SUM($C33:FI33)</f>
        <v>8441.1528305382089</v>
      </c>
      <c r="FJ35" s="9">
        <f>SUM($C33:FJ33)</f>
        <v>8547.5138595813878</v>
      </c>
      <c r="FK35" s="9">
        <f>SUM($C33:FK33)</f>
        <v>8655.5227049655186</v>
      </c>
      <c r="FL35" s="9">
        <f>SUM($C33:FL33)</f>
        <v>8764.9440852531734</v>
      </c>
      <c r="FM35" s="9">
        <f>SUM($C33:FM33)</f>
        <v>8875.5842933286476</v>
      </c>
      <c r="FN35" s="9">
        <f>SUM($C33:FN33)</f>
        <v>8987.2841688669632</v>
      </c>
      <c r="FO35" s="9">
        <f>SUM($C33:FO33)</f>
        <v>8651.6300735012919</v>
      </c>
      <c r="FP35" s="9">
        <f>SUM($C33:FP33)</f>
        <v>8711.3903156355827</v>
      </c>
      <c r="FQ35" s="9">
        <f>SUM($C33:FQ33)</f>
        <v>8763.0621281264903</v>
      </c>
      <c r="FR35" s="9">
        <f>SUM($C33:FR33)</f>
        <v>8822.2963328855258</v>
      </c>
      <c r="FS35" s="9">
        <f>SUM($C33:FS33)</f>
        <v>8887.1328696944474</v>
      </c>
      <c r="FT35" s="9">
        <f>SUM($C33:FT33)</f>
        <v>8956.1592573166199</v>
      </c>
      <c r="FU35" s="9">
        <f>SUM($C33:FU33)</f>
        <v>9028.3531347699954</v>
      </c>
      <c r="FV35" s="9">
        <f>SUM($C33:FV33)</f>
        <v>9102.9707764024206</v>
      </c>
      <c r="FW35" s="9">
        <f>SUM($C33:FW33)</f>
        <v>9180.2143493498243</v>
      </c>
      <c r="FX35" s="9">
        <f>SUM($C33:FX33)</f>
        <v>9259.9501494629458</v>
      </c>
      <c r="FY35" s="9">
        <f>SUM($C33:FY33)</f>
        <v>9341.8884475910909</v>
      </c>
      <c r="FZ35" s="9">
        <f>SUM($C33:FZ33)</f>
        <v>9425.8124519985213</v>
      </c>
      <c r="GA35" s="9">
        <f>SUM($C33:GA33)</f>
        <v>9511.5584049725712</v>
      </c>
      <c r="GB35" s="9">
        <f>SUM($C33:GB33)</f>
        <v>9599.0014297814851</v>
      </c>
      <c r="GC35" s="9">
        <f>SUM($C33:GC33)</f>
        <v>9549.7643212170315</v>
      </c>
      <c r="GD35" s="9">
        <f>SUM($C33:GD33)</f>
        <v>8105.7229051032637</v>
      </c>
      <c r="GE35" s="9">
        <f>SUM($C33:GE33)</f>
        <v>7982.4558170914652</v>
      </c>
      <c r="GF35" s="9">
        <f>SUM($C33:GF33)</f>
        <v>7866.077688358555</v>
      </c>
      <c r="GG35" s="9">
        <f>SUM($C33:GG33)</f>
        <v>7755.7812177530895</v>
      </c>
      <c r="GH35" s="9">
        <f>SUM($C33:GH33)</f>
        <v>7651.0683136317157</v>
      </c>
      <c r="GI35" s="9">
        <f>SUM($C33:GI33)</f>
        <v>7551.6480484927815</v>
      </c>
      <c r="GJ35" s="9">
        <f>SUM($C33:GJ33)</f>
        <v>7457.3815556053733</v>
      </c>
      <c r="GK35" s="9">
        <f>SUM($C33:GK33)</f>
        <v>7368.2417983745963</v>
      </c>
      <c r="GL35" s="9">
        <f>SUM($C33:GL33)</f>
        <v>7284.2830034159861</v>
      </c>
      <c r="GM35" s="9">
        <f>SUM($C33:GM33)</f>
        <v>7205.6172336111167</v>
      </c>
      <c r="GN35" s="9">
        <f>SUM($C33:GN33)</f>
        <v>7176.7715928592943</v>
      </c>
      <c r="GO35" s="9">
        <f>SUM($C33:GO33)</f>
        <v>7168.4217059304729</v>
      </c>
      <c r="GP35" s="9">
        <f>SUM($C33:GP33)</f>
        <v>7179.8040996945101</v>
      </c>
      <c r="GQ35" s="9">
        <f>SUM($C33:GQ33)</f>
        <v>7203.9967133231285</v>
      </c>
      <c r="GR35" s="9">
        <f>SUM($C33:GR33)</f>
        <v>7247.0528031240256</v>
      </c>
      <c r="GS35" s="9">
        <f>SUM($C33:GS33)</f>
        <v>7307.2177034763217</v>
      </c>
      <c r="GT35" s="9">
        <f>SUM($C33:GT33)</f>
        <v>7382.4613834254387</v>
      </c>
    </row>
    <row r="36" spans="1:202" ht="10.199999999999999">
      <c r="A36" s="2" t="s">
        <v>21</v>
      </c>
      <c r="B36" s="8" t="str">
        <f>B35</f>
        <v xml:space="preserve">tonnas CO₂ ekv. </v>
      </c>
      <c r="C36" s="9">
        <f>SUM($C34:C34)</f>
        <v>-80.859957209692254</v>
      </c>
      <c r="D36" s="9">
        <f>SUM($C34:D34)</f>
        <v>-55.849250169592416</v>
      </c>
      <c r="E36" s="9">
        <f>SUM($C34:E34)</f>
        <v>-37.518810409404693</v>
      </c>
      <c r="F36" s="9">
        <f>SUM($C34:F34)</f>
        <v>-18.771157807154861</v>
      </c>
      <c r="G36" s="9">
        <f>SUM($C34:G34)</f>
        <v>0.74201343802747743</v>
      </c>
      <c r="H36" s="9">
        <f>SUM($C34:H34)</f>
        <v>21.348471234905922</v>
      </c>
      <c r="I36" s="9">
        <f>SUM($C34:I34)</f>
        <v>43.36652939938962</v>
      </c>
      <c r="J36" s="9">
        <f>SUM($C34:J34)</f>
        <v>67.111631116167644</v>
      </c>
      <c r="K36" s="9">
        <f>SUM($C34:K34)</f>
        <v>92.898896956924744</v>
      </c>
      <c r="L36" s="9">
        <f>SUM($C34:L34)</f>
        <v>121.04312580356999</v>
      </c>
      <c r="M36" s="9">
        <f>SUM($C34:M34)</f>
        <v>197.27856332481861</v>
      </c>
      <c r="N36" s="9">
        <f>SUM($C34:N34)</f>
        <v>293.159517471448</v>
      </c>
      <c r="O36" s="9">
        <f>SUM($C34:O34)</f>
        <v>408.69832721491537</v>
      </c>
      <c r="P36" s="9">
        <f>SUM($C34:P34)</f>
        <v>537.33803267246844</v>
      </c>
      <c r="Q36" s="9">
        <f>SUM($C34:Q34)</f>
        <v>674.14419700302574</v>
      </c>
      <c r="R36" s="9">
        <f>SUM($C34:R34)</f>
        <v>825.78399139131739</v>
      </c>
      <c r="S36" s="9">
        <f>SUM($C34:S34)</f>
        <v>990.29489321726351</v>
      </c>
      <c r="T36" s="9">
        <f>SUM($C34:T34)</f>
        <v>1166.0785582998328</v>
      </c>
      <c r="U36" s="9">
        <f>SUM($C34:U34)</f>
        <v>1351.773719471192</v>
      </c>
      <c r="V36" s="9">
        <f>SUM($C34:V34)</f>
        <v>1546.1864426987718</v>
      </c>
      <c r="W36" s="9">
        <f>SUM($C34:W34)</f>
        <v>1748.2507389026825</v>
      </c>
      <c r="X36" s="9">
        <f>SUM($C34:X34)</f>
        <v>1957.0058844184211</v>
      </c>
      <c r="Y36" s="9">
        <f>SUM($C34:Y34)</f>
        <v>2085.3758975080004</v>
      </c>
      <c r="Z36" s="9">
        <f>SUM($C34:Z34)</f>
        <v>2235.9270388524055</v>
      </c>
      <c r="AA36" s="9">
        <f>SUM($C34:AA34)</f>
        <v>2400.5331877310177</v>
      </c>
      <c r="AB36" s="9">
        <f>SUM($C34:AB34)</f>
        <v>2571.3297055381554</v>
      </c>
      <c r="AC36" s="9">
        <f>SUM($C34:AC34)</f>
        <v>2747.3557038986164</v>
      </c>
      <c r="AD36" s="9">
        <f>SUM($C34:AD34)</f>
        <v>2927.7960575127681</v>
      </c>
      <c r="AE36" s="9">
        <f>SUM($C34:AE34)</f>
        <v>3111.9511614515782</v>
      </c>
      <c r="AF36" s="9">
        <f>SUM($C34:AF34)</f>
        <v>3299.2154683517983</v>
      </c>
      <c r="AG36" s="9">
        <f>SUM($C34:AG34)</f>
        <v>3489.0621484065623</v>
      </c>
      <c r="AH36" s="9">
        <f>SUM($C34:AH34)</f>
        <v>3681.0320114243368</v>
      </c>
      <c r="AI36" s="9">
        <f>SUM($C34:AI34)</f>
        <v>3740.9111259661295</v>
      </c>
      <c r="AJ36" s="9">
        <f>SUM($C34:AJ34)</f>
        <v>3882.526043360921</v>
      </c>
      <c r="AK36" s="9">
        <f>SUM($C34:AK34)</f>
        <v>4025.2855435691963</v>
      </c>
      <c r="AL36" s="9">
        <f>SUM($C34:AL34)</f>
        <v>4171.3427545302511</v>
      </c>
      <c r="AM36" s="9">
        <f>SUM($C34:AM34)</f>
        <v>4319.9820387293876</v>
      </c>
      <c r="AN36" s="9">
        <f>SUM($C34:AN34)</f>
        <v>4470.6356009363371</v>
      </c>
      <c r="AO36" s="9">
        <f>SUM($C34:AO34)</f>
        <v>4622.8468825757209</v>
      </c>
      <c r="AP36" s="9">
        <f>SUM($C34:AP34)</f>
        <v>4776.2444452816153</v>
      </c>
      <c r="AQ36" s="9">
        <f>SUM($C34:AQ34)</f>
        <v>4930.523262538065</v>
      </c>
      <c r="AR36" s="9">
        <f>SUM($C34:AR34)</f>
        <v>5085.4312434725443</v>
      </c>
      <c r="AS36" s="9">
        <f>SUM($C34:AS34)</f>
        <v>5240.7594525394843</v>
      </c>
      <c r="AT36" s="9">
        <f>SUM($C34:AT34)</f>
        <v>5396.3349408052054</v>
      </c>
      <c r="AU36" s="9">
        <f>SUM($C34:AU34)</f>
        <v>5552.0154238365467</v>
      </c>
      <c r="AV36" s="9">
        <f>SUM($C34:AV34)</f>
        <v>5707.6852666979476</v>
      </c>
      <c r="AW36" s="9">
        <f>SUM($C34:AW34)</f>
        <v>5699.2772242280507</v>
      </c>
      <c r="AX36" s="9">
        <f>SUM($C34:AX34)</f>
        <v>5816.4883371673623</v>
      </c>
      <c r="AY36" s="9">
        <f>SUM($C34:AY34)</f>
        <v>5920.3522108979596</v>
      </c>
      <c r="AZ36" s="9">
        <f>SUM($C34:AZ34)</f>
        <v>6027.7980322833555</v>
      </c>
      <c r="BA36" s="9">
        <f>SUM($C34:BA34)</f>
        <v>6137.7761488829183</v>
      </c>
      <c r="BB36" s="9">
        <f>SUM($C34:BB34)</f>
        <v>6249.5241413265967</v>
      </c>
      <c r="BC36" s="9">
        <f>SUM($C34:BC34)</f>
        <v>6362.485461270725</v>
      </c>
      <c r="BD36" s="9">
        <f>SUM($C34:BD34)</f>
        <v>6476.2517588810906</v>
      </c>
      <c r="BE36" s="9">
        <f>SUM($C34:BE34)</f>
        <v>6591.2681952380171</v>
      </c>
      <c r="BF36" s="9">
        <f>SUM($C34:BF34)</f>
        <v>6707.5785909061715</v>
      </c>
      <c r="BG36" s="9">
        <f>SUM($C34:BG34)</f>
        <v>6825.024305968901</v>
      </c>
      <c r="BH36" s="9">
        <f>SUM($C34:BH34)</f>
        <v>6943.4866648853158</v>
      </c>
      <c r="BI36" s="9">
        <f>SUM($C34:BI34)</f>
        <v>7062.8765759388707</v>
      </c>
      <c r="BJ36" s="9">
        <f>SUM($C34:BJ34)</f>
        <v>7183.1271152306417</v>
      </c>
      <c r="BK36" s="9">
        <f>SUM($C34:BK34)</f>
        <v>7165.907084310973</v>
      </c>
      <c r="BL36" s="9">
        <f>SUM($C34:BL34)</f>
        <v>6556.9029443102418</v>
      </c>
      <c r="BM36" s="9">
        <f>SUM($C34:BM34)</f>
        <v>6481.9467957821007</v>
      </c>
      <c r="BN36" s="9">
        <f>SUM($C34:BN34)</f>
        <v>6411.1211245748091</v>
      </c>
      <c r="BO36" s="9">
        <f>SUM($C34:BO34)</f>
        <v>6344.1707042709704</v>
      </c>
      <c r="BP36" s="9">
        <f>SUM($C34:BP34)</f>
        <v>6280.9941269145656</v>
      </c>
      <c r="BQ36" s="9">
        <f>SUM($C34:BQ34)</f>
        <v>6221.5871132385764</v>
      </c>
      <c r="BR36" s="9">
        <f>SUM($C34:BR34)</f>
        <v>6166.0194845099986</v>
      </c>
      <c r="BS36" s="9">
        <f>SUM($C34:BS34)</f>
        <v>6114.4176163648208</v>
      </c>
      <c r="BT36" s="9">
        <f>SUM($C34:BT34)</f>
        <v>6066.9499159934239</v>
      </c>
      <c r="BU36" s="9">
        <f>SUM($C34:BU34)</f>
        <v>6023.8147437686994</v>
      </c>
      <c r="BV36" s="9">
        <f>SUM($C34:BV34)</f>
        <v>6029.6056462297793</v>
      </c>
      <c r="BW36" s="9">
        <f>SUM($C34:BW34)</f>
        <v>6055.0505162407726</v>
      </c>
      <c r="BX36" s="9">
        <f>SUM($C34:BX34)</f>
        <v>6099.4279942026405</v>
      </c>
      <c r="BY36" s="9">
        <f>SUM($C34:BY34)</f>
        <v>6155.8508241256277</v>
      </c>
      <c r="BZ36" s="9">
        <f>SUM($C34:BZ34)</f>
        <v>6230.4017740270074</v>
      </c>
      <c r="CA36" s="9">
        <f>SUM($C34:CA34)</f>
        <v>6321.3518252325794</v>
      </c>
      <c r="CB36" s="9">
        <f>SUM($C34:CB34)</f>
        <v>6426.6937420462891</v>
      </c>
      <c r="CC36" s="9">
        <f>SUM($C34:CC34)</f>
        <v>6544.7872486517135</v>
      </c>
      <c r="CD36" s="9">
        <f>SUM($C34:CD34)</f>
        <v>6674.2313710260896</v>
      </c>
      <c r="CE36" s="9">
        <f>SUM($C34:CE34)</f>
        <v>6813.7942929713972</v>
      </c>
      <c r="CF36" s="9">
        <f>SUM($C34:CF34)</f>
        <v>6962.3736787147018</v>
      </c>
      <c r="CG36" s="9">
        <f>SUM($C34:CG34)</f>
        <v>7118.973782712199</v>
      </c>
      <c r="CH36" s="9">
        <f>SUM($C34:CH34)</f>
        <v>7196.4847712055671</v>
      </c>
      <c r="CI36" s="9">
        <f>SUM($C34:CI34)</f>
        <v>7297.4401072990504</v>
      </c>
      <c r="CJ36" s="9">
        <f>SUM($C34:CJ34)</f>
        <v>7413.6818398291034</v>
      </c>
      <c r="CK36" s="9">
        <f>SUM($C34:CK34)</f>
        <v>7537.3143995881019</v>
      </c>
      <c r="CL36" s="9">
        <f>SUM($C34:CL34)</f>
        <v>7667.3468144408698</v>
      </c>
      <c r="CM36" s="9">
        <f>SUM($C34:CM34)</f>
        <v>7802.9346794141711</v>
      </c>
      <c r="CN36" s="9">
        <f>SUM($C34:CN34)</f>
        <v>7943.3498786120717</v>
      </c>
      <c r="CO36" s="9">
        <f>SUM($C34:CO34)</f>
        <v>8087.9590923764217</v>
      </c>
      <c r="CP36" s="9">
        <f>SUM($C34:CP34)</f>
        <v>8236.2084311483322</v>
      </c>
      <c r="CQ36" s="9">
        <f>SUM($C34:CQ34)</f>
        <v>8387.612334282634</v>
      </c>
      <c r="CR36" s="9">
        <f>SUM($C34:CR34)</f>
        <v>8407.9311681001745</v>
      </c>
      <c r="CS36" s="9">
        <f>SUM($C34:CS34)</f>
        <v>8510.9664304622474</v>
      </c>
      <c r="CT36" s="9">
        <f>SUM($C34:CT34)</f>
        <v>8616.1024784694182</v>
      </c>
      <c r="CU36" s="9">
        <f>SUM($C34:CU34)</f>
        <v>8725.4686306576223</v>
      </c>
      <c r="CV36" s="9">
        <f>SUM($C34:CV34)</f>
        <v>8838.3260372390487</v>
      </c>
      <c r="CW36" s="9">
        <f>SUM($C34:CW34)</f>
        <v>8954.084272203012</v>
      </c>
      <c r="CX36" s="9">
        <f>SUM($C34:CX34)</f>
        <v>9072.2647126387637</v>
      </c>
      <c r="CY36" s="9">
        <f>SUM($C34:CY34)</f>
        <v>9192.474407759757</v>
      </c>
      <c r="CZ36" s="9">
        <f>SUM($C34:CZ34)</f>
        <v>9314.3873564774203</v>
      </c>
      <c r="DA36" s="9">
        <f>SUM($C34:DA34)</f>
        <v>9437.7310175509319</v>
      </c>
      <c r="DB36" s="9">
        <f>SUM($C34:DB34)</f>
        <v>9562.2765160190665</v>
      </c>
      <c r="DC36" s="9">
        <f>SUM($C34:DC34)</f>
        <v>9687.8314616011721</v>
      </c>
      <c r="DD36" s="9">
        <f>SUM($C34:DD34)</f>
        <v>9814.2346140501086</v>
      </c>
      <c r="DE36" s="9">
        <f>SUM($C34:DE34)</f>
        <v>9941.3518559459244</v>
      </c>
      <c r="DF36" s="9">
        <f>SUM($C34:DF34)</f>
        <v>9905.097921087885</v>
      </c>
      <c r="DG36" s="9">
        <f>SUM($C34:DG34)</f>
        <v>9995.152279044747</v>
      </c>
      <c r="DH36" s="9">
        <f>SUM($C34:DH34)</f>
        <v>10072.531402613999</v>
      </c>
      <c r="DI36" s="9">
        <f>SUM($C34:DI34)</f>
        <v>10154.147773668883</v>
      </c>
      <c r="DJ36" s="9">
        <f>SUM($C34:DJ34)</f>
        <v>10238.935451659094</v>
      </c>
      <c r="DK36" s="9">
        <f>SUM($C34:DK34)</f>
        <v>10326.116135542974</v>
      </c>
      <c r="DL36" s="9">
        <f>SUM($C34:DL34)</f>
        <v>10415.117791564522</v>
      </c>
      <c r="DM36" s="9">
        <f>SUM($C34:DM34)</f>
        <v>10505.516970814293</v>
      </c>
      <c r="DN36" s="9">
        <f>SUM($C34:DN34)</f>
        <v>10597.744111962178</v>
      </c>
      <c r="DO36" s="9">
        <f>SUM($C34:DO34)</f>
        <v>10691.828680398257</v>
      </c>
      <c r="DP36" s="9">
        <f>SUM($C34:DP34)</f>
        <v>10787.598039075252</v>
      </c>
      <c r="DQ36" s="9">
        <f>SUM($C34:DQ34)</f>
        <v>10884.919864404694</v>
      </c>
      <c r="DR36" s="9">
        <f>SUM($C34:DR34)</f>
        <v>10983.691756969702</v>
      </c>
      <c r="DS36" s="9">
        <f>SUM($C34:DS34)</f>
        <v>11083.833817001816</v>
      </c>
      <c r="DT36" s="9">
        <f>SUM($C34:DT34)</f>
        <v>11047.002193710028</v>
      </c>
      <c r="DU36" s="9">
        <f>SUM($C34:DU34)</f>
        <v>10418.871011317324</v>
      </c>
      <c r="DV36" s="9">
        <f>SUM($C34:DV34)</f>
        <v>10325.260341012856</v>
      </c>
      <c r="DW36" s="9">
        <f>SUM($C34:DW34)</f>
        <v>10236.240939130224</v>
      </c>
      <c r="DX36" s="9">
        <f>SUM($C34:DX34)</f>
        <v>10151.546142087189</v>
      </c>
      <c r="DY36" s="9">
        <f>SUM($C34:DY34)</f>
        <v>10071.063389800845</v>
      </c>
      <c r="DZ36" s="9">
        <f>SUM($C34:DZ34)</f>
        <v>9994.7775287868226</v>
      </c>
      <c r="EA36" s="9">
        <f>SUM($C34:EA34)</f>
        <v>9922.7477770546757</v>
      </c>
      <c r="EB36" s="9">
        <f>SUM($C34:EB34)</f>
        <v>9855.090171167567</v>
      </c>
      <c r="EC36" s="9">
        <f>SUM($C34:EC34)</f>
        <v>9791.9630368222861</v>
      </c>
      <c r="ED36" s="9">
        <f>SUM($C34:ED34)</f>
        <v>9733.5549040376482</v>
      </c>
      <c r="EE36" s="9">
        <f>SUM($C34:EE34)</f>
        <v>9724.4497338599904</v>
      </c>
      <c r="EF36" s="9">
        <f>SUM($C34:EF34)</f>
        <v>9735.366072401097</v>
      </c>
      <c r="EG36" s="9">
        <f>SUM($C34:EG34)</f>
        <v>9765.5734460827407</v>
      </c>
      <c r="EH36" s="9">
        <f>SUM($C34:EH34)</f>
        <v>9808.1757118913774</v>
      </c>
      <c r="EI36" s="9">
        <f>SUM($C34:EI34)</f>
        <v>9869.2469721040161</v>
      </c>
      <c r="EJ36" s="9">
        <f>SUM($C34:EJ34)</f>
        <v>9947.0497580600186</v>
      </c>
      <c r="EK36" s="9">
        <f>SUM($C34:EK34)</f>
        <v>10039.568594439626</v>
      </c>
      <c r="EL36" s="9">
        <f>SUM($C34:EL34)</f>
        <v>10145.155170909487</v>
      </c>
      <c r="EM36" s="9">
        <f>SUM($C34:EM34)</f>
        <v>10262.400678912443</v>
      </c>
      <c r="EN36" s="9">
        <f>SUM($C34:EN34)</f>
        <v>10390.0656627028</v>
      </c>
      <c r="EO36" s="9">
        <f>SUM($C34:EO34)</f>
        <v>10527.040337076047</v>
      </c>
      <c r="EP36" s="9">
        <f>SUM($C34:EP34)</f>
        <v>10672.321692424317</v>
      </c>
      <c r="EQ36" s="9">
        <f>SUM($C34:EQ34)</f>
        <v>10738.792811663145</v>
      </c>
      <c r="ER36" s="9">
        <f>SUM($C34:ER34)</f>
        <v>10828.980250794939</v>
      </c>
      <c r="ES36" s="9">
        <f>SUM($C34:ES34)</f>
        <v>10934.719323378093</v>
      </c>
      <c r="ET36" s="9">
        <f>SUM($C34:ET34)</f>
        <v>11048.107892460397</v>
      </c>
      <c r="EU36" s="9">
        <f>SUM($C34:EU34)</f>
        <v>11168.148581512736</v>
      </c>
      <c r="EV36" s="9">
        <f>SUM($C34:EV34)</f>
        <v>11293.99074044052</v>
      </c>
      <c r="EW36" s="9">
        <f>SUM($C34:EW34)</f>
        <v>11421.933477908977</v>
      </c>
      <c r="EX36" s="9">
        <f>SUM($C34:EX34)</f>
        <v>11554.304221469685</v>
      </c>
      <c r="EY36" s="9">
        <f>SUM($C34:EY34)</f>
        <v>11690.543290800362</v>
      </c>
      <c r="EZ36" s="9">
        <f>SUM($C34:EZ34)</f>
        <v>11830.159478448797</v>
      </c>
      <c r="FA36" s="9">
        <f>SUM($C34:FA34)</f>
        <v>11838.907644292758</v>
      </c>
      <c r="FB36" s="9">
        <f>SUM($C34:FB34)</f>
        <v>11930.583916611957</v>
      </c>
      <c r="FC36" s="9">
        <f>SUM($C34:FC34)</f>
        <v>12024.567416372098</v>
      </c>
      <c r="FD36" s="9">
        <f>SUM($C34:FD34)</f>
        <v>12122.98235609169</v>
      </c>
      <c r="FE36" s="9">
        <f>SUM($C34:FE34)</f>
        <v>12225.084906836961</v>
      </c>
      <c r="FF36" s="9">
        <f>SUM($C34:FF34)</f>
        <v>12330.279787158017</v>
      </c>
      <c r="FG36" s="9">
        <f>SUM($C34:FG34)</f>
        <v>12438.083639326134</v>
      </c>
      <c r="FH36" s="9">
        <f>SUM($C34:FH34)</f>
        <v>12548.098895349731</v>
      </c>
      <c r="FI36" s="9">
        <f>SUM($C34:FI34)</f>
        <v>12659.995051615122</v>
      </c>
      <c r="FJ36" s="9">
        <f>SUM($C34:FJ34)</f>
        <v>12773.495176176657</v>
      </c>
      <c r="FK36" s="9">
        <f>SUM($C34:FK34)</f>
        <v>12888.366112400485</v>
      </c>
      <c r="FL36" s="9">
        <f>SUM($C34:FL34)</f>
        <v>13004.4112946472</v>
      </c>
      <c r="FM36" s="9">
        <f>SUM($C34:FM34)</f>
        <v>13121.465410974448</v>
      </c>
      <c r="FN36" s="9">
        <f>SUM($C34:FN34)</f>
        <v>13239.390373346569</v>
      </c>
      <c r="FO36" s="9">
        <f>SUM($C34:FO34)</f>
        <v>13194.097043507221</v>
      </c>
      <c r="FP36" s="9">
        <f>SUM($C34:FP34)</f>
        <v>13275.261115073272</v>
      </c>
      <c r="FQ36" s="9">
        <f>SUM($C34:FQ34)</f>
        <v>13343.895378599065</v>
      </c>
      <c r="FR36" s="9">
        <f>SUM($C34:FR34)</f>
        <v>13416.908725088382</v>
      </c>
      <c r="FS36" s="9">
        <f>SUM($C34:FS34)</f>
        <v>13493.231712218452</v>
      </c>
      <c r="FT36" s="9">
        <f>SUM($C34:FT34)</f>
        <v>13572.082624052393</v>
      </c>
      <c r="FU36" s="9">
        <f>SUM($C34:FU34)</f>
        <v>13652.886096651948</v>
      </c>
      <c r="FV36" s="9">
        <f>SUM($C34:FV34)</f>
        <v>13735.215433528232</v>
      </c>
      <c r="FW36" s="9">
        <f>SUM($C34:FW34)</f>
        <v>13819.497906317101</v>
      </c>
      <c r="FX36" s="9">
        <f>SUM($C34:FX34)</f>
        <v>13905.759891914015</v>
      </c>
      <c r="FY36" s="9">
        <f>SUM($C34:FY34)</f>
        <v>13993.825741360633</v>
      </c>
      <c r="FZ36" s="9">
        <f>SUM($C34:FZ34)</f>
        <v>14083.560193834024</v>
      </c>
      <c r="GA36" s="9">
        <f>SUM($C34:GA34)</f>
        <v>14174.857985500119</v>
      </c>
      <c r="GB36" s="9">
        <f>SUM($C34:GB34)</f>
        <v>14267.636423177682</v>
      </c>
      <c r="GC36" s="9">
        <f>SUM($C34:GC34)</f>
        <v>14223.548931899784</v>
      </c>
      <c r="GD36" s="9">
        <f>SUM($C34:GD34)</f>
        <v>13588.266979226937</v>
      </c>
      <c r="GE36" s="9">
        <f>SUM($C34:GE34)</f>
        <v>13487.608045518919</v>
      </c>
      <c r="GF36" s="9">
        <f>SUM($C34:GF34)</f>
        <v>13391.640360474674</v>
      </c>
      <c r="GG36" s="9">
        <f>SUM($C34:GG34)</f>
        <v>13300.094796474572</v>
      </c>
      <c r="GH36" s="9">
        <f>SUM($C34:GH34)</f>
        <v>13212.85639043803</v>
      </c>
      <c r="GI36" s="9">
        <f>SUM($C34:GI34)</f>
        <v>13129.907645404044</v>
      </c>
      <c r="GJ36" s="9">
        <f>SUM($C34:GJ34)</f>
        <v>13051.305493945853</v>
      </c>
      <c r="GK36" s="9">
        <f>SUM($C34:GK34)</f>
        <v>12977.163743786848</v>
      </c>
      <c r="GL36" s="9">
        <f>SUM($C34:GL34)</f>
        <v>12907.638546972885</v>
      </c>
      <c r="GM36" s="9">
        <f>SUM($C34:GM34)</f>
        <v>12842.916313688103</v>
      </c>
      <c r="GN36" s="9">
        <f>SUM($C34:GN34)</f>
        <v>12827.578937622115</v>
      </c>
      <c r="GO36" s="9">
        <f>SUM($C34:GO34)</f>
        <v>12832.342948703033</v>
      </c>
      <c r="GP36" s="9">
        <f>SUM($C34:GP34)</f>
        <v>12856.475907069673</v>
      </c>
      <c r="GQ36" s="9">
        <f>SUM($C34:GQ34)</f>
        <v>12893.079752085674</v>
      </c>
      <c r="GR36" s="9">
        <f>SUM($C34:GR34)</f>
        <v>12948.226715855748</v>
      </c>
      <c r="GS36" s="9">
        <f>SUM($C34:GS34)</f>
        <v>13020.177505818036</v>
      </c>
      <c r="GT36" s="9">
        <f>SUM($C34:GT34)</f>
        <v>13106.914867872638</v>
      </c>
    </row>
    <row r="38" spans="1:202" ht="15.6">
      <c r="A38" s="6" t="s">
        <v>22</v>
      </c>
    </row>
    <row r="39" spans="1:202" ht="10.199999999999999">
      <c r="A39" s="7" t="str">
        <f t="shared" ref="A39:BL39" si="32">A25</f>
        <v>Parametrs</v>
      </c>
      <c r="B39" s="7" t="str">
        <f t="shared" si="32"/>
        <v>Mērvienība</v>
      </c>
      <c r="C39" s="7">
        <f t="shared" si="32"/>
        <v>2027</v>
      </c>
      <c r="D39" s="7">
        <f t="shared" si="32"/>
        <v>2028</v>
      </c>
      <c r="E39" s="7">
        <f t="shared" si="32"/>
        <v>2029</v>
      </c>
      <c r="F39" s="7">
        <f t="shared" si="32"/>
        <v>2030</v>
      </c>
      <c r="G39" s="7">
        <f t="shared" si="32"/>
        <v>2031</v>
      </c>
      <c r="H39" s="7">
        <f t="shared" si="32"/>
        <v>2032</v>
      </c>
      <c r="I39" s="7">
        <f t="shared" si="32"/>
        <v>2033</v>
      </c>
      <c r="J39" s="7">
        <f t="shared" si="32"/>
        <v>2034</v>
      </c>
      <c r="K39" s="7">
        <f t="shared" si="32"/>
        <v>2035</v>
      </c>
      <c r="L39" s="7">
        <f t="shared" si="32"/>
        <v>2036</v>
      </c>
      <c r="M39" s="7">
        <f t="shared" si="32"/>
        <v>2037</v>
      </c>
      <c r="N39" s="7">
        <f t="shared" si="32"/>
        <v>2038</v>
      </c>
      <c r="O39" s="7">
        <f t="shared" si="32"/>
        <v>2039</v>
      </c>
      <c r="P39" s="7">
        <f t="shared" si="32"/>
        <v>2040</v>
      </c>
      <c r="Q39" s="7">
        <f t="shared" si="32"/>
        <v>2041</v>
      </c>
      <c r="R39" s="7">
        <f t="shared" si="32"/>
        <v>2042</v>
      </c>
      <c r="S39" s="7">
        <f t="shared" si="32"/>
        <v>2043</v>
      </c>
      <c r="T39" s="7">
        <f t="shared" si="32"/>
        <v>2044</v>
      </c>
      <c r="U39" s="7">
        <f t="shared" si="32"/>
        <v>2045</v>
      </c>
      <c r="V39" s="7">
        <f t="shared" si="32"/>
        <v>2046</v>
      </c>
      <c r="W39" s="7">
        <f t="shared" si="32"/>
        <v>2047</v>
      </c>
      <c r="X39" s="7">
        <f t="shared" si="32"/>
        <v>2048</v>
      </c>
      <c r="Y39" s="7">
        <f t="shared" si="32"/>
        <v>2049</v>
      </c>
      <c r="Z39" s="7">
        <f t="shared" si="32"/>
        <v>2050</v>
      </c>
      <c r="AA39" s="7">
        <f t="shared" si="32"/>
        <v>2051</v>
      </c>
      <c r="AB39" s="7">
        <f t="shared" si="32"/>
        <v>2052</v>
      </c>
      <c r="AC39" s="7">
        <f t="shared" si="32"/>
        <v>2053</v>
      </c>
      <c r="AD39" s="7">
        <f t="shared" si="32"/>
        <v>2054</v>
      </c>
      <c r="AE39" s="7">
        <f t="shared" si="32"/>
        <v>2055</v>
      </c>
      <c r="AF39" s="7">
        <f t="shared" si="32"/>
        <v>2056</v>
      </c>
      <c r="AG39" s="7">
        <f t="shared" si="32"/>
        <v>2057</v>
      </c>
      <c r="AH39" s="7">
        <f t="shared" si="32"/>
        <v>2058</v>
      </c>
      <c r="AI39" s="7">
        <f t="shared" si="32"/>
        <v>2059</v>
      </c>
      <c r="AJ39" s="7">
        <f t="shared" si="32"/>
        <v>2060</v>
      </c>
      <c r="AK39" s="7">
        <f t="shared" si="32"/>
        <v>2061</v>
      </c>
      <c r="AL39" s="7">
        <f t="shared" si="32"/>
        <v>2062</v>
      </c>
      <c r="AM39" s="7">
        <f t="shared" si="32"/>
        <v>2063</v>
      </c>
      <c r="AN39" s="7">
        <f t="shared" si="32"/>
        <v>2064</v>
      </c>
      <c r="AO39" s="7">
        <f t="shared" si="32"/>
        <v>2065</v>
      </c>
      <c r="AP39" s="7">
        <f t="shared" si="32"/>
        <v>2066</v>
      </c>
      <c r="AQ39" s="7">
        <f t="shared" si="32"/>
        <v>2067</v>
      </c>
      <c r="AR39" s="7">
        <f t="shared" si="32"/>
        <v>2068</v>
      </c>
      <c r="AS39" s="7">
        <f t="shared" si="32"/>
        <v>2069</v>
      </c>
      <c r="AT39" s="7">
        <f t="shared" si="32"/>
        <v>2070</v>
      </c>
      <c r="AU39" s="7">
        <f t="shared" si="32"/>
        <v>2071</v>
      </c>
      <c r="AV39" s="7">
        <f t="shared" si="32"/>
        <v>2072</v>
      </c>
      <c r="AW39" s="7">
        <f t="shared" si="32"/>
        <v>2073</v>
      </c>
      <c r="AX39" s="7">
        <f t="shared" si="32"/>
        <v>2074</v>
      </c>
      <c r="AY39" s="7">
        <f t="shared" si="32"/>
        <v>2075</v>
      </c>
      <c r="AZ39" s="7">
        <f t="shared" si="32"/>
        <v>2076</v>
      </c>
      <c r="BA39" s="7">
        <f t="shared" si="32"/>
        <v>2077</v>
      </c>
      <c r="BB39" s="7">
        <f t="shared" si="32"/>
        <v>2078</v>
      </c>
      <c r="BC39" s="7">
        <f t="shared" si="32"/>
        <v>2079</v>
      </c>
      <c r="BD39" s="7">
        <f t="shared" si="32"/>
        <v>2080</v>
      </c>
      <c r="BE39" s="7">
        <f t="shared" si="32"/>
        <v>2081</v>
      </c>
      <c r="BF39" s="7">
        <f t="shared" si="32"/>
        <v>2082</v>
      </c>
      <c r="BG39" s="7">
        <f t="shared" si="32"/>
        <v>2083</v>
      </c>
      <c r="BH39" s="7">
        <f t="shared" si="32"/>
        <v>2084</v>
      </c>
      <c r="BI39" s="7">
        <f t="shared" si="32"/>
        <v>2085</v>
      </c>
      <c r="BJ39" s="7">
        <f t="shared" si="32"/>
        <v>2086</v>
      </c>
      <c r="BK39" s="7">
        <f t="shared" si="32"/>
        <v>2087</v>
      </c>
      <c r="BL39" s="7">
        <f t="shared" si="32"/>
        <v>2088</v>
      </c>
      <c r="BM39" s="7">
        <f t="shared" ref="BM39:DX39" si="33">BM25</f>
        <v>2089</v>
      </c>
      <c r="BN39" s="7">
        <f t="shared" si="33"/>
        <v>2090</v>
      </c>
      <c r="BO39" s="7">
        <f t="shared" si="33"/>
        <v>2091</v>
      </c>
      <c r="BP39" s="7">
        <f t="shared" si="33"/>
        <v>2092</v>
      </c>
      <c r="BQ39" s="7">
        <f t="shared" si="33"/>
        <v>2093</v>
      </c>
      <c r="BR39" s="7">
        <f t="shared" si="33"/>
        <v>2094</v>
      </c>
      <c r="BS39" s="7">
        <f t="shared" si="33"/>
        <v>2095</v>
      </c>
      <c r="BT39" s="7">
        <f t="shared" si="33"/>
        <v>2096</v>
      </c>
      <c r="BU39" s="7">
        <f t="shared" si="33"/>
        <v>2097</v>
      </c>
      <c r="BV39" s="7">
        <f t="shared" si="33"/>
        <v>2098</v>
      </c>
      <c r="BW39" s="7">
        <f t="shared" si="33"/>
        <v>2099</v>
      </c>
      <c r="BX39" s="7">
        <f t="shared" si="33"/>
        <v>2100</v>
      </c>
      <c r="BY39" s="7">
        <f t="shared" si="33"/>
        <v>2101</v>
      </c>
      <c r="BZ39" s="7">
        <f t="shared" si="33"/>
        <v>2102</v>
      </c>
      <c r="CA39" s="7">
        <f t="shared" si="33"/>
        <v>2103</v>
      </c>
      <c r="CB39" s="7">
        <f t="shared" si="33"/>
        <v>2104</v>
      </c>
      <c r="CC39" s="7">
        <f t="shared" si="33"/>
        <v>2105</v>
      </c>
      <c r="CD39" s="7">
        <f t="shared" si="33"/>
        <v>2106</v>
      </c>
      <c r="CE39" s="7">
        <f t="shared" si="33"/>
        <v>2107</v>
      </c>
      <c r="CF39" s="7">
        <f t="shared" si="33"/>
        <v>2108</v>
      </c>
      <c r="CG39" s="7">
        <f t="shared" si="33"/>
        <v>2109</v>
      </c>
      <c r="CH39" s="7">
        <f t="shared" si="33"/>
        <v>2110</v>
      </c>
      <c r="CI39" s="7">
        <f t="shared" si="33"/>
        <v>2111</v>
      </c>
      <c r="CJ39" s="7">
        <f t="shared" si="33"/>
        <v>2112</v>
      </c>
      <c r="CK39" s="7">
        <f t="shared" si="33"/>
        <v>2113</v>
      </c>
      <c r="CL39" s="7">
        <f t="shared" si="33"/>
        <v>2114</v>
      </c>
      <c r="CM39" s="7">
        <f t="shared" si="33"/>
        <v>2115</v>
      </c>
      <c r="CN39" s="7">
        <f t="shared" si="33"/>
        <v>2116</v>
      </c>
      <c r="CO39" s="7">
        <f t="shared" si="33"/>
        <v>2117</v>
      </c>
      <c r="CP39" s="7">
        <f t="shared" si="33"/>
        <v>2118</v>
      </c>
      <c r="CQ39" s="7">
        <f t="shared" si="33"/>
        <v>2119</v>
      </c>
      <c r="CR39" s="7">
        <f t="shared" si="33"/>
        <v>2120</v>
      </c>
      <c r="CS39" s="7">
        <f t="shared" si="33"/>
        <v>2121</v>
      </c>
      <c r="CT39" s="7">
        <f t="shared" si="33"/>
        <v>2122</v>
      </c>
      <c r="CU39" s="7">
        <f t="shared" si="33"/>
        <v>2123</v>
      </c>
      <c r="CV39" s="7">
        <f t="shared" si="33"/>
        <v>2124</v>
      </c>
      <c r="CW39" s="7">
        <f t="shared" si="33"/>
        <v>2125</v>
      </c>
      <c r="CX39" s="7">
        <f t="shared" si="33"/>
        <v>2126</v>
      </c>
      <c r="CY39" s="7">
        <f t="shared" si="33"/>
        <v>2127</v>
      </c>
      <c r="CZ39" s="7">
        <f t="shared" si="33"/>
        <v>2128</v>
      </c>
      <c r="DA39" s="7">
        <f t="shared" si="33"/>
        <v>2129</v>
      </c>
      <c r="DB39" s="7">
        <f t="shared" si="33"/>
        <v>2130</v>
      </c>
      <c r="DC39" s="7">
        <f t="shared" si="33"/>
        <v>2131</v>
      </c>
      <c r="DD39" s="7">
        <f t="shared" si="33"/>
        <v>2132</v>
      </c>
      <c r="DE39" s="7">
        <f t="shared" si="33"/>
        <v>2133</v>
      </c>
      <c r="DF39" s="7">
        <f t="shared" si="33"/>
        <v>2134</v>
      </c>
      <c r="DG39" s="7">
        <f t="shared" si="33"/>
        <v>2135</v>
      </c>
      <c r="DH39" s="7">
        <f t="shared" si="33"/>
        <v>2136</v>
      </c>
      <c r="DI39" s="7">
        <f t="shared" si="33"/>
        <v>2137</v>
      </c>
      <c r="DJ39" s="7">
        <f t="shared" si="33"/>
        <v>2138</v>
      </c>
      <c r="DK39" s="7">
        <f t="shared" si="33"/>
        <v>2139</v>
      </c>
      <c r="DL39" s="7">
        <f t="shared" si="33"/>
        <v>2140</v>
      </c>
      <c r="DM39" s="7">
        <f t="shared" si="33"/>
        <v>2141</v>
      </c>
      <c r="DN39" s="7">
        <f t="shared" si="33"/>
        <v>2142</v>
      </c>
      <c r="DO39" s="7">
        <f t="shared" si="33"/>
        <v>2143</v>
      </c>
      <c r="DP39" s="7">
        <f t="shared" si="33"/>
        <v>2144</v>
      </c>
      <c r="DQ39" s="7">
        <f t="shared" si="33"/>
        <v>2145</v>
      </c>
      <c r="DR39" s="7">
        <f t="shared" si="33"/>
        <v>2146</v>
      </c>
      <c r="DS39" s="7">
        <f t="shared" si="33"/>
        <v>2147</v>
      </c>
      <c r="DT39" s="7">
        <f t="shared" si="33"/>
        <v>2148</v>
      </c>
      <c r="DU39" s="7">
        <f t="shared" si="33"/>
        <v>2149</v>
      </c>
      <c r="DV39" s="7">
        <f t="shared" si="33"/>
        <v>2150</v>
      </c>
      <c r="DW39" s="7">
        <f t="shared" si="33"/>
        <v>2151</v>
      </c>
      <c r="DX39" s="7">
        <f t="shared" si="33"/>
        <v>2152</v>
      </c>
      <c r="DY39" s="7">
        <f t="shared" ref="DY39:GJ39" si="34">DY25</f>
        <v>2153</v>
      </c>
      <c r="DZ39" s="7">
        <f t="shared" si="34"/>
        <v>2154</v>
      </c>
      <c r="EA39" s="7">
        <f t="shared" si="34"/>
        <v>2155</v>
      </c>
      <c r="EB39" s="7">
        <f t="shared" si="34"/>
        <v>2156</v>
      </c>
      <c r="EC39" s="7">
        <f t="shared" si="34"/>
        <v>2157</v>
      </c>
      <c r="ED39" s="7">
        <f t="shared" si="34"/>
        <v>2158</v>
      </c>
      <c r="EE39" s="7">
        <f t="shared" si="34"/>
        <v>2159</v>
      </c>
      <c r="EF39" s="7">
        <f t="shared" si="34"/>
        <v>2160</v>
      </c>
      <c r="EG39" s="7">
        <f t="shared" si="34"/>
        <v>2161</v>
      </c>
      <c r="EH39" s="7">
        <f t="shared" si="34"/>
        <v>2162</v>
      </c>
      <c r="EI39" s="7">
        <f t="shared" si="34"/>
        <v>2163</v>
      </c>
      <c r="EJ39" s="7">
        <f t="shared" si="34"/>
        <v>2164</v>
      </c>
      <c r="EK39" s="7">
        <f t="shared" si="34"/>
        <v>2165</v>
      </c>
      <c r="EL39" s="7">
        <f t="shared" si="34"/>
        <v>2166</v>
      </c>
      <c r="EM39" s="7">
        <f t="shared" si="34"/>
        <v>2167</v>
      </c>
      <c r="EN39" s="7">
        <f t="shared" si="34"/>
        <v>2168</v>
      </c>
      <c r="EO39" s="7">
        <f t="shared" si="34"/>
        <v>2169</v>
      </c>
      <c r="EP39" s="7">
        <f t="shared" si="34"/>
        <v>2170</v>
      </c>
      <c r="EQ39" s="7">
        <f t="shared" si="34"/>
        <v>2171</v>
      </c>
      <c r="ER39" s="7">
        <f t="shared" si="34"/>
        <v>2172</v>
      </c>
      <c r="ES39" s="7">
        <f t="shared" si="34"/>
        <v>2173</v>
      </c>
      <c r="ET39" s="7">
        <f t="shared" si="34"/>
        <v>2174</v>
      </c>
      <c r="EU39" s="7">
        <f t="shared" si="34"/>
        <v>2175</v>
      </c>
      <c r="EV39" s="7">
        <f t="shared" si="34"/>
        <v>2176</v>
      </c>
      <c r="EW39" s="7">
        <f t="shared" si="34"/>
        <v>2177</v>
      </c>
      <c r="EX39" s="7">
        <f t="shared" si="34"/>
        <v>2178</v>
      </c>
      <c r="EY39" s="7">
        <f t="shared" si="34"/>
        <v>2179</v>
      </c>
      <c r="EZ39" s="7">
        <f t="shared" si="34"/>
        <v>2180</v>
      </c>
      <c r="FA39" s="7">
        <f t="shared" si="34"/>
        <v>2181</v>
      </c>
      <c r="FB39" s="7">
        <f t="shared" si="34"/>
        <v>2182</v>
      </c>
      <c r="FC39" s="7">
        <f t="shared" si="34"/>
        <v>2183</v>
      </c>
      <c r="FD39" s="7">
        <f t="shared" si="34"/>
        <v>2184</v>
      </c>
      <c r="FE39" s="7">
        <f t="shared" si="34"/>
        <v>2185</v>
      </c>
      <c r="FF39" s="7">
        <f t="shared" si="34"/>
        <v>2186</v>
      </c>
      <c r="FG39" s="7">
        <f t="shared" si="34"/>
        <v>2187</v>
      </c>
      <c r="FH39" s="7">
        <f t="shared" si="34"/>
        <v>2188</v>
      </c>
      <c r="FI39" s="7">
        <f t="shared" si="34"/>
        <v>2189</v>
      </c>
      <c r="FJ39" s="7">
        <f t="shared" si="34"/>
        <v>2190</v>
      </c>
      <c r="FK39" s="7">
        <f t="shared" si="34"/>
        <v>2191</v>
      </c>
      <c r="FL39" s="7">
        <f t="shared" si="34"/>
        <v>2192</v>
      </c>
      <c r="FM39" s="7">
        <f t="shared" si="34"/>
        <v>2193</v>
      </c>
      <c r="FN39" s="7">
        <f t="shared" si="34"/>
        <v>2194</v>
      </c>
      <c r="FO39" s="7">
        <f t="shared" si="34"/>
        <v>2195</v>
      </c>
      <c r="FP39" s="7">
        <f t="shared" si="34"/>
        <v>2196</v>
      </c>
      <c r="FQ39" s="7">
        <f t="shared" si="34"/>
        <v>2197</v>
      </c>
      <c r="FR39" s="7">
        <f t="shared" si="34"/>
        <v>2198</v>
      </c>
      <c r="FS39" s="7">
        <f t="shared" si="34"/>
        <v>2199</v>
      </c>
      <c r="FT39" s="7">
        <f t="shared" si="34"/>
        <v>2200</v>
      </c>
      <c r="FU39" s="7">
        <f t="shared" si="34"/>
        <v>2201</v>
      </c>
      <c r="FV39" s="7">
        <f t="shared" si="34"/>
        <v>2202</v>
      </c>
      <c r="FW39" s="7">
        <f t="shared" si="34"/>
        <v>2203</v>
      </c>
      <c r="FX39" s="7">
        <f t="shared" si="34"/>
        <v>2204</v>
      </c>
      <c r="FY39" s="7">
        <f t="shared" si="34"/>
        <v>2205</v>
      </c>
      <c r="FZ39" s="7">
        <f t="shared" si="34"/>
        <v>2206</v>
      </c>
      <c r="GA39" s="7">
        <f t="shared" si="34"/>
        <v>2207</v>
      </c>
      <c r="GB39" s="7">
        <f t="shared" si="34"/>
        <v>2208</v>
      </c>
      <c r="GC39" s="7">
        <f t="shared" si="34"/>
        <v>2209</v>
      </c>
      <c r="GD39" s="7">
        <f t="shared" si="34"/>
        <v>2210</v>
      </c>
      <c r="GE39" s="7">
        <f t="shared" si="34"/>
        <v>2211</v>
      </c>
      <c r="GF39" s="7">
        <f t="shared" si="34"/>
        <v>2212</v>
      </c>
      <c r="GG39" s="7">
        <f t="shared" si="34"/>
        <v>2213</v>
      </c>
      <c r="GH39" s="7">
        <f t="shared" si="34"/>
        <v>2214</v>
      </c>
      <c r="GI39" s="7">
        <f t="shared" si="34"/>
        <v>2215</v>
      </c>
      <c r="GJ39" s="7">
        <f t="shared" si="34"/>
        <v>2216</v>
      </c>
      <c r="GK39" s="7">
        <f t="shared" ref="GK39:GT39" si="35">GK25</f>
        <v>2217</v>
      </c>
      <c r="GL39" s="7">
        <f t="shared" si="35"/>
        <v>2218</v>
      </c>
      <c r="GM39" s="7">
        <f t="shared" si="35"/>
        <v>2219</v>
      </c>
      <c r="GN39" s="7">
        <f t="shared" si="35"/>
        <v>2220</v>
      </c>
      <c r="GO39" s="7">
        <f t="shared" si="35"/>
        <v>2221</v>
      </c>
      <c r="GP39" s="7">
        <f t="shared" si="35"/>
        <v>2222</v>
      </c>
      <c r="GQ39" s="7">
        <f t="shared" si="35"/>
        <v>2223</v>
      </c>
      <c r="GR39" s="7">
        <f t="shared" si="35"/>
        <v>2224</v>
      </c>
      <c r="GS39" s="7">
        <f t="shared" si="35"/>
        <v>2225</v>
      </c>
      <c r="GT39" s="7">
        <f t="shared" si="35"/>
        <v>2226</v>
      </c>
    </row>
    <row r="40" spans="1:202" ht="10.199999999999999">
      <c r="A40" s="1" t="s">
        <v>23</v>
      </c>
    </row>
    <row r="41" spans="1:202" ht="10.199999999999999">
      <c r="A41" s="18">
        <v>0</v>
      </c>
      <c r="B41" s="8" t="str">
        <f>B32</f>
        <v>€</v>
      </c>
      <c r="C41" s="9">
        <f>C$32/(1+$A41)^S!C$25</f>
        <v>-9518.3000000000011</v>
      </c>
      <c r="D41" s="9">
        <f>D$32/(1+$A41)^S!D$25</f>
        <v>-1546.9</v>
      </c>
      <c r="E41" s="9">
        <f>E$32/(1+$A41)^S!E$25</f>
        <v>-1546.9</v>
      </c>
      <c r="F41" s="9">
        <f>F$32/(1+$A41)^S!F$25</f>
        <v>-1546.9</v>
      </c>
      <c r="G41" s="9">
        <f>G$32/(1+$A41)^S!G$25</f>
        <v>0</v>
      </c>
      <c r="H41" s="9">
        <f>H$32/(1+$A41)^S!H$25</f>
        <v>0</v>
      </c>
      <c r="I41" s="9">
        <f>I$32/(1+$A41)^S!I$25</f>
        <v>0</v>
      </c>
      <c r="J41" s="9">
        <f>J$32/(1+$A41)^S!J$25</f>
        <v>0</v>
      </c>
      <c r="K41" s="9">
        <f>K$32/(1+$A41)^S!K$25</f>
        <v>0</v>
      </c>
      <c r="L41" s="9">
        <f>L$32/(1+$A41)^S!L$25</f>
        <v>0</v>
      </c>
      <c r="M41" s="9">
        <f>M$32/(1+$A41)^S!M$25</f>
        <v>0</v>
      </c>
      <c r="N41" s="9">
        <f>N$32/(1+$A41)^S!N$25</f>
        <v>0</v>
      </c>
      <c r="O41" s="9">
        <f>O$32/(1+$A41)^S!O$25</f>
        <v>0</v>
      </c>
      <c r="P41" s="9">
        <f>P$32/(1+$A41)^S!P$25</f>
        <v>0</v>
      </c>
      <c r="Q41" s="9">
        <f>Q$32/(1+$A41)^S!Q$25</f>
        <v>0</v>
      </c>
      <c r="R41" s="9">
        <f>R$32/(1+$A41)^S!R$25</f>
        <v>0</v>
      </c>
      <c r="S41" s="9">
        <f>S$32/(1+$A41)^S!S$25</f>
        <v>0</v>
      </c>
      <c r="T41" s="9">
        <f>T$32/(1+$A41)^S!T$25</f>
        <v>0</v>
      </c>
      <c r="U41" s="9">
        <f>U$32/(1+$A41)^S!U$25</f>
        <v>-1681.5</v>
      </c>
      <c r="V41" s="9">
        <f>V$32/(1+$A41)^S!V$25</f>
        <v>-1681.5</v>
      </c>
      <c r="W41" s="9">
        <f>W$32/(1+$A41)^S!W$25</f>
        <v>-1681.5</v>
      </c>
      <c r="X41" s="9">
        <f>X$32/(1+$A41)^S!X$25</f>
        <v>0</v>
      </c>
      <c r="Y41" s="9">
        <f>Y$32/(1+$A41)^S!Y$25</f>
        <v>12050.501655272768</v>
      </c>
      <c r="Z41" s="9">
        <f>Z$32/(1+$A41)^S!Z$25</f>
        <v>0</v>
      </c>
      <c r="AA41" s="9">
        <f>AA$32/(1+$A41)^S!AA$25</f>
        <v>0</v>
      </c>
      <c r="AB41" s="9">
        <f>AB$32/(1+$A41)^S!AB$25</f>
        <v>0</v>
      </c>
      <c r="AC41" s="9">
        <f>AC$32/(1+$A41)^S!AC$25</f>
        <v>0</v>
      </c>
      <c r="AD41" s="9">
        <f>AD$32/(1+$A41)^S!AD$25</f>
        <v>0</v>
      </c>
      <c r="AE41" s="9">
        <f>AE$32/(1+$A41)^S!AE$25</f>
        <v>0</v>
      </c>
      <c r="AF41" s="9">
        <f>AF$32/(1+$A41)^S!AF$25</f>
        <v>0</v>
      </c>
      <c r="AG41" s="9">
        <f>AG$32/(1+$A41)^S!AG$25</f>
        <v>0</v>
      </c>
      <c r="AH41" s="9">
        <f>AH$32/(1+$A41)^S!AH$25</f>
        <v>0</v>
      </c>
      <c r="AI41" s="9">
        <f>AI$32/(1+$A41)^S!AI$25</f>
        <v>20231.249895131103</v>
      </c>
      <c r="AJ41" s="9">
        <f>AJ$32/(1+$A41)^S!AJ$25</f>
        <v>0</v>
      </c>
      <c r="AK41" s="9">
        <f>AK$32/(1+$A41)^S!AK$25</f>
        <v>0</v>
      </c>
      <c r="AL41" s="9">
        <f>AL$32/(1+$A41)^S!AL$25</f>
        <v>0</v>
      </c>
      <c r="AM41" s="9">
        <f>AM$32/(1+$A41)^S!AM$25</f>
        <v>0</v>
      </c>
      <c r="AN41" s="9">
        <f>AN$32/(1+$A41)^S!AN$25</f>
        <v>0</v>
      </c>
      <c r="AO41" s="9">
        <f>AO$32/(1+$A41)^S!AO$25</f>
        <v>0</v>
      </c>
      <c r="AP41" s="9">
        <f>AP$32/(1+$A41)^S!AP$25</f>
        <v>0</v>
      </c>
      <c r="AQ41" s="9">
        <f>AQ$32/(1+$A41)^S!AQ$25</f>
        <v>0</v>
      </c>
      <c r="AR41" s="9">
        <f>AR$32/(1+$A41)^S!AR$25</f>
        <v>0</v>
      </c>
      <c r="AS41" s="9">
        <f>AS$32/(1+$A41)^S!AS$25</f>
        <v>0</v>
      </c>
      <c r="AT41" s="9">
        <f>AT$32/(1+$A41)^S!AT$25</f>
        <v>0</v>
      </c>
      <c r="AU41" s="9">
        <f>AU$32/(1+$A41)^S!AU$25</f>
        <v>0</v>
      </c>
      <c r="AV41" s="9">
        <f>AV$32/(1+$A41)^S!AV$25</f>
        <v>0</v>
      </c>
      <c r="AW41" s="9">
        <f>AW$32/(1+$A41)^S!AW$25</f>
        <v>33137.043926717895</v>
      </c>
      <c r="AX41" s="9">
        <f>AX$32/(1+$A41)^S!AX$25</f>
        <v>0</v>
      </c>
      <c r="AY41" s="9">
        <f>AY$32/(1+$A41)^S!AY$25</f>
        <v>0</v>
      </c>
      <c r="AZ41" s="9">
        <f>AZ$32/(1+$A41)^S!AZ$25</f>
        <v>0</v>
      </c>
      <c r="BA41" s="9">
        <f>BA$32/(1+$A41)^S!BA$25</f>
        <v>0</v>
      </c>
      <c r="BB41" s="9">
        <f>BB$32/(1+$A41)^S!BB$25</f>
        <v>0</v>
      </c>
      <c r="BC41" s="9">
        <f>BC$32/(1+$A41)^S!BC$25</f>
        <v>0</v>
      </c>
      <c r="BD41" s="9">
        <f>BD$32/(1+$A41)^S!BD$25</f>
        <v>0</v>
      </c>
      <c r="BE41" s="9">
        <f>BE$32/(1+$A41)^S!BE$25</f>
        <v>0</v>
      </c>
      <c r="BF41" s="9">
        <f>BF$32/(1+$A41)^S!BF$25</f>
        <v>0</v>
      </c>
      <c r="BG41" s="9">
        <f>BG$32/(1+$A41)^S!BG$25</f>
        <v>0</v>
      </c>
      <c r="BH41" s="9">
        <f>BH$32/(1+$A41)^S!BH$25</f>
        <v>0</v>
      </c>
      <c r="BI41" s="9">
        <f>BI$32/(1+$A41)^S!BI$25</f>
        <v>0</v>
      </c>
      <c r="BJ41" s="9">
        <f>BJ$32/(1+$A41)^S!BJ$25</f>
        <v>0</v>
      </c>
      <c r="BK41" s="9">
        <f>BK$32/(1+$A41)^S!BK$25</f>
        <v>0</v>
      </c>
      <c r="BL41" s="9">
        <f>BL$32/(1+$A41)^S!BL$25</f>
        <v>162584.2638762515</v>
      </c>
      <c r="BM41" s="9">
        <f>BM$32/(1+$A41)^S!BM$25</f>
        <v>-1546.9</v>
      </c>
      <c r="BN41" s="9">
        <f>BN$32/(1+$A41)^S!BN$25</f>
        <v>-1546.9</v>
      </c>
      <c r="BO41" s="9">
        <f>BO$32/(1+$A41)^S!BO$25</f>
        <v>-1546.9</v>
      </c>
      <c r="BP41" s="9">
        <f>BP$32/(1+$A41)^S!BP$25</f>
        <v>0</v>
      </c>
      <c r="BQ41" s="9">
        <f>BQ$32/(1+$A41)^S!BQ$25</f>
        <v>0</v>
      </c>
      <c r="BR41" s="9">
        <f>BR$32/(1+$A41)^S!BR$25</f>
        <v>0</v>
      </c>
      <c r="BS41" s="9">
        <f>BS$32/(1+$A41)^S!BS$25</f>
        <v>0</v>
      </c>
      <c r="BT41" s="9">
        <f>BT$32/(1+$A41)^S!BT$25</f>
        <v>0</v>
      </c>
      <c r="BU41" s="9">
        <f>BU$32/(1+$A41)^S!BU$25</f>
        <v>0</v>
      </c>
      <c r="BV41" s="9">
        <f>BV$32/(1+$A41)^S!BV$25</f>
        <v>0</v>
      </c>
      <c r="BW41" s="9">
        <f>BW$32/(1+$A41)^S!BW$25</f>
        <v>0</v>
      </c>
      <c r="BX41" s="9">
        <f>BX$32/(1+$A41)^S!BX$25</f>
        <v>0</v>
      </c>
      <c r="BY41" s="9">
        <f>BY$32/(1+$A41)^S!BY$25</f>
        <v>0</v>
      </c>
      <c r="BZ41" s="9">
        <f>BZ$32/(1+$A41)^S!BZ$25</f>
        <v>0</v>
      </c>
      <c r="CA41" s="9">
        <f>CA$32/(1+$A41)^S!CA$25</f>
        <v>0</v>
      </c>
      <c r="CB41" s="9">
        <f>CB$32/(1+$A41)^S!CB$25</f>
        <v>0</v>
      </c>
      <c r="CC41" s="9">
        <f>CC$32/(1+$A41)^S!CC$25</f>
        <v>0</v>
      </c>
      <c r="CD41" s="9">
        <f>CD$32/(1+$A41)^S!CD$25</f>
        <v>-1681.5</v>
      </c>
      <c r="CE41" s="9">
        <f>CE$32/(1+$A41)^S!CE$25</f>
        <v>-1681.5</v>
      </c>
      <c r="CF41" s="9">
        <f>CF$32/(1+$A41)^S!CF$25</f>
        <v>-1681.5</v>
      </c>
      <c r="CG41" s="9">
        <f>CG$32/(1+$A41)^S!CG$25</f>
        <v>0</v>
      </c>
      <c r="CH41" s="9">
        <f>CH$32/(1+$A41)^S!CH$25</f>
        <v>12050.501655272768</v>
      </c>
      <c r="CI41" s="9">
        <f>CI$32/(1+$A41)^S!CI$25</f>
        <v>0</v>
      </c>
      <c r="CJ41" s="9">
        <f>CJ$32/(1+$A41)^S!CJ$25</f>
        <v>0</v>
      </c>
      <c r="CK41" s="9">
        <f>CK$32/(1+$A41)^S!CK$25</f>
        <v>0</v>
      </c>
      <c r="CL41" s="9">
        <f>CL$32/(1+$A41)^S!CL$25</f>
        <v>0</v>
      </c>
      <c r="CM41" s="9">
        <f>CM$32/(1+$A41)^S!CM$25</f>
        <v>0</v>
      </c>
      <c r="CN41" s="9">
        <f>CN$32/(1+$A41)^S!CN$25</f>
        <v>0</v>
      </c>
      <c r="CO41" s="9">
        <f>CO$32/(1+$A41)^S!CO$25</f>
        <v>0</v>
      </c>
      <c r="CP41" s="9">
        <f>CP$32/(1+$A41)^S!CP$25</f>
        <v>0</v>
      </c>
      <c r="CQ41" s="9">
        <f>CQ$32/(1+$A41)^S!CQ$25</f>
        <v>0</v>
      </c>
      <c r="CR41" s="9">
        <f>CR$32/(1+$A41)^S!CR$25</f>
        <v>20231.249895131103</v>
      </c>
      <c r="CS41" s="9">
        <f>CS$32/(1+$A41)^S!CS$25</f>
        <v>0</v>
      </c>
      <c r="CT41" s="9">
        <f>CT$32/(1+$A41)^S!CT$25</f>
        <v>0</v>
      </c>
      <c r="CU41" s="9">
        <f>CU$32/(1+$A41)^S!CU$25</f>
        <v>0</v>
      </c>
      <c r="CV41" s="9">
        <f>CV$32/(1+$A41)^S!CV$25</f>
        <v>0</v>
      </c>
      <c r="CW41" s="9">
        <f>CW$32/(1+$A41)^S!CW$25</f>
        <v>0</v>
      </c>
      <c r="CX41" s="9">
        <f>CX$32/(1+$A41)^S!CX$25</f>
        <v>0</v>
      </c>
      <c r="CY41" s="9">
        <f>CY$32/(1+$A41)^S!CY$25</f>
        <v>0</v>
      </c>
      <c r="CZ41" s="9">
        <f>CZ$32/(1+$A41)^S!CZ$25</f>
        <v>0</v>
      </c>
      <c r="DA41" s="9">
        <f>DA$32/(1+$A41)^S!DA$25</f>
        <v>0</v>
      </c>
      <c r="DB41" s="9">
        <f>DB$32/(1+$A41)^S!DB$25</f>
        <v>0</v>
      </c>
      <c r="DC41" s="9">
        <f>DC$32/(1+$A41)^S!DC$25</f>
        <v>0</v>
      </c>
      <c r="DD41" s="9">
        <f>DD$32/(1+$A41)^S!DD$25</f>
        <v>0</v>
      </c>
      <c r="DE41" s="9">
        <f>DE$32/(1+$A41)^S!DE$25</f>
        <v>0</v>
      </c>
      <c r="DF41" s="9">
        <f>DF$32/(1+$A41)^S!DF$25</f>
        <v>33137.043926717895</v>
      </c>
      <c r="DG41" s="9">
        <f>DG$32/(1+$A41)^S!DG$25</f>
        <v>0</v>
      </c>
      <c r="DH41" s="9">
        <f>DH$32/(1+$A41)^S!DH$25</f>
        <v>0</v>
      </c>
      <c r="DI41" s="9">
        <f>DI$32/(1+$A41)^S!DI$25</f>
        <v>0</v>
      </c>
      <c r="DJ41" s="9">
        <f>DJ$32/(1+$A41)^S!DJ$25</f>
        <v>0</v>
      </c>
      <c r="DK41" s="9">
        <f>DK$32/(1+$A41)^S!DK$25</f>
        <v>0</v>
      </c>
      <c r="DL41" s="9">
        <f>DL$32/(1+$A41)^S!DL$25</f>
        <v>0</v>
      </c>
      <c r="DM41" s="9">
        <f>DM$32/(1+$A41)^S!DM$25</f>
        <v>0</v>
      </c>
      <c r="DN41" s="9">
        <f>DN$32/(1+$A41)^S!DN$25</f>
        <v>0</v>
      </c>
      <c r="DO41" s="9">
        <f>DO$32/(1+$A41)^S!DO$25</f>
        <v>0</v>
      </c>
      <c r="DP41" s="9">
        <f>DP$32/(1+$A41)^S!DP$25</f>
        <v>0</v>
      </c>
      <c r="DQ41" s="9">
        <f>DQ$32/(1+$A41)^S!DQ$25</f>
        <v>0</v>
      </c>
      <c r="DR41" s="9">
        <f>DR$32/(1+$A41)^S!DR$25</f>
        <v>0</v>
      </c>
      <c r="DS41" s="9">
        <f>DS$32/(1+$A41)^S!DS$25</f>
        <v>0</v>
      </c>
      <c r="DT41" s="9">
        <f>DT$32/(1+$A41)^S!DT$25</f>
        <v>0</v>
      </c>
      <c r="DU41" s="9">
        <f>DU$32/(1+$A41)^S!DU$25</f>
        <v>162584.2638762515</v>
      </c>
      <c r="DV41" s="9">
        <f>DV$32/(1+$A41)^S!DV$25</f>
        <v>-1546.9</v>
      </c>
      <c r="DW41" s="9">
        <f>DW$32/(1+$A41)^S!DW$25</f>
        <v>-1546.9</v>
      </c>
      <c r="DX41" s="9">
        <f>DX$32/(1+$A41)^S!DX$25</f>
        <v>-1546.9</v>
      </c>
      <c r="DY41" s="9">
        <f>DY$32/(1+$A41)^S!DY$25</f>
        <v>0</v>
      </c>
      <c r="DZ41" s="9">
        <f>DZ$32/(1+$A41)^S!DZ$25</f>
        <v>0</v>
      </c>
      <c r="EA41" s="9">
        <f>EA$32/(1+$A41)^S!EA$25</f>
        <v>0</v>
      </c>
      <c r="EB41" s="9">
        <f>EB$32/(1+$A41)^S!EB$25</f>
        <v>0</v>
      </c>
      <c r="EC41" s="9">
        <f>EC$32/(1+$A41)^S!EC$25</f>
        <v>0</v>
      </c>
      <c r="ED41" s="9">
        <f>ED$32/(1+$A41)^S!ED$25</f>
        <v>0</v>
      </c>
      <c r="EE41" s="9">
        <f>EE$32/(1+$A41)^S!EE$25</f>
        <v>0</v>
      </c>
      <c r="EF41" s="9">
        <f>EF$32/(1+$A41)^S!EF$25</f>
        <v>0</v>
      </c>
      <c r="EG41" s="9">
        <f>EG$32/(1+$A41)^S!EG$25</f>
        <v>0</v>
      </c>
      <c r="EH41" s="9">
        <f>EH$32/(1+$A41)^S!EH$25</f>
        <v>0</v>
      </c>
      <c r="EI41" s="9">
        <f>EI$32/(1+$A41)^S!EI$25</f>
        <v>0</v>
      </c>
      <c r="EJ41" s="9">
        <f>EJ$32/(1+$A41)^S!EJ$25</f>
        <v>0</v>
      </c>
      <c r="EK41" s="9">
        <f>EK$32/(1+$A41)^S!EK$25</f>
        <v>0</v>
      </c>
      <c r="EL41" s="9">
        <f>EL$32/(1+$A41)^S!EL$25</f>
        <v>0</v>
      </c>
      <c r="EM41" s="9">
        <f>EM$32/(1+$A41)^S!EM$25</f>
        <v>-1681.5</v>
      </c>
      <c r="EN41" s="9">
        <f>EN$32/(1+$A41)^S!EN$25</f>
        <v>-1681.5</v>
      </c>
      <c r="EO41" s="9">
        <f>EO$32/(1+$A41)^S!EO$25</f>
        <v>-1681.5</v>
      </c>
      <c r="EP41" s="9">
        <f>EP$32/(1+$A41)^S!EP$25</f>
        <v>0</v>
      </c>
      <c r="EQ41" s="9">
        <f>EQ$32/(1+$A41)^S!EQ$25</f>
        <v>12050.501655272768</v>
      </c>
      <c r="ER41" s="9">
        <f>ER$32/(1+$A41)^S!ER$25</f>
        <v>0</v>
      </c>
      <c r="ES41" s="9">
        <f>ES$32/(1+$A41)^S!ES$25</f>
        <v>0</v>
      </c>
      <c r="ET41" s="9">
        <f>ET$32/(1+$A41)^S!ET$25</f>
        <v>0</v>
      </c>
      <c r="EU41" s="9">
        <f>EU$32/(1+$A41)^S!EU$25</f>
        <v>0</v>
      </c>
      <c r="EV41" s="9">
        <f>EV$32/(1+$A41)^S!EV$25</f>
        <v>0</v>
      </c>
      <c r="EW41" s="9">
        <f>EW$32/(1+$A41)^S!EW$25</f>
        <v>0</v>
      </c>
      <c r="EX41" s="9">
        <f>EX$32/(1+$A41)^S!EX$25</f>
        <v>0</v>
      </c>
      <c r="EY41" s="9">
        <f>EY$32/(1+$A41)^S!EY$25</f>
        <v>0</v>
      </c>
      <c r="EZ41" s="9">
        <f>EZ$32/(1+$A41)^S!EZ$25</f>
        <v>0</v>
      </c>
      <c r="FA41" s="9">
        <f>FA$32/(1+$A41)^S!FA$25</f>
        <v>20231.249895131103</v>
      </c>
      <c r="FB41" s="9">
        <f>FB$32/(1+$A41)^S!FB$25</f>
        <v>0</v>
      </c>
      <c r="FC41" s="9">
        <f>FC$32/(1+$A41)^S!FC$25</f>
        <v>0</v>
      </c>
      <c r="FD41" s="9">
        <f>FD$32/(1+$A41)^S!FD$25</f>
        <v>0</v>
      </c>
      <c r="FE41" s="9">
        <f>FE$32/(1+$A41)^S!FE$25</f>
        <v>0</v>
      </c>
      <c r="FF41" s="9">
        <f>FF$32/(1+$A41)^S!FF$25</f>
        <v>0</v>
      </c>
      <c r="FG41" s="9">
        <f>FG$32/(1+$A41)^S!FG$25</f>
        <v>0</v>
      </c>
      <c r="FH41" s="9">
        <f>FH$32/(1+$A41)^S!FH$25</f>
        <v>0</v>
      </c>
      <c r="FI41" s="9">
        <f>FI$32/(1+$A41)^S!FI$25</f>
        <v>0</v>
      </c>
      <c r="FJ41" s="9">
        <f>FJ$32/(1+$A41)^S!FJ$25</f>
        <v>0</v>
      </c>
      <c r="FK41" s="9">
        <f>FK$32/(1+$A41)^S!FK$25</f>
        <v>0</v>
      </c>
      <c r="FL41" s="9">
        <f>FL$32/(1+$A41)^S!FL$25</f>
        <v>0</v>
      </c>
      <c r="FM41" s="9">
        <f>FM$32/(1+$A41)^S!FM$25</f>
        <v>0</v>
      </c>
      <c r="FN41" s="9">
        <f>FN$32/(1+$A41)^S!FN$25</f>
        <v>0</v>
      </c>
      <c r="FO41" s="9">
        <f>FO$32/(1+$A41)^S!FO$25</f>
        <v>33137.043926717895</v>
      </c>
      <c r="FP41" s="9">
        <f>FP$32/(1+$A41)^S!FP$25</f>
        <v>0</v>
      </c>
      <c r="FQ41" s="9">
        <f>FQ$32/(1+$A41)^S!FQ$25</f>
        <v>0</v>
      </c>
      <c r="FR41" s="9">
        <f>FR$32/(1+$A41)^S!FR$25</f>
        <v>0</v>
      </c>
      <c r="FS41" s="9">
        <f>FS$32/(1+$A41)^S!FS$25</f>
        <v>0</v>
      </c>
      <c r="FT41" s="9">
        <f>FT$32/(1+$A41)^S!FT$25</f>
        <v>0</v>
      </c>
      <c r="FU41" s="9">
        <f>FU$32/(1+$A41)^S!FU$25</f>
        <v>0</v>
      </c>
      <c r="FV41" s="9">
        <f>FV$32/(1+$A41)^S!FV$25</f>
        <v>0</v>
      </c>
      <c r="FW41" s="9">
        <f>FW$32/(1+$A41)^S!FW$25</f>
        <v>0</v>
      </c>
      <c r="FX41" s="9">
        <f>FX$32/(1+$A41)^S!FX$25</f>
        <v>0</v>
      </c>
      <c r="FY41" s="9">
        <f>FY$32/(1+$A41)^S!FY$25</f>
        <v>0</v>
      </c>
      <c r="FZ41" s="9">
        <f>FZ$32/(1+$A41)^S!FZ$25</f>
        <v>0</v>
      </c>
      <c r="GA41" s="9">
        <f>GA$32/(1+$A41)^S!GA$25</f>
        <v>0</v>
      </c>
      <c r="GB41" s="9">
        <f>GB$32/(1+$A41)^S!GB$25</f>
        <v>0</v>
      </c>
      <c r="GC41" s="9">
        <f>GC$32/(1+$A41)^S!GC$25</f>
        <v>0</v>
      </c>
      <c r="GD41" s="9">
        <f>GD$32/(1+$A41)^S!GD$25</f>
        <v>162584.2638762515</v>
      </c>
      <c r="GE41" s="9">
        <f>GE$32/(1+$A41)^S!GE$25</f>
        <v>-1546.9</v>
      </c>
      <c r="GF41" s="9">
        <f>GF$32/(1+$A41)^S!GF$25</f>
        <v>-1546.9</v>
      </c>
      <c r="GG41" s="9">
        <f>GG$32/(1+$A41)^S!GG$25</f>
        <v>-1546.9</v>
      </c>
      <c r="GH41" s="9">
        <f>GH$32/(1+$A41)^S!GH$25</f>
        <v>0</v>
      </c>
      <c r="GI41" s="9">
        <f>GI$32/(1+$A41)^S!GI$25</f>
        <v>0</v>
      </c>
      <c r="GJ41" s="9">
        <f>GJ$32/(1+$A41)^S!GJ$25</f>
        <v>0</v>
      </c>
      <c r="GK41" s="9">
        <f>GK$32/(1+$A41)^S!GK$25</f>
        <v>0</v>
      </c>
      <c r="GL41" s="9">
        <f>GL$32/(1+$A41)^S!GL$25</f>
        <v>0</v>
      </c>
      <c r="GM41" s="9">
        <f>GM$32/(1+$A41)^S!GM$25</f>
        <v>0</v>
      </c>
      <c r="GN41" s="9">
        <f>GN$32/(1+$A41)^S!GN$25</f>
        <v>0</v>
      </c>
      <c r="GO41" s="9">
        <f>GO$32/(1+$A41)^S!GO$25</f>
        <v>0</v>
      </c>
      <c r="GP41" s="9">
        <f>GP$32/(1+$A41)^S!GP$25</f>
        <v>0</v>
      </c>
      <c r="GQ41" s="9">
        <f>GQ$32/(1+$A41)^S!GQ$25</f>
        <v>0</v>
      </c>
      <c r="GR41" s="9">
        <f>GR$32/(1+$A41)^S!GR$25</f>
        <v>0</v>
      </c>
      <c r="GS41" s="9">
        <f>GS$32/(1+$A41)^S!GS$25</f>
        <v>0</v>
      </c>
      <c r="GT41" s="9">
        <f>GT$32/(1+$A41)^S!GT$25</f>
        <v>0</v>
      </c>
    </row>
    <row r="42" spans="1:202" ht="10.199999999999999">
      <c r="A42" s="18">
        <v>2.5000000000000001E-2</v>
      </c>
      <c r="B42" s="8" t="str">
        <f>B41</f>
        <v>€</v>
      </c>
      <c r="C42" s="9">
        <f>C$32/(1+$A42)^S!C$25</f>
        <v>-9286.1463414634163</v>
      </c>
      <c r="D42" s="9">
        <f>D$32/(1+$A42)^S!D$25</f>
        <v>-1472.3616894705535</v>
      </c>
      <c r="E42" s="9">
        <f>E$32/(1+$A42)^S!E$25</f>
        <v>-1436.4504287517595</v>
      </c>
      <c r="F42" s="9">
        <f>F$32/(1+$A42)^S!F$25</f>
        <v>-1401.4150524407412</v>
      </c>
      <c r="G42" s="9">
        <f>G$32/(1+$A42)^S!G$25</f>
        <v>0</v>
      </c>
      <c r="H42" s="9">
        <f>H$32/(1+$A42)^S!H$25</f>
        <v>0</v>
      </c>
      <c r="I42" s="9">
        <f>I$32/(1+$A42)^S!I$25</f>
        <v>0</v>
      </c>
      <c r="J42" s="9">
        <f>J$32/(1+$A42)^S!J$25</f>
        <v>0</v>
      </c>
      <c r="K42" s="9">
        <f>K$32/(1+$A42)^S!K$25</f>
        <v>0</v>
      </c>
      <c r="L42" s="9">
        <f>L$32/(1+$A42)^S!L$25</f>
        <v>0</v>
      </c>
      <c r="M42" s="9">
        <f>M$32/(1+$A42)^S!M$25</f>
        <v>0</v>
      </c>
      <c r="N42" s="9">
        <f>N$32/(1+$A42)^S!N$25</f>
        <v>0</v>
      </c>
      <c r="O42" s="9">
        <f>O$32/(1+$A42)^S!O$25</f>
        <v>0</v>
      </c>
      <c r="P42" s="9">
        <f>P$32/(1+$A42)^S!P$25</f>
        <v>0</v>
      </c>
      <c r="Q42" s="9">
        <f>Q$32/(1+$A42)^S!Q$25</f>
        <v>0</v>
      </c>
      <c r="R42" s="9">
        <f>R$32/(1+$A42)^S!R$25</f>
        <v>0</v>
      </c>
      <c r="S42" s="9">
        <f>S$32/(1+$A42)^S!S$25</f>
        <v>0</v>
      </c>
      <c r="T42" s="9">
        <f>T$32/(1+$A42)^S!T$25</f>
        <v>0</v>
      </c>
      <c r="U42" s="9">
        <f>U$32/(1+$A42)^S!U$25</f>
        <v>-1051.8248551775512</v>
      </c>
      <c r="V42" s="9">
        <f>V$32/(1+$A42)^S!V$25</f>
        <v>-1026.1705904171233</v>
      </c>
      <c r="W42" s="9">
        <f>W$32/(1+$A42)^S!W$25</f>
        <v>-1001.1420394313399</v>
      </c>
      <c r="X42" s="9">
        <f>X$32/(1+$A42)^S!X$25</f>
        <v>0</v>
      </c>
      <c r="Y42" s="9">
        <f>Y$32/(1+$A42)^S!Y$25</f>
        <v>6828.9860050413281</v>
      </c>
      <c r="Z42" s="9">
        <f>Z$32/(1+$A42)^S!Z$25</f>
        <v>0</v>
      </c>
      <c r="AA42" s="9">
        <f>AA$32/(1+$A42)^S!AA$25</f>
        <v>0</v>
      </c>
      <c r="AB42" s="9">
        <f>AB$32/(1+$A42)^S!AB$25</f>
        <v>0</v>
      </c>
      <c r="AC42" s="9">
        <f>AC$32/(1+$A42)^S!AC$25</f>
        <v>0</v>
      </c>
      <c r="AD42" s="9">
        <f>AD$32/(1+$A42)^S!AD$25</f>
        <v>0</v>
      </c>
      <c r="AE42" s="9">
        <f>AE$32/(1+$A42)^S!AE$25</f>
        <v>0</v>
      </c>
      <c r="AF42" s="9">
        <f>AF$32/(1+$A42)^S!AF$25</f>
        <v>0</v>
      </c>
      <c r="AG42" s="9">
        <f>AG$32/(1+$A42)^S!AG$25</f>
        <v>0</v>
      </c>
      <c r="AH42" s="9">
        <f>AH$32/(1+$A42)^S!AH$25</f>
        <v>0</v>
      </c>
      <c r="AI42" s="9">
        <f>AI$32/(1+$A42)^S!AI$25</f>
        <v>8956.4345493044257</v>
      </c>
      <c r="AJ42" s="9">
        <f>AJ$32/(1+$A42)^S!AJ$25</f>
        <v>0</v>
      </c>
      <c r="AK42" s="9">
        <f>AK$32/(1+$A42)^S!AK$25</f>
        <v>0</v>
      </c>
      <c r="AL42" s="9">
        <f>AL$32/(1+$A42)^S!AL$25</f>
        <v>0</v>
      </c>
      <c r="AM42" s="9">
        <f>AM$32/(1+$A42)^S!AM$25</f>
        <v>0</v>
      </c>
      <c r="AN42" s="9">
        <f>AN$32/(1+$A42)^S!AN$25</f>
        <v>0</v>
      </c>
      <c r="AO42" s="9">
        <f>AO$32/(1+$A42)^S!AO$25</f>
        <v>0</v>
      </c>
      <c r="AP42" s="9">
        <f>AP$32/(1+$A42)^S!AP$25</f>
        <v>0</v>
      </c>
      <c r="AQ42" s="9">
        <f>AQ$32/(1+$A42)^S!AQ$25</f>
        <v>0</v>
      </c>
      <c r="AR42" s="9">
        <f>AR$32/(1+$A42)^S!AR$25</f>
        <v>0</v>
      </c>
      <c r="AS42" s="9">
        <f>AS$32/(1+$A42)^S!AS$25</f>
        <v>0</v>
      </c>
      <c r="AT42" s="9">
        <f>AT$32/(1+$A42)^S!AT$25</f>
        <v>0</v>
      </c>
      <c r="AU42" s="9">
        <f>AU$32/(1+$A42)^S!AU$25</f>
        <v>0</v>
      </c>
      <c r="AV42" s="9">
        <f>AV$32/(1+$A42)^S!AV$25</f>
        <v>0</v>
      </c>
      <c r="AW42" s="9">
        <f>AW$32/(1+$A42)^S!AW$25</f>
        <v>10382.264529582171</v>
      </c>
      <c r="AX42" s="9">
        <f>AX$32/(1+$A42)^S!AX$25</f>
        <v>0</v>
      </c>
      <c r="AY42" s="9">
        <f>AY$32/(1+$A42)^S!AY$25</f>
        <v>0</v>
      </c>
      <c r="AZ42" s="9">
        <f>AZ$32/(1+$A42)^S!AZ$25</f>
        <v>0</v>
      </c>
      <c r="BA42" s="9">
        <f>BA$32/(1+$A42)^S!BA$25</f>
        <v>0</v>
      </c>
      <c r="BB42" s="9">
        <f>BB$32/(1+$A42)^S!BB$25</f>
        <v>0</v>
      </c>
      <c r="BC42" s="9">
        <f>BC$32/(1+$A42)^S!BC$25</f>
        <v>0</v>
      </c>
      <c r="BD42" s="9">
        <f>BD$32/(1+$A42)^S!BD$25</f>
        <v>0</v>
      </c>
      <c r="BE42" s="9">
        <f>BE$32/(1+$A42)^S!BE$25</f>
        <v>0</v>
      </c>
      <c r="BF42" s="9">
        <f>BF$32/(1+$A42)^S!BF$25</f>
        <v>0</v>
      </c>
      <c r="BG42" s="9">
        <f>BG$32/(1+$A42)^S!BG$25</f>
        <v>0</v>
      </c>
      <c r="BH42" s="9">
        <f>BH$32/(1+$A42)^S!BH$25</f>
        <v>0</v>
      </c>
      <c r="BI42" s="9">
        <f>BI$32/(1+$A42)^S!BI$25</f>
        <v>0</v>
      </c>
      <c r="BJ42" s="9">
        <f>BJ$32/(1+$A42)^S!BJ$25</f>
        <v>0</v>
      </c>
      <c r="BK42" s="9">
        <f>BK$32/(1+$A42)^S!BK$25</f>
        <v>0</v>
      </c>
      <c r="BL42" s="9">
        <f>BL$32/(1+$A42)^S!BL$25</f>
        <v>35172.144985676561</v>
      </c>
      <c r="BM42" s="9">
        <f>BM$32/(1+$A42)^S!BM$25</f>
        <v>-326.48160724921655</v>
      </c>
      <c r="BN42" s="9">
        <f>BN$32/(1+$A42)^S!BN$25</f>
        <v>-318.51864121874792</v>
      </c>
      <c r="BO42" s="9">
        <f>BO$32/(1+$A42)^S!BO$25</f>
        <v>-310.74989387194927</v>
      </c>
      <c r="BP42" s="9">
        <f>BP$32/(1+$A42)^S!BP$25</f>
        <v>0</v>
      </c>
      <c r="BQ42" s="9">
        <f>BQ$32/(1+$A42)^S!BQ$25</f>
        <v>0</v>
      </c>
      <c r="BR42" s="9">
        <f>BR$32/(1+$A42)^S!BR$25</f>
        <v>0</v>
      </c>
      <c r="BS42" s="9">
        <f>BS$32/(1+$A42)^S!BS$25</f>
        <v>0</v>
      </c>
      <c r="BT42" s="9">
        <f>BT$32/(1+$A42)^S!BT$25</f>
        <v>0</v>
      </c>
      <c r="BU42" s="9">
        <f>BU$32/(1+$A42)^S!BU$25</f>
        <v>0</v>
      </c>
      <c r="BV42" s="9">
        <f>BV$32/(1+$A42)^S!BV$25</f>
        <v>0</v>
      </c>
      <c r="BW42" s="9">
        <f>BW$32/(1+$A42)^S!BW$25</f>
        <v>0</v>
      </c>
      <c r="BX42" s="9">
        <f>BX$32/(1+$A42)^S!BX$25</f>
        <v>0</v>
      </c>
      <c r="BY42" s="9">
        <f>BY$32/(1+$A42)^S!BY$25</f>
        <v>0</v>
      </c>
      <c r="BZ42" s="9">
        <f>BZ$32/(1+$A42)^S!BZ$25</f>
        <v>0</v>
      </c>
      <c r="CA42" s="9">
        <f>CA$32/(1+$A42)^S!CA$25</f>
        <v>0</v>
      </c>
      <c r="CB42" s="9">
        <f>CB$32/(1+$A42)^S!CB$25</f>
        <v>0</v>
      </c>
      <c r="CC42" s="9">
        <f>CC$32/(1+$A42)^S!CC$25</f>
        <v>0</v>
      </c>
      <c r="CD42" s="9">
        <f>CD$32/(1+$A42)^S!CD$25</f>
        <v>-233.23173356033544</v>
      </c>
      <c r="CE42" s="9">
        <f>CE$32/(1+$A42)^S!CE$25</f>
        <v>-227.54315469301019</v>
      </c>
      <c r="CF42" s="9">
        <f>CF$32/(1+$A42)^S!CF$25</f>
        <v>-221.99332165171725</v>
      </c>
      <c r="CG42" s="9">
        <f>CG$32/(1+$A42)^S!CG$25</f>
        <v>0</v>
      </c>
      <c r="CH42" s="9">
        <f>CH$32/(1+$A42)^S!CH$25</f>
        <v>1514.2599422089145</v>
      </c>
      <c r="CI42" s="9">
        <f>CI$32/(1+$A42)^S!CI$25</f>
        <v>0</v>
      </c>
      <c r="CJ42" s="9">
        <f>CJ$32/(1+$A42)^S!CJ$25</f>
        <v>0</v>
      </c>
      <c r="CK42" s="9">
        <f>CK$32/(1+$A42)^S!CK$25</f>
        <v>0</v>
      </c>
      <c r="CL42" s="9">
        <f>CL$32/(1+$A42)^S!CL$25</f>
        <v>0</v>
      </c>
      <c r="CM42" s="9">
        <f>CM$32/(1+$A42)^S!CM$25</f>
        <v>0</v>
      </c>
      <c r="CN42" s="9">
        <f>CN$32/(1+$A42)^S!CN$25</f>
        <v>0</v>
      </c>
      <c r="CO42" s="9">
        <f>CO$32/(1+$A42)^S!CO$25</f>
        <v>0</v>
      </c>
      <c r="CP42" s="9">
        <f>CP$32/(1+$A42)^S!CP$25</f>
        <v>0</v>
      </c>
      <c r="CQ42" s="9">
        <f>CQ$32/(1+$A42)^S!CQ$25</f>
        <v>0</v>
      </c>
      <c r="CR42" s="9">
        <f>CR$32/(1+$A42)^S!CR$25</f>
        <v>1986.0005648006254</v>
      </c>
      <c r="CS42" s="9">
        <f>CS$32/(1+$A42)^S!CS$25</f>
        <v>0</v>
      </c>
      <c r="CT42" s="9">
        <f>CT$32/(1+$A42)^S!CT$25</f>
        <v>0</v>
      </c>
      <c r="CU42" s="9">
        <f>CU$32/(1+$A42)^S!CU$25</f>
        <v>0</v>
      </c>
      <c r="CV42" s="9">
        <f>CV$32/(1+$A42)^S!CV$25</f>
        <v>0</v>
      </c>
      <c r="CW42" s="9">
        <f>CW$32/(1+$A42)^S!CW$25</f>
        <v>0</v>
      </c>
      <c r="CX42" s="9">
        <f>CX$32/(1+$A42)^S!CX$25</f>
        <v>0</v>
      </c>
      <c r="CY42" s="9">
        <f>CY$32/(1+$A42)^S!CY$25</f>
        <v>0</v>
      </c>
      <c r="CZ42" s="9">
        <f>CZ$32/(1+$A42)^S!CZ$25</f>
        <v>0</v>
      </c>
      <c r="DA42" s="9">
        <f>DA$32/(1+$A42)^S!DA$25</f>
        <v>0</v>
      </c>
      <c r="DB42" s="9">
        <f>DB$32/(1+$A42)^S!DB$25</f>
        <v>0</v>
      </c>
      <c r="DC42" s="9">
        <f>DC$32/(1+$A42)^S!DC$25</f>
        <v>0</v>
      </c>
      <c r="DD42" s="9">
        <f>DD$32/(1+$A42)^S!DD$25</f>
        <v>0</v>
      </c>
      <c r="DE42" s="9">
        <f>DE$32/(1+$A42)^S!DE$25</f>
        <v>0</v>
      </c>
      <c r="DF42" s="9">
        <f>DF$32/(1+$A42)^S!DF$25</f>
        <v>2302.1642268642518</v>
      </c>
      <c r="DG42" s="9">
        <f>DG$32/(1+$A42)^S!DG$25</f>
        <v>0</v>
      </c>
      <c r="DH42" s="9">
        <f>DH$32/(1+$A42)^S!DH$25</f>
        <v>0</v>
      </c>
      <c r="DI42" s="9">
        <f>DI$32/(1+$A42)^S!DI$25</f>
        <v>0</v>
      </c>
      <c r="DJ42" s="9">
        <f>DJ$32/(1+$A42)^S!DJ$25</f>
        <v>0</v>
      </c>
      <c r="DK42" s="9">
        <f>DK$32/(1+$A42)^S!DK$25</f>
        <v>0</v>
      </c>
      <c r="DL42" s="9">
        <f>DL$32/(1+$A42)^S!DL$25</f>
        <v>0</v>
      </c>
      <c r="DM42" s="9">
        <f>DM$32/(1+$A42)^S!DM$25</f>
        <v>0</v>
      </c>
      <c r="DN42" s="9">
        <f>DN$32/(1+$A42)^S!DN$25</f>
        <v>0</v>
      </c>
      <c r="DO42" s="9">
        <f>DO$32/(1+$A42)^S!DO$25</f>
        <v>0</v>
      </c>
      <c r="DP42" s="9">
        <f>DP$32/(1+$A42)^S!DP$25</f>
        <v>0</v>
      </c>
      <c r="DQ42" s="9">
        <f>DQ$32/(1+$A42)^S!DQ$25</f>
        <v>0</v>
      </c>
      <c r="DR42" s="9">
        <f>DR$32/(1+$A42)^S!DR$25</f>
        <v>0</v>
      </c>
      <c r="DS42" s="9">
        <f>DS$32/(1+$A42)^S!DS$25</f>
        <v>0</v>
      </c>
      <c r="DT42" s="9">
        <f>DT$32/(1+$A42)^S!DT$25</f>
        <v>0</v>
      </c>
      <c r="DU42" s="9">
        <f>DU$32/(1+$A42)^S!DU$25</f>
        <v>7799.0744444426236</v>
      </c>
      <c r="DV42" s="9">
        <f>DV$32/(1+$A42)^S!DV$25</f>
        <v>-72.394059580808928</v>
      </c>
      <c r="DW42" s="9">
        <f>DW$32/(1+$A42)^S!DW$25</f>
        <v>-70.628350810545285</v>
      </c>
      <c r="DX42" s="9">
        <f>DX$32/(1+$A42)^S!DX$25</f>
        <v>-68.90570810784908</v>
      </c>
      <c r="DY42" s="9">
        <f>DY$32/(1+$A42)^S!DY$25</f>
        <v>0</v>
      </c>
      <c r="DZ42" s="9">
        <f>DZ$32/(1+$A42)^S!DZ$25</f>
        <v>0</v>
      </c>
      <c r="EA42" s="9">
        <f>EA$32/(1+$A42)^S!EA$25</f>
        <v>0</v>
      </c>
      <c r="EB42" s="9">
        <f>EB$32/(1+$A42)^S!EB$25</f>
        <v>0</v>
      </c>
      <c r="EC42" s="9">
        <f>EC$32/(1+$A42)^S!EC$25</f>
        <v>0</v>
      </c>
      <c r="ED42" s="9">
        <f>ED$32/(1+$A42)^S!ED$25</f>
        <v>0</v>
      </c>
      <c r="EE42" s="9">
        <f>EE$32/(1+$A42)^S!EE$25</f>
        <v>0</v>
      </c>
      <c r="EF42" s="9">
        <f>EF$32/(1+$A42)^S!EF$25</f>
        <v>0</v>
      </c>
      <c r="EG42" s="9">
        <f>EG$32/(1+$A42)^S!EG$25</f>
        <v>0</v>
      </c>
      <c r="EH42" s="9">
        <f>EH$32/(1+$A42)^S!EH$25</f>
        <v>0</v>
      </c>
      <c r="EI42" s="9">
        <f>EI$32/(1+$A42)^S!EI$25</f>
        <v>0</v>
      </c>
      <c r="EJ42" s="9">
        <f>EJ$32/(1+$A42)^S!EJ$25</f>
        <v>0</v>
      </c>
      <c r="EK42" s="9">
        <f>EK$32/(1+$A42)^S!EK$25</f>
        <v>0</v>
      </c>
      <c r="EL42" s="9">
        <f>EL$32/(1+$A42)^S!EL$25</f>
        <v>0</v>
      </c>
      <c r="EM42" s="9">
        <f>EM$32/(1+$A42)^S!EM$25</f>
        <v>-51.716824594696334</v>
      </c>
      <c r="EN42" s="9">
        <f>EN$32/(1+$A42)^S!EN$25</f>
        <v>-50.45543862897204</v>
      </c>
      <c r="EO42" s="9">
        <f>EO$32/(1+$A42)^S!EO$25</f>
        <v>-49.224818174606867</v>
      </c>
      <c r="EP42" s="9">
        <f>EP$32/(1+$A42)^S!EP$25</f>
        <v>0</v>
      </c>
      <c r="EQ42" s="9">
        <f>EQ$32/(1+$A42)^S!EQ$25</f>
        <v>335.7721294033708</v>
      </c>
      <c r="ER42" s="9">
        <f>ER$32/(1+$A42)^S!ER$25</f>
        <v>0</v>
      </c>
      <c r="ES42" s="9">
        <f>ES$32/(1+$A42)^S!ES$25</f>
        <v>0</v>
      </c>
      <c r="ET42" s="9">
        <f>ET$32/(1+$A42)^S!ET$25</f>
        <v>0</v>
      </c>
      <c r="EU42" s="9">
        <f>EU$32/(1+$A42)^S!EU$25</f>
        <v>0</v>
      </c>
      <c r="EV42" s="9">
        <f>EV$32/(1+$A42)^S!EV$25</f>
        <v>0</v>
      </c>
      <c r="EW42" s="9">
        <f>EW$32/(1+$A42)^S!EW$25</f>
        <v>0</v>
      </c>
      <c r="EX42" s="9">
        <f>EX$32/(1+$A42)^S!EX$25</f>
        <v>0</v>
      </c>
      <c r="EY42" s="9">
        <f>EY$32/(1+$A42)^S!EY$25</f>
        <v>0</v>
      </c>
      <c r="EZ42" s="9">
        <f>EZ$32/(1+$A42)^S!EZ$25</f>
        <v>0</v>
      </c>
      <c r="FA42" s="9">
        <f>FA$32/(1+$A42)^S!FA$25</f>
        <v>440.37593549932404</v>
      </c>
      <c r="FB42" s="9">
        <f>FB$32/(1+$A42)^S!FB$25</f>
        <v>0</v>
      </c>
      <c r="FC42" s="9">
        <f>FC$32/(1+$A42)^S!FC$25</f>
        <v>0</v>
      </c>
      <c r="FD42" s="9">
        <f>FD$32/(1+$A42)^S!FD$25</f>
        <v>0</v>
      </c>
      <c r="FE42" s="9">
        <f>FE$32/(1+$A42)^S!FE$25</f>
        <v>0</v>
      </c>
      <c r="FF42" s="9">
        <f>FF$32/(1+$A42)^S!FF$25</f>
        <v>0</v>
      </c>
      <c r="FG42" s="9">
        <f>FG$32/(1+$A42)^S!FG$25</f>
        <v>0</v>
      </c>
      <c r="FH42" s="9">
        <f>FH$32/(1+$A42)^S!FH$25</f>
        <v>0</v>
      </c>
      <c r="FI42" s="9">
        <f>FI$32/(1+$A42)^S!FI$25</f>
        <v>0</v>
      </c>
      <c r="FJ42" s="9">
        <f>FJ$32/(1+$A42)^S!FJ$25</f>
        <v>0</v>
      </c>
      <c r="FK42" s="9">
        <f>FK$32/(1+$A42)^S!FK$25</f>
        <v>0</v>
      </c>
      <c r="FL42" s="9">
        <f>FL$32/(1+$A42)^S!FL$25</f>
        <v>0</v>
      </c>
      <c r="FM42" s="9">
        <f>FM$32/(1+$A42)^S!FM$25</f>
        <v>0</v>
      </c>
      <c r="FN42" s="9">
        <f>FN$32/(1+$A42)^S!FN$25</f>
        <v>0</v>
      </c>
      <c r="FO42" s="9">
        <f>FO$32/(1+$A42)^S!FO$25</f>
        <v>510.48209303011947</v>
      </c>
      <c r="FP42" s="9">
        <f>FP$32/(1+$A42)^S!FP$25</f>
        <v>0</v>
      </c>
      <c r="FQ42" s="9">
        <f>FQ$32/(1+$A42)^S!FQ$25</f>
        <v>0</v>
      </c>
      <c r="FR42" s="9">
        <f>FR$32/(1+$A42)^S!FR$25</f>
        <v>0</v>
      </c>
      <c r="FS42" s="9">
        <f>FS$32/(1+$A42)^S!FS$25</f>
        <v>0</v>
      </c>
      <c r="FT42" s="9">
        <f>FT$32/(1+$A42)^S!FT$25</f>
        <v>0</v>
      </c>
      <c r="FU42" s="9">
        <f>FU$32/(1+$A42)^S!FU$25</f>
        <v>0</v>
      </c>
      <c r="FV42" s="9">
        <f>FV$32/(1+$A42)^S!FV$25</f>
        <v>0</v>
      </c>
      <c r="FW42" s="9">
        <f>FW$32/(1+$A42)^S!FW$25</f>
        <v>0</v>
      </c>
      <c r="FX42" s="9">
        <f>FX$32/(1+$A42)^S!FX$25</f>
        <v>0</v>
      </c>
      <c r="FY42" s="9">
        <f>FY$32/(1+$A42)^S!FY$25</f>
        <v>0</v>
      </c>
      <c r="FZ42" s="9">
        <f>FZ$32/(1+$A42)^S!FZ$25</f>
        <v>0</v>
      </c>
      <c r="GA42" s="9">
        <f>GA$32/(1+$A42)^S!GA$25</f>
        <v>0</v>
      </c>
      <c r="GB42" s="9">
        <f>GB$32/(1+$A42)^S!GB$25</f>
        <v>0</v>
      </c>
      <c r="GC42" s="9">
        <f>GC$32/(1+$A42)^S!GC$25</f>
        <v>0</v>
      </c>
      <c r="GD42" s="9">
        <f>GD$32/(1+$A42)^S!GD$25</f>
        <v>1729.3674359277345</v>
      </c>
      <c r="GE42" s="9">
        <f>GE$32/(1+$A42)^S!GE$25</f>
        <v>-16.05266497781335</v>
      </c>
      <c r="GF42" s="9">
        <f>GF$32/(1+$A42)^S!GF$25</f>
        <v>-15.661136563720342</v>
      </c>
      <c r="GG42" s="9">
        <f>GG$32/(1+$A42)^S!GG$25</f>
        <v>-15.279157623141797</v>
      </c>
      <c r="GH42" s="9">
        <f>GH$32/(1+$A42)^S!GH$25</f>
        <v>0</v>
      </c>
      <c r="GI42" s="9">
        <f>GI$32/(1+$A42)^S!GI$25</f>
        <v>0</v>
      </c>
      <c r="GJ42" s="9">
        <f>GJ$32/(1+$A42)^S!GJ$25</f>
        <v>0</v>
      </c>
      <c r="GK42" s="9">
        <f>GK$32/(1+$A42)^S!GK$25</f>
        <v>0</v>
      </c>
      <c r="GL42" s="9">
        <f>GL$32/(1+$A42)^S!GL$25</f>
        <v>0</v>
      </c>
      <c r="GM42" s="9">
        <f>GM$32/(1+$A42)^S!GM$25</f>
        <v>0</v>
      </c>
      <c r="GN42" s="9">
        <f>GN$32/(1+$A42)^S!GN$25</f>
        <v>0</v>
      </c>
      <c r="GO42" s="9">
        <f>GO$32/(1+$A42)^S!GO$25</f>
        <v>0</v>
      </c>
      <c r="GP42" s="9">
        <f>GP$32/(1+$A42)^S!GP$25</f>
        <v>0</v>
      </c>
      <c r="GQ42" s="9">
        <f>GQ$32/(1+$A42)^S!GQ$25</f>
        <v>0</v>
      </c>
      <c r="GR42" s="9">
        <f>GR$32/(1+$A42)^S!GR$25</f>
        <v>0</v>
      </c>
      <c r="GS42" s="9">
        <f>GS$32/(1+$A42)^S!GS$25</f>
        <v>0</v>
      </c>
      <c r="GT42" s="9">
        <f>GT$32/(1+$A42)^S!GT$25</f>
        <v>0</v>
      </c>
    </row>
    <row r="43" spans="1:202" ht="10.199999999999999">
      <c r="A43" s="18">
        <v>0.05</v>
      </c>
      <c r="B43" s="8" t="str">
        <f>B42</f>
        <v>€</v>
      </c>
      <c r="C43" s="9">
        <f>C$32/(1+$A43)^S!C$25</f>
        <v>-9065.0476190476202</v>
      </c>
      <c r="D43" s="9">
        <f>D$32/(1+$A43)^S!D$25</f>
        <v>-1403.0839002267574</v>
      </c>
      <c r="E43" s="9">
        <f>E$32/(1+$A43)^S!E$25</f>
        <v>-1336.2703811683402</v>
      </c>
      <c r="F43" s="9">
        <f>F$32/(1+$A43)^S!F$25</f>
        <v>-1272.6384582555622</v>
      </c>
      <c r="G43" s="9">
        <f>G$32/(1+$A43)^S!G$25</f>
        <v>0</v>
      </c>
      <c r="H43" s="9">
        <f>H$32/(1+$A43)^S!H$25</f>
        <v>0</v>
      </c>
      <c r="I43" s="9">
        <f>I$32/(1+$A43)^S!I$25</f>
        <v>0</v>
      </c>
      <c r="J43" s="9">
        <f>J$32/(1+$A43)^S!J$25</f>
        <v>0</v>
      </c>
      <c r="K43" s="9">
        <f>K$32/(1+$A43)^S!K$25</f>
        <v>0</v>
      </c>
      <c r="L43" s="9">
        <f>L$32/(1+$A43)^S!L$25</f>
        <v>0</v>
      </c>
      <c r="M43" s="9">
        <f>M$32/(1+$A43)^S!M$25</f>
        <v>0</v>
      </c>
      <c r="N43" s="9">
        <f>N$32/(1+$A43)^S!N$25</f>
        <v>0</v>
      </c>
      <c r="O43" s="9">
        <f>O$32/(1+$A43)^S!O$25</f>
        <v>0</v>
      </c>
      <c r="P43" s="9">
        <f>P$32/(1+$A43)^S!P$25</f>
        <v>0</v>
      </c>
      <c r="Q43" s="9">
        <f>Q$32/(1+$A43)^S!Q$25</f>
        <v>0</v>
      </c>
      <c r="R43" s="9">
        <f>R$32/(1+$A43)^S!R$25</f>
        <v>0</v>
      </c>
      <c r="S43" s="9">
        <f>S$32/(1+$A43)^S!S$25</f>
        <v>0</v>
      </c>
      <c r="T43" s="9">
        <f>T$32/(1+$A43)^S!T$25</f>
        <v>0</v>
      </c>
      <c r="U43" s="9">
        <f>U$32/(1+$A43)^S!U$25</f>
        <v>-665.42664872349803</v>
      </c>
      <c r="V43" s="9">
        <f>V$32/(1+$A43)^S!V$25</f>
        <v>-633.7396654509505</v>
      </c>
      <c r="W43" s="9">
        <f>W$32/(1+$A43)^S!W$25</f>
        <v>-603.56158614376238</v>
      </c>
      <c r="X43" s="9">
        <f>X$32/(1+$A43)^S!X$25</f>
        <v>0</v>
      </c>
      <c r="Y43" s="9">
        <f>Y$32/(1+$A43)^S!Y$25</f>
        <v>3923.2975594134464</v>
      </c>
      <c r="Z43" s="9">
        <f>Z$32/(1+$A43)^S!Z$25</f>
        <v>0</v>
      </c>
      <c r="AA43" s="9">
        <f>AA$32/(1+$A43)^S!AA$25</f>
        <v>0</v>
      </c>
      <c r="AB43" s="9">
        <f>AB$32/(1+$A43)^S!AB$25</f>
        <v>0</v>
      </c>
      <c r="AC43" s="9">
        <f>AC$32/(1+$A43)^S!AC$25</f>
        <v>0</v>
      </c>
      <c r="AD43" s="9">
        <f>AD$32/(1+$A43)^S!AD$25</f>
        <v>0</v>
      </c>
      <c r="AE43" s="9">
        <f>AE$32/(1+$A43)^S!AE$25</f>
        <v>0</v>
      </c>
      <c r="AF43" s="9">
        <f>AF$32/(1+$A43)^S!AF$25</f>
        <v>0</v>
      </c>
      <c r="AG43" s="9">
        <f>AG$32/(1+$A43)^S!AG$25</f>
        <v>0</v>
      </c>
      <c r="AH43" s="9">
        <f>AH$32/(1+$A43)^S!AH$25</f>
        <v>0</v>
      </c>
      <c r="AI43" s="9">
        <f>AI$32/(1+$A43)^S!AI$25</f>
        <v>4043.6712958466951</v>
      </c>
      <c r="AJ43" s="9">
        <f>AJ$32/(1+$A43)^S!AJ$25</f>
        <v>0</v>
      </c>
      <c r="AK43" s="9">
        <f>AK$32/(1+$A43)^S!AK$25</f>
        <v>0</v>
      </c>
      <c r="AL43" s="9">
        <f>AL$32/(1+$A43)^S!AL$25</f>
        <v>0</v>
      </c>
      <c r="AM43" s="9">
        <f>AM$32/(1+$A43)^S!AM$25</f>
        <v>0</v>
      </c>
      <c r="AN43" s="9">
        <f>AN$32/(1+$A43)^S!AN$25</f>
        <v>0</v>
      </c>
      <c r="AO43" s="9">
        <f>AO$32/(1+$A43)^S!AO$25</f>
        <v>0</v>
      </c>
      <c r="AP43" s="9">
        <f>AP$32/(1+$A43)^S!AP$25</f>
        <v>0</v>
      </c>
      <c r="AQ43" s="9">
        <f>AQ$32/(1+$A43)^S!AQ$25</f>
        <v>0</v>
      </c>
      <c r="AR43" s="9">
        <f>AR$32/(1+$A43)^S!AR$25</f>
        <v>0</v>
      </c>
      <c r="AS43" s="9">
        <f>AS$32/(1+$A43)^S!AS$25</f>
        <v>0</v>
      </c>
      <c r="AT43" s="9">
        <f>AT$32/(1+$A43)^S!AT$25</f>
        <v>0</v>
      </c>
      <c r="AU43" s="9">
        <f>AU$32/(1+$A43)^S!AU$25</f>
        <v>0</v>
      </c>
      <c r="AV43" s="9">
        <f>AV$32/(1+$A43)^S!AV$25</f>
        <v>0</v>
      </c>
      <c r="AW43" s="9">
        <f>AW$32/(1+$A43)^S!AW$25</f>
        <v>3345.1585531467199</v>
      </c>
      <c r="AX43" s="9">
        <f>AX$32/(1+$A43)^S!AX$25</f>
        <v>0</v>
      </c>
      <c r="AY43" s="9">
        <f>AY$32/(1+$A43)^S!AY$25</f>
        <v>0</v>
      </c>
      <c r="AZ43" s="9">
        <f>AZ$32/(1+$A43)^S!AZ$25</f>
        <v>0</v>
      </c>
      <c r="BA43" s="9">
        <f>BA$32/(1+$A43)^S!BA$25</f>
        <v>0</v>
      </c>
      <c r="BB43" s="9">
        <f>BB$32/(1+$A43)^S!BB$25</f>
        <v>0</v>
      </c>
      <c r="BC43" s="9">
        <f>BC$32/(1+$A43)^S!BC$25</f>
        <v>0</v>
      </c>
      <c r="BD43" s="9">
        <f>BD$32/(1+$A43)^S!BD$25</f>
        <v>0</v>
      </c>
      <c r="BE43" s="9">
        <f>BE$32/(1+$A43)^S!BE$25</f>
        <v>0</v>
      </c>
      <c r="BF43" s="9">
        <f>BF$32/(1+$A43)^S!BF$25</f>
        <v>0</v>
      </c>
      <c r="BG43" s="9">
        <f>BG$32/(1+$A43)^S!BG$25</f>
        <v>0</v>
      </c>
      <c r="BH43" s="9">
        <f>BH$32/(1+$A43)^S!BH$25</f>
        <v>0</v>
      </c>
      <c r="BI43" s="9">
        <f>BI$32/(1+$A43)^S!BI$25</f>
        <v>0</v>
      </c>
      <c r="BJ43" s="9">
        <f>BJ$32/(1+$A43)^S!BJ$25</f>
        <v>0</v>
      </c>
      <c r="BK43" s="9">
        <f>BK$32/(1+$A43)^S!BK$25</f>
        <v>0</v>
      </c>
      <c r="BL43" s="9">
        <f>BL$32/(1+$A43)^S!BL$25</f>
        <v>7894.8151651277549</v>
      </c>
      <c r="BM43" s="9">
        <f>BM$32/(1+$A43)^S!BM$25</f>
        <v>-71.53793472277458</v>
      </c>
      <c r="BN43" s="9">
        <f>BN$32/(1+$A43)^S!BN$25</f>
        <v>-68.13136640264247</v>
      </c>
      <c r="BO43" s="9">
        <f>BO$32/(1+$A43)^S!BO$25</f>
        <v>-64.887015621564245</v>
      </c>
      <c r="BP43" s="9">
        <f>BP$32/(1+$A43)^S!BP$25</f>
        <v>0</v>
      </c>
      <c r="BQ43" s="9">
        <f>BQ$32/(1+$A43)^S!BQ$25</f>
        <v>0</v>
      </c>
      <c r="BR43" s="9">
        <f>BR$32/(1+$A43)^S!BR$25</f>
        <v>0</v>
      </c>
      <c r="BS43" s="9">
        <f>BS$32/(1+$A43)^S!BS$25</f>
        <v>0</v>
      </c>
      <c r="BT43" s="9">
        <f>BT$32/(1+$A43)^S!BT$25</f>
        <v>0</v>
      </c>
      <c r="BU43" s="9">
        <f>BU$32/(1+$A43)^S!BU$25</f>
        <v>0</v>
      </c>
      <c r="BV43" s="9">
        <f>BV$32/(1+$A43)^S!BV$25</f>
        <v>0</v>
      </c>
      <c r="BW43" s="9">
        <f>BW$32/(1+$A43)^S!BW$25</f>
        <v>0</v>
      </c>
      <c r="BX43" s="9">
        <f>BX$32/(1+$A43)^S!BX$25</f>
        <v>0</v>
      </c>
      <c r="BY43" s="9">
        <f>BY$32/(1+$A43)^S!BY$25</f>
        <v>0</v>
      </c>
      <c r="BZ43" s="9">
        <f>BZ$32/(1+$A43)^S!BZ$25</f>
        <v>0</v>
      </c>
      <c r="CA43" s="9">
        <f>CA$32/(1+$A43)^S!CA$25</f>
        <v>0</v>
      </c>
      <c r="CB43" s="9">
        <f>CB$32/(1+$A43)^S!CB$25</f>
        <v>0</v>
      </c>
      <c r="CC43" s="9">
        <f>CC$32/(1+$A43)^S!CC$25</f>
        <v>0</v>
      </c>
      <c r="CD43" s="9">
        <f>CD$32/(1+$A43)^S!CD$25</f>
        <v>-33.927584908844672</v>
      </c>
      <c r="CE43" s="9">
        <f>CE$32/(1+$A43)^S!CE$25</f>
        <v>-32.311985627471117</v>
      </c>
      <c r="CF43" s="9">
        <f>CF$32/(1+$A43)^S!CF$25</f>
        <v>-30.773319645210584</v>
      </c>
      <c r="CG43" s="9">
        <f>CG$32/(1+$A43)^S!CG$25</f>
        <v>0</v>
      </c>
      <c r="CH43" s="9">
        <f>CH$32/(1+$A43)^S!CH$25</f>
        <v>200.03408538718233</v>
      </c>
      <c r="CI43" s="9">
        <f>CI$32/(1+$A43)^S!CI$25</f>
        <v>0</v>
      </c>
      <c r="CJ43" s="9">
        <f>CJ$32/(1+$A43)^S!CJ$25</f>
        <v>0</v>
      </c>
      <c r="CK43" s="9">
        <f>CK$32/(1+$A43)^S!CK$25</f>
        <v>0</v>
      </c>
      <c r="CL43" s="9">
        <f>CL$32/(1+$A43)^S!CL$25</f>
        <v>0</v>
      </c>
      <c r="CM43" s="9">
        <f>CM$32/(1+$A43)^S!CM$25</f>
        <v>0</v>
      </c>
      <c r="CN43" s="9">
        <f>CN$32/(1+$A43)^S!CN$25</f>
        <v>0</v>
      </c>
      <c r="CO43" s="9">
        <f>CO$32/(1+$A43)^S!CO$25</f>
        <v>0</v>
      </c>
      <c r="CP43" s="9">
        <f>CP$32/(1+$A43)^S!CP$25</f>
        <v>0</v>
      </c>
      <c r="CQ43" s="9">
        <f>CQ$32/(1+$A43)^S!CQ$25</f>
        <v>0</v>
      </c>
      <c r="CR43" s="9">
        <f>CR$32/(1+$A43)^S!CR$25</f>
        <v>206.17148636363612</v>
      </c>
      <c r="CS43" s="9">
        <f>CS$32/(1+$A43)^S!CS$25</f>
        <v>0</v>
      </c>
      <c r="CT43" s="9">
        <f>CT$32/(1+$A43)^S!CT$25</f>
        <v>0</v>
      </c>
      <c r="CU43" s="9">
        <f>CU$32/(1+$A43)^S!CU$25</f>
        <v>0</v>
      </c>
      <c r="CV43" s="9">
        <f>CV$32/(1+$A43)^S!CV$25</f>
        <v>0</v>
      </c>
      <c r="CW43" s="9">
        <f>CW$32/(1+$A43)^S!CW$25</f>
        <v>0</v>
      </c>
      <c r="CX43" s="9">
        <f>CX$32/(1+$A43)^S!CX$25</f>
        <v>0</v>
      </c>
      <c r="CY43" s="9">
        <f>CY$32/(1+$A43)^S!CY$25</f>
        <v>0</v>
      </c>
      <c r="CZ43" s="9">
        <f>CZ$32/(1+$A43)^S!CZ$25</f>
        <v>0</v>
      </c>
      <c r="DA43" s="9">
        <f>DA$32/(1+$A43)^S!DA$25</f>
        <v>0</v>
      </c>
      <c r="DB43" s="9">
        <f>DB$32/(1+$A43)^S!DB$25</f>
        <v>0</v>
      </c>
      <c r="DC43" s="9">
        <f>DC$32/(1+$A43)^S!DC$25</f>
        <v>0</v>
      </c>
      <c r="DD43" s="9">
        <f>DD$32/(1+$A43)^S!DD$25</f>
        <v>0</v>
      </c>
      <c r="DE43" s="9">
        <f>DE$32/(1+$A43)^S!DE$25</f>
        <v>0</v>
      </c>
      <c r="DF43" s="9">
        <f>DF$32/(1+$A43)^S!DF$25</f>
        <v>170.55696681692817</v>
      </c>
      <c r="DG43" s="9">
        <f>DG$32/(1+$A43)^S!DG$25</f>
        <v>0</v>
      </c>
      <c r="DH43" s="9">
        <f>DH$32/(1+$A43)^S!DH$25</f>
        <v>0</v>
      </c>
      <c r="DI43" s="9">
        <f>DI$32/(1+$A43)^S!DI$25</f>
        <v>0</v>
      </c>
      <c r="DJ43" s="9">
        <f>DJ$32/(1+$A43)^S!DJ$25</f>
        <v>0</v>
      </c>
      <c r="DK43" s="9">
        <f>DK$32/(1+$A43)^S!DK$25</f>
        <v>0</v>
      </c>
      <c r="DL43" s="9">
        <f>DL$32/(1+$A43)^S!DL$25</f>
        <v>0</v>
      </c>
      <c r="DM43" s="9">
        <f>DM$32/(1+$A43)^S!DM$25</f>
        <v>0</v>
      </c>
      <c r="DN43" s="9">
        <f>DN$32/(1+$A43)^S!DN$25</f>
        <v>0</v>
      </c>
      <c r="DO43" s="9">
        <f>DO$32/(1+$A43)^S!DO$25</f>
        <v>0</v>
      </c>
      <c r="DP43" s="9">
        <f>DP$32/(1+$A43)^S!DP$25</f>
        <v>0</v>
      </c>
      <c r="DQ43" s="9">
        <f>DQ$32/(1+$A43)^S!DQ$25</f>
        <v>0</v>
      </c>
      <c r="DR43" s="9">
        <f>DR$32/(1+$A43)^S!DR$25</f>
        <v>0</v>
      </c>
      <c r="DS43" s="9">
        <f>DS$32/(1+$A43)^S!DS$25</f>
        <v>0</v>
      </c>
      <c r="DT43" s="9">
        <f>DT$32/(1+$A43)^S!DT$25</f>
        <v>0</v>
      </c>
      <c r="DU43" s="9">
        <f>DU$32/(1+$A43)^S!DU$25</f>
        <v>402.52672833036149</v>
      </c>
      <c r="DV43" s="9">
        <f>DV$32/(1+$A43)^S!DV$25</f>
        <v>-3.6474483839297656</v>
      </c>
      <c r="DW43" s="9">
        <f>DW$32/(1+$A43)^S!DW$25</f>
        <v>-3.4737603656473954</v>
      </c>
      <c r="DX43" s="9">
        <f>DX$32/(1+$A43)^S!DX$25</f>
        <v>-3.3083432053784732</v>
      </c>
      <c r="DY43" s="9">
        <f>DY$32/(1+$A43)^S!DY$25</f>
        <v>0</v>
      </c>
      <c r="DZ43" s="9">
        <f>DZ$32/(1+$A43)^S!DZ$25</f>
        <v>0</v>
      </c>
      <c r="EA43" s="9">
        <f>EA$32/(1+$A43)^S!EA$25</f>
        <v>0</v>
      </c>
      <c r="EB43" s="9">
        <f>EB$32/(1+$A43)^S!EB$25</f>
        <v>0</v>
      </c>
      <c r="EC43" s="9">
        <f>EC$32/(1+$A43)^S!EC$25</f>
        <v>0</v>
      </c>
      <c r="ED43" s="9">
        <f>ED$32/(1+$A43)^S!ED$25</f>
        <v>0</v>
      </c>
      <c r="EE43" s="9">
        <f>EE$32/(1+$A43)^S!EE$25</f>
        <v>0</v>
      </c>
      <c r="EF43" s="9">
        <f>EF$32/(1+$A43)^S!EF$25</f>
        <v>0</v>
      </c>
      <c r="EG43" s="9">
        <f>EG$32/(1+$A43)^S!EG$25</f>
        <v>0</v>
      </c>
      <c r="EH43" s="9">
        <f>EH$32/(1+$A43)^S!EH$25</f>
        <v>0</v>
      </c>
      <c r="EI43" s="9">
        <f>EI$32/(1+$A43)^S!EI$25</f>
        <v>0</v>
      </c>
      <c r="EJ43" s="9">
        <f>EJ$32/(1+$A43)^S!EJ$25</f>
        <v>0</v>
      </c>
      <c r="EK43" s="9">
        <f>EK$32/(1+$A43)^S!EK$25</f>
        <v>0</v>
      </c>
      <c r="EL43" s="9">
        <f>EL$32/(1+$A43)^S!EL$25</f>
        <v>0</v>
      </c>
      <c r="EM43" s="9">
        <f>EM$32/(1+$A43)^S!EM$25</f>
        <v>-1.7298390738558604</v>
      </c>
      <c r="EN43" s="9">
        <f>EN$32/(1+$A43)^S!EN$25</f>
        <v>-1.6474657846246294</v>
      </c>
      <c r="EO43" s="9">
        <f>EO$32/(1+$A43)^S!EO$25</f>
        <v>-1.569015032975837</v>
      </c>
      <c r="EP43" s="9">
        <f>EP$32/(1+$A43)^S!EP$25</f>
        <v>0</v>
      </c>
      <c r="EQ43" s="9">
        <f>EQ$32/(1+$A43)^S!EQ$25</f>
        <v>10.198980503194052</v>
      </c>
      <c r="ER43" s="9">
        <f>ER$32/(1+$A43)^S!ER$25</f>
        <v>0</v>
      </c>
      <c r="ES43" s="9">
        <f>ES$32/(1+$A43)^S!ES$25</f>
        <v>0</v>
      </c>
      <c r="ET43" s="9">
        <f>ET$32/(1+$A43)^S!ET$25</f>
        <v>0</v>
      </c>
      <c r="EU43" s="9">
        <f>EU$32/(1+$A43)^S!EU$25</f>
        <v>0</v>
      </c>
      <c r="EV43" s="9">
        <f>EV$32/(1+$A43)^S!EV$25</f>
        <v>0</v>
      </c>
      <c r="EW43" s="9">
        <f>EW$32/(1+$A43)^S!EW$25</f>
        <v>0</v>
      </c>
      <c r="EX43" s="9">
        <f>EX$32/(1+$A43)^S!EX$25</f>
        <v>0</v>
      </c>
      <c r="EY43" s="9">
        <f>EY$32/(1+$A43)^S!EY$25</f>
        <v>0</v>
      </c>
      <c r="EZ43" s="9">
        <f>EZ$32/(1+$A43)^S!EZ$25</f>
        <v>0</v>
      </c>
      <c r="FA43" s="9">
        <f>FA$32/(1+$A43)^S!FA$25</f>
        <v>10.511903337209953</v>
      </c>
      <c r="FB43" s="9">
        <f>FB$32/(1+$A43)^S!FB$25</f>
        <v>0</v>
      </c>
      <c r="FC43" s="9">
        <f>FC$32/(1+$A43)^S!FC$25</f>
        <v>0</v>
      </c>
      <c r="FD43" s="9">
        <f>FD$32/(1+$A43)^S!FD$25</f>
        <v>0</v>
      </c>
      <c r="FE43" s="9">
        <f>FE$32/(1+$A43)^S!FE$25</f>
        <v>0</v>
      </c>
      <c r="FF43" s="9">
        <f>FF$32/(1+$A43)^S!FF$25</f>
        <v>0</v>
      </c>
      <c r="FG43" s="9">
        <f>FG$32/(1+$A43)^S!FG$25</f>
        <v>0</v>
      </c>
      <c r="FH43" s="9">
        <f>FH$32/(1+$A43)^S!FH$25</f>
        <v>0</v>
      </c>
      <c r="FI43" s="9">
        <f>FI$32/(1+$A43)^S!FI$25</f>
        <v>0</v>
      </c>
      <c r="FJ43" s="9">
        <f>FJ$32/(1+$A43)^S!FJ$25</f>
        <v>0</v>
      </c>
      <c r="FK43" s="9">
        <f>FK$32/(1+$A43)^S!FK$25</f>
        <v>0</v>
      </c>
      <c r="FL43" s="9">
        <f>FL$32/(1+$A43)^S!FL$25</f>
        <v>0</v>
      </c>
      <c r="FM43" s="9">
        <f>FM$32/(1+$A43)^S!FM$25</f>
        <v>0</v>
      </c>
      <c r="FN43" s="9">
        <f>FN$32/(1+$A43)^S!FN$25</f>
        <v>0</v>
      </c>
      <c r="FO43" s="9">
        <f>FO$32/(1+$A43)^S!FO$25</f>
        <v>8.6960538544358919</v>
      </c>
      <c r="FP43" s="9">
        <f>FP$32/(1+$A43)^S!FP$25</f>
        <v>0</v>
      </c>
      <c r="FQ43" s="9">
        <f>FQ$32/(1+$A43)^S!FQ$25</f>
        <v>0</v>
      </c>
      <c r="FR43" s="9">
        <f>FR$32/(1+$A43)^S!FR$25</f>
        <v>0</v>
      </c>
      <c r="FS43" s="9">
        <f>FS$32/(1+$A43)^S!FS$25</f>
        <v>0</v>
      </c>
      <c r="FT43" s="9">
        <f>FT$32/(1+$A43)^S!FT$25</f>
        <v>0</v>
      </c>
      <c r="FU43" s="9">
        <f>FU$32/(1+$A43)^S!FU$25</f>
        <v>0</v>
      </c>
      <c r="FV43" s="9">
        <f>FV$32/(1+$A43)^S!FV$25</f>
        <v>0</v>
      </c>
      <c r="FW43" s="9">
        <f>FW$32/(1+$A43)^S!FW$25</f>
        <v>0</v>
      </c>
      <c r="FX43" s="9">
        <f>FX$32/(1+$A43)^S!FX$25</f>
        <v>0</v>
      </c>
      <c r="FY43" s="9">
        <f>FY$32/(1+$A43)^S!FY$25</f>
        <v>0</v>
      </c>
      <c r="FZ43" s="9">
        <f>FZ$32/(1+$A43)^S!FZ$25</f>
        <v>0</v>
      </c>
      <c r="GA43" s="9">
        <f>GA$32/(1+$A43)^S!GA$25</f>
        <v>0</v>
      </c>
      <c r="GB43" s="9">
        <f>GB$32/(1+$A43)^S!GB$25</f>
        <v>0</v>
      </c>
      <c r="GC43" s="9">
        <f>GC$32/(1+$A43)^S!GC$25</f>
        <v>0</v>
      </c>
      <c r="GD43" s="9">
        <f>GD$32/(1+$A43)^S!GD$25</f>
        <v>20.523313545836864</v>
      </c>
      <c r="GE43" s="9">
        <f>GE$32/(1+$A43)^S!GE$25</f>
        <v>-0.18596958054474666</v>
      </c>
      <c r="GF43" s="9">
        <f>GF$32/(1+$A43)^S!GF$25</f>
        <v>-0.17711388623309204</v>
      </c>
      <c r="GG43" s="9">
        <f>GG$32/(1+$A43)^S!GG$25</f>
        <v>-0.16867989165056385</v>
      </c>
      <c r="GH43" s="9">
        <f>GH$32/(1+$A43)^S!GH$25</f>
        <v>0</v>
      </c>
      <c r="GI43" s="9">
        <f>GI$32/(1+$A43)^S!GI$25</f>
        <v>0</v>
      </c>
      <c r="GJ43" s="9">
        <f>GJ$32/(1+$A43)^S!GJ$25</f>
        <v>0</v>
      </c>
      <c r="GK43" s="9">
        <f>GK$32/(1+$A43)^S!GK$25</f>
        <v>0</v>
      </c>
      <c r="GL43" s="9">
        <f>GL$32/(1+$A43)^S!GL$25</f>
        <v>0</v>
      </c>
      <c r="GM43" s="9">
        <f>GM$32/(1+$A43)^S!GM$25</f>
        <v>0</v>
      </c>
      <c r="GN43" s="9">
        <f>GN$32/(1+$A43)^S!GN$25</f>
        <v>0</v>
      </c>
      <c r="GO43" s="9">
        <f>GO$32/(1+$A43)^S!GO$25</f>
        <v>0</v>
      </c>
      <c r="GP43" s="9">
        <f>GP$32/(1+$A43)^S!GP$25</f>
        <v>0</v>
      </c>
      <c r="GQ43" s="9">
        <f>GQ$32/(1+$A43)^S!GQ$25</f>
        <v>0</v>
      </c>
      <c r="GR43" s="9">
        <f>GR$32/(1+$A43)^S!GR$25</f>
        <v>0</v>
      </c>
      <c r="GS43" s="9">
        <f>GS$32/(1+$A43)^S!GS$25</f>
        <v>0</v>
      </c>
      <c r="GT43" s="9">
        <f>GT$32/(1+$A43)^S!GT$25</f>
        <v>0</v>
      </c>
    </row>
    <row r="44" spans="1:202" ht="10.199999999999999">
      <c r="A44" s="18">
        <v>7.4999999999999997E-2</v>
      </c>
      <c r="B44" s="8" t="str">
        <f>B43</f>
        <v>€</v>
      </c>
      <c r="C44" s="9">
        <f>C$32/(1+$A44)^S!C$25</f>
        <v>-8854.2325581395362</v>
      </c>
      <c r="D44" s="9">
        <f>D$32/(1+$A44)^S!D$25</f>
        <v>-1338.5830178474853</v>
      </c>
      <c r="E44" s="9">
        <f>E$32/(1+$A44)^S!E$25</f>
        <v>-1245.193504974405</v>
      </c>
      <c r="F44" s="9">
        <f>F$32/(1+$A44)^S!F$25</f>
        <v>-1158.3195395110745</v>
      </c>
      <c r="G44" s="9">
        <f>G$32/(1+$A44)^S!G$25</f>
        <v>0</v>
      </c>
      <c r="H44" s="9">
        <f>H$32/(1+$A44)^S!H$25</f>
        <v>0</v>
      </c>
      <c r="I44" s="9">
        <f>I$32/(1+$A44)^S!I$25</f>
        <v>0</v>
      </c>
      <c r="J44" s="9">
        <f>J$32/(1+$A44)^S!J$25</f>
        <v>0</v>
      </c>
      <c r="K44" s="9">
        <f>K$32/(1+$A44)^S!K$25</f>
        <v>0</v>
      </c>
      <c r="L44" s="9">
        <f>L$32/(1+$A44)^S!L$25</f>
        <v>0</v>
      </c>
      <c r="M44" s="9">
        <f>M$32/(1+$A44)^S!M$25</f>
        <v>0</v>
      </c>
      <c r="N44" s="9">
        <f>N$32/(1+$A44)^S!N$25</f>
        <v>0</v>
      </c>
      <c r="O44" s="9">
        <f>O$32/(1+$A44)^S!O$25</f>
        <v>0</v>
      </c>
      <c r="P44" s="9">
        <f>P$32/(1+$A44)^S!P$25</f>
        <v>0</v>
      </c>
      <c r="Q44" s="9">
        <f>Q$32/(1+$A44)^S!Q$25</f>
        <v>0</v>
      </c>
      <c r="R44" s="9">
        <f>R$32/(1+$A44)^S!R$25</f>
        <v>0</v>
      </c>
      <c r="S44" s="9">
        <f>S$32/(1+$A44)^S!S$25</f>
        <v>0</v>
      </c>
      <c r="T44" s="9">
        <f>T$32/(1+$A44)^S!T$25</f>
        <v>0</v>
      </c>
      <c r="U44" s="9">
        <f>U$32/(1+$A44)^S!U$25</f>
        <v>-425.53574909870309</v>
      </c>
      <c r="V44" s="9">
        <f>V$32/(1+$A44)^S!V$25</f>
        <v>-395.84720846390991</v>
      </c>
      <c r="W44" s="9">
        <f>W$32/(1+$A44)^S!W$25</f>
        <v>-368.22996136177659</v>
      </c>
      <c r="X44" s="9">
        <f>X$32/(1+$A44)^S!X$25</f>
        <v>0</v>
      </c>
      <c r="Y44" s="9">
        <f>Y$32/(1+$A44)^S!Y$25</f>
        <v>2283.5495987038626</v>
      </c>
      <c r="Z44" s="9">
        <f>Z$32/(1+$A44)^S!Z$25</f>
        <v>0</v>
      </c>
      <c r="AA44" s="9">
        <f>AA$32/(1+$A44)^S!AA$25</f>
        <v>0</v>
      </c>
      <c r="AB44" s="9">
        <f>AB$32/(1+$A44)^S!AB$25</f>
        <v>0</v>
      </c>
      <c r="AC44" s="9">
        <f>AC$32/(1+$A44)^S!AC$25</f>
        <v>0</v>
      </c>
      <c r="AD44" s="9">
        <f>AD$32/(1+$A44)^S!AD$25</f>
        <v>0</v>
      </c>
      <c r="AE44" s="9">
        <f>AE$32/(1+$A44)^S!AE$25</f>
        <v>0</v>
      </c>
      <c r="AF44" s="9">
        <f>AF$32/(1+$A44)^S!AF$25</f>
        <v>0</v>
      </c>
      <c r="AG44" s="9">
        <f>AG$32/(1+$A44)^S!AG$25</f>
        <v>0</v>
      </c>
      <c r="AH44" s="9">
        <f>AH$32/(1+$A44)^S!AH$25</f>
        <v>0</v>
      </c>
      <c r="AI44" s="9">
        <f>AI$32/(1+$A44)^S!AI$25</f>
        <v>1860.1304159723297</v>
      </c>
      <c r="AJ44" s="9">
        <f>AJ$32/(1+$A44)^S!AJ$25</f>
        <v>0</v>
      </c>
      <c r="AK44" s="9">
        <f>AK$32/(1+$A44)^S!AK$25</f>
        <v>0</v>
      </c>
      <c r="AL44" s="9">
        <f>AL$32/(1+$A44)^S!AL$25</f>
        <v>0</v>
      </c>
      <c r="AM44" s="9">
        <f>AM$32/(1+$A44)^S!AM$25</f>
        <v>0</v>
      </c>
      <c r="AN44" s="9">
        <f>AN$32/(1+$A44)^S!AN$25</f>
        <v>0</v>
      </c>
      <c r="AO44" s="9">
        <f>AO$32/(1+$A44)^S!AO$25</f>
        <v>0</v>
      </c>
      <c r="AP44" s="9">
        <f>AP$32/(1+$A44)^S!AP$25</f>
        <v>0</v>
      </c>
      <c r="AQ44" s="9">
        <f>AQ$32/(1+$A44)^S!AQ$25</f>
        <v>0</v>
      </c>
      <c r="AR44" s="9">
        <f>AR$32/(1+$A44)^S!AR$25</f>
        <v>0</v>
      </c>
      <c r="AS44" s="9">
        <f>AS$32/(1+$A44)^S!AS$25</f>
        <v>0</v>
      </c>
      <c r="AT44" s="9">
        <f>AT$32/(1+$A44)^S!AT$25</f>
        <v>0</v>
      </c>
      <c r="AU44" s="9">
        <f>AU$32/(1+$A44)^S!AU$25</f>
        <v>0</v>
      </c>
      <c r="AV44" s="9">
        <f>AV$32/(1+$A44)^S!AV$25</f>
        <v>0</v>
      </c>
      <c r="AW44" s="9">
        <f>AW$32/(1+$A44)^S!AW$25</f>
        <v>1106.9192589127038</v>
      </c>
      <c r="AX44" s="9">
        <f>AX$32/(1+$A44)^S!AX$25</f>
        <v>0</v>
      </c>
      <c r="AY44" s="9">
        <f>AY$32/(1+$A44)^S!AY$25</f>
        <v>0</v>
      </c>
      <c r="AZ44" s="9">
        <f>AZ$32/(1+$A44)^S!AZ$25</f>
        <v>0</v>
      </c>
      <c r="BA44" s="9">
        <f>BA$32/(1+$A44)^S!BA$25</f>
        <v>0</v>
      </c>
      <c r="BB44" s="9">
        <f>BB$32/(1+$A44)^S!BB$25</f>
        <v>0</v>
      </c>
      <c r="BC44" s="9">
        <f>BC$32/(1+$A44)^S!BC$25</f>
        <v>0</v>
      </c>
      <c r="BD44" s="9">
        <f>BD$32/(1+$A44)^S!BD$25</f>
        <v>0</v>
      </c>
      <c r="BE44" s="9">
        <f>BE$32/(1+$A44)^S!BE$25</f>
        <v>0</v>
      </c>
      <c r="BF44" s="9">
        <f>BF$32/(1+$A44)^S!BF$25</f>
        <v>0</v>
      </c>
      <c r="BG44" s="9">
        <f>BG$32/(1+$A44)^S!BG$25</f>
        <v>0</v>
      </c>
      <c r="BH44" s="9">
        <f>BH$32/(1+$A44)^S!BH$25</f>
        <v>0</v>
      </c>
      <c r="BI44" s="9">
        <f>BI$32/(1+$A44)^S!BI$25</f>
        <v>0</v>
      </c>
      <c r="BJ44" s="9">
        <f>BJ$32/(1+$A44)^S!BJ$25</f>
        <v>0</v>
      </c>
      <c r="BK44" s="9">
        <f>BK$32/(1+$A44)^S!BK$25</f>
        <v>0</v>
      </c>
      <c r="BL44" s="9">
        <f>BL$32/(1+$A44)^S!BL$25</f>
        <v>1835.4971961106976</v>
      </c>
      <c r="BM44" s="9">
        <f>BM$32/(1+$A44)^S!BM$25</f>
        <v>-16.245346974245468</v>
      </c>
      <c r="BN44" s="9">
        <f>BN$32/(1+$A44)^S!BN$25</f>
        <v>-15.111950673716716</v>
      </c>
      <c r="BO44" s="9">
        <f>BO$32/(1+$A44)^S!BO$25</f>
        <v>-14.057628533689968</v>
      </c>
      <c r="BP44" s="9">
        <f>BP$32/(1+$A44)^S!BP$25</f>
        <v>0</v>
      </c>
      <c r="BQ44" s="9">
        <f>BQ$32/(1+$A44)^S!BQ$25</f>
        <v>0</v>
      </c>
      <c r="BR44" s="9">
        <f>BR$32/(1+$A44)^S!BR$25</f>
        <v>0</v>
      </c>
      <c r="BS44" s="9">
        <f>BS$32/(1+$A44)^S!BS$25</f>
        <v>0</v>
      </c>
      <c r="BT44" s="9">
        <f>BT$32/(1+$A44)^S!BT$25</f>
        <v>0</v>
      </c>
      <c r="BU44" s="9">
        <f>BU$32/(1+$A44)^S!BU$25</f>
        <v>0</v>
      </c>
      <c r="BV44" s="9">
        <f>BV$32/(1+$A44)^S!BV$25</f>
        <v>0</v>
      </c>
      <c r="BW44" s="9">
        <f>BW$32/(1+$A44)^S!BW$25</f>
        <v>0</v>
      </c>
      <c r="BX44" s="9">
        <f>BX$32/(1+$A44)^S!BX$25</f>
        <v>0</v>
      </c>
      <c r="BY44" s="9">
        <f>BY$32/(1+$A44)^S!BY$25</f>
        <v>0</v>
      </c>
      <c r="BZ44" s="9">
        <f>BZ$32/(1+$A44)^S!BZ$25</f>
        <v>0</v>
      </c>
      <c r="CA44" s="9">
        <f>CA$32/(1+$A44)^S!CA$25</f>
        <v>0</v>
      </c>
      <c r="CB44" s="9">
        <f>CB$32/(1+$A44)^S!CB$25</f>
        <v>0</v>
      </c>
      <c r="CC44" s="9">
        <f>CC$32/(1+$A44)^S!CC$25</f>
        <v>0</v>
      </c>
      <c r="CD44" s="9">
        <f>CD$32/(1+$A44)^S!CD$25</f>
        <v>-5.1643983241101763</v>
      </c>
      <c r="CE44" s="9">
        <f>CE$32/(1+$A44)^S!CE$25</f>
        <v>-4.8040914642885371</v>
      </c>
      <c r="CF44" s="9">
        <f>CF$32/(1+$A44)^S!CF$25</f>
        <v>-4.4689222923614293</v>
      </c>
      <c r="CG44" s="9">
        <f>CG$32/(1+$A44)^S!CG$25</f>
        <v>0</v>
      </c>
      <c r="CH44" s="9">
        <f>CH$32/(1+$A44)^S!CH$25</f>
        <v>27.713675632533679</v>
      </c>
      <c r="CI44" s="9">
        <f>CI$32/(1+$A44)^S!CI$25</f>
        <v>0</v>
      </c>
      <c r="CJ44" s="9">
        <f>CJ$32/(1+$A44)^S!CJ$25</f>
        <v>0</v>
      </c>
      <c r="CK44" s="9">
        <f>CK$32/(1+$A44)^S!CK$25</f>
        <v>0</v>
      </c>
      <c r="CL44" s="9">
        <f>CL$32/(1+$A44)^S!CL$25</f>
        <v>0</v>
      </c>
      <c r="CM44" s="9">
        <f>CM$32/(1+$A44)^S!CM$25</f>
        <v>0</v>
      </c>
      <c r="CN44" s="9">
        <f>CN$32/(1+$A44)^S!CN$25</f>
        <v>0</v>
      </c>
      <c r="CO44" s="9">
        <f>CO$32/(1+$A44)^S!CO$25</f>
        <v>0</v>
      </c>
      <c r="CP44" s="9">
        <f>CP$32/(1+$A44)^S!CP$25</f>
        <v>0</v>
      </c>
      <c r="CQ44" s="9">
        <f>CQ$32/(1+$A44)^S!CQ$25</f>
        <v>0</v>
      </c>
      <c r="CR44" s="9">
        <f>CR$32/(1+$A44)^S!CR$25</f>
        <v>22.574964437701439</v>
      </c>
      <c r="CS44" s="9">
        <f>CS$32/(1+$A44)^S!CS$25</f>
        <v>0</v>
      </c>
      <c r="CT44" s="9">
        <f>CT$32/(1+$A44)^S!CT$25</f>
        <v>0</v>
      </c>
      <c r="CU44" s="9">
        <f>CU$32/(1+$A44)^S!CU$25</f>
        <v>0</v>
      </c>
      <c r="CV44" s="9">
        <f>CV$32/(1+$A44)^S!CV$25</f>
        <v>0</v>
      </c>
      <c r="CW44" s="9">
        <f>CW$32/(1+$A44)^S!CW$25</f>
        <v>0</v>
      </c>
      <c r="CX44" s="9">
        <f>CX$32/(1+$A44)^S!CX$25</f>
        <v>0</v>
      </c>
      <c r="CY44" s="9">
        <f>CY$32/(1+$A44)^S!CY$25</f>
        <v>0</v>
      </c>
      <c r="CZ44" s="9">
        <f>CZ$32/(1+$A44)^S!CZ$25</f>
        <v>0</v>
      </c>
      <c r="DA44" s="9">
        <f>DA$32/(1+$A44)^S!DA$25</f>
        <v>0</v>
      </c>
      <c r="DB44" s="9">
        <f>DB$32/(1+$A44)^S!DB$25</f>
        <v>0</v>
      </c>
      <c r="DC44" s="9">
        <f>DC$32/(1+$A44)^S!DC$25</f>
        <v>0</v>
      </c>
      <c r="DD44" s="9">
        <f>DD$32/(1+$A44)^S!DD$25</f>
        <v>0</v>
      </c>
      <c r="DE44" s="9">
        <f>DE$32/(1+$A44)^S!DE$25</f>
        <v>0</v>
      </c>
      <c r="DF44" s="9">
        <f>DF$32/(1+$A44)^S!DF$25</f>
        <v>13.43382307541002</v>
      </c>
      <c r="DG44" s="9">
        <f>DG$32/(1+$A44)^S!DG$25</f>
        <v>0</v>
      </c>
      <c r="DH44" s="9">
        <f>DH$32/(1+$A44)^S!DH$25</f>
        <v>0</v>
      </c>
      <c r="DI44" s="9">
        <f>DI$32/(1+$A44)^S!DI$25</f>
        <v>0</v>
      </c>
      <c r="DJ44" s="9">
        <f>DJ$32/(1+$A44)^S!DJ$25</f>
        <v>0</v>
      </c>
      <c r="DK44" s="9">
        <f>DK$32/(1+$A44)^S!DK$25</f>
        <v>0</v>
      </c>
      <c r="DL44" s="9">
        <f>DL$32/(1+$A44)^S!DL$25</f>
        <v>0</v>
      </c>
      <c r="DM44" s="9">
        <f>DM$32/(1+$A44)^S!DM$25</f>
        <v>0</v>
      </c>
      <c r="DN44" s="9">
        <f>DN$32/(1+$A44)^S!DN$25</f>
        <v>0</v>
      </c>
      <c r="DO44" s="9">
        <f>DO$32/(1+$A44)^S!DO$25</f>
        <v>0</v>
      </c>
      <c r="DP44" s="9">
        <f>DP$32/(1+$A44)^S!DP$25</f>
        <v>0</v>
      </c>
      <c r="DQ44" s="9">
        <f>DQ$32/(1+$A44)^S!DQ$25</f>
        <v>0</v>
      </c>
      <c r="DR44" s="9">
        <f>DR$32/(1+$A44)^S!DR$25</f>
        <v>0</v>
      </c>
      <c r="DS44" s="9">
        <f>DS$32/(1+$A44)^S!DS$25</f>
        <v>0</v>
      </c>
      <c r="DT44" s="9">
        <f>DT$32/(1+$A44)^S!DT$25</f>
        <v>0</v>
      </c>
      <c r="DU44" s="9">
        <f>DU$32/(1+$A44)^S!DU$25</f>
        <v>22.276010096872742</v>
      </c>
      <c r="DV44" s="9">
        <f>DV$32/(1+$A44)^S!DV$25</f>
        <v>-0.19715721385589535</v>
      </c>
      <c r="DW44" s="9">
        <f>DW$32/(1+$A44)^S!DW$25</f>
        <v>-0.18340205940083285</v>
      </c>
      <c r="DX44" s="9">
        <f>DX$32/(1+$A44)^S!DX$25</f>
        <v>-0.17060656688449571</v>
      </c>
      <c r="DY44" s="9">
        <f>DY$32/(1+$A44)^S!DY$25</f>
        <v>0</v>
      </c>
      <c r="DZ44" s="9">
        <f>DZ$32/(1+$A44)^S!DZ$25</f>
        <v>0</v>
      </c>
      <c r="EA44" s="9">
        <f>EA$32/(1+$A44)^S!EA$25</f>
        <v>0</v>
      </c>
      <c r="EB44" s="9">
        <f>EB$32/(1+$A44)^S!EB$25</f>
        <v>0</v>
      </c>
      <c r="EC44" s="9">
        <f>EC$32/(1+$A44)^S!EC$25</f>
        <v>0</v>
      </c>
      <c r="ED44" s="9">
        <f>ED$32/(1+$A44)^S!ED$25</f>
        <v>0</v>
      </c>
      <c r="EE44" s="9">
        <f>EE$32/(1+$A44)^S!EE$25</f>
        <v>0</v>
      </c>
      <c r="EF44" s="9">
        <f>EF$32/(1+$A44)^S!EF$25</f>
        <v>0</v>
      </c>
      <c r="EG44" s="9">
        <f>EG$32/(1+$A44)^S!EG$25</f>
        <v>0</v>
      </c>
      <c r="EH44" s="9">
        <f>EH$32/(1+$A44)^S!EH$25</f>
        <v>0</v>
      </c>
      <c r="EI44" s="9">
        <f>EI$32/(1+$A44)^S!EI$25</f>
        <v>0</v>
      </c>
      <c r="EJ44" s="9">
        <f>EJ$32/(1+$A44)^S!EJ$25</f>
        <v>0</v>
      </c>
      <c r="EK44" s="9">
        <f>EK$32/(1+$A44)^S!EK$25</f>
        <v>0</v>
      </c>
      <c r="EL44" s="9">
        <f>EL$32/(1+$A44)^S!EL$25</f>
        <v>0</v>
      </c>
      <c r="EM44" s="9">
        <f>EM$32/(1+$A44)^S!EM$25</f>
        <v>-6.2676308880186826E-2</v>
      </c>
      <c r="EN44" s="9">
        <f>EN$32/(1+$A44)^S!EN$25</f>
        <v>-5.8303543144359836E-2</v>
      </c>
      <c r="EO44" s="9">
        <f>EO$32/(1+$A44)^S!EO$25</f>
        <v>-5.4235854087776598E-2</v>
      </c>
      <c r="EP44" s="9">
        <f>EP$32/(1+$A44)^S!EP$25</f>
        <v>0</v>
      </c>
      <c r="EQ44" s="9">
        <f>EQ$32/(1+$A44)^S!EQ$25</f>
        <v>0.33633945043332242</v>
      </c>
      <c r="ER44" s="9">
        <f>ER$32/(1+$A44)^S!ER$25</f>
        <v>0</v>
      </c>
      <c r="ES44" s="9">
        <f>ES$32/(1+$A44)^S!ES$25</f>
        <v>0</v>
      </c>
      <c r="ET44" s="9">
        <f>ET$32/(1+$A44)^S!ET$25</f>
        <v>0</v>
      </c>
      <c r="EU44" s="9">
        <f>EU$32/(1+$A44)^S!EU$25</f>
        <v>0</v>
      </c>
      <c r="EV44" s="9">
        <f>EV$32/(1+$A44)^S!EV$25</f>
        <v>0</v>
      </c>
      <c r="EW44" s="9">
        <f>EW$32/(1+$A44)^S!EW$25</f>
        <v>0</v>
      </c>
      <c r="EX44" s="9">
        <f>EX$32/(1+$A44)^S!EX$25</f>
        <v>0</v>
      </c>
      <c r="EY44" s="9">
        <f>EY$32/(1+$A44)^S!EY$25</f>
        <v>0</v>
      </c>
      <c r="EZ44" s="9">
        <f>EZ$32/(1+$A44)^S!EZ$25</f>
        <v>0</v>
      </c>
      <c r="FA44" s="9">
        <f>FA$32/(1+$A44)^S!FA$25</f>
        <v>0.27397488637757195</v>
      </c>
      <c r="FB44" s="9">
        <f>FB$32/(1+$A44)^S!FB$25</f>
        <v>0</v>
      </c>
      <c r="FC44" s="9">
        <f>FC$32/(1+$A44)^S!FC$25</f>
        <v>0</v>
      </c>
      <c r="FD44" s="9">
        <f>FD$32/(1+$A44)^S!FD$25</f>
        <v>0</v>
      </c>
      <c r="FE44" s="9">
        <f>FE$32/(1+$A44)^S!FE$25</f>
        <v>0</v>
      </c>
      <c r="FF44" s="9">
        <f>FF$32/(1+$A44)^S!FF$25</f>
        <v>0</v>
      </c>
      <c r="FG44" s="9">
        <f>FG$32/(1+$A44)^S!FG$25</f>
        <v>0</v>
      </c>
      <c r="FH44" s="9">
        <f>FH$32/(1+$A44)^S!FH$25</f>
        <v>0</v>
      </c>
      <c r="FI44" s="9">
        <f>FI$32/(1+$A44)^S!FI$25</f>
        <v>0</v>
      </c>
      <c r="FJ44" s="9">
        <f>FJ$32/(1+$A44)^S!FJ$25</f>
        <v>0</v>
      </c>
      <c r="FK44" s="9">
        <f>FK$32/(1+$A44)^S!FK$25</f>
        <v>0</v>
      </c>
      <c r="FL44" s="9">
        <f>FL$32/(1+$A44)^S!FL$25</f>
        <v>0</v>
      </c>
      <c r="FM44" s="9">
        <f>FM$32/(1+$A44)^S!FM$25</f>
        <v>0</v>
      </c>
      <c r="FN44" s="9">
        <f>FN$32/(1+$A44)^S!FN$25</f>
        <v>0</v>
      </c>
      <c r="FO44" s="9">
        <f>FO$32/(1+$A44)^S!FO$25</f>
        <v>0.16303592242011133</v>
      </c>
      <c r="FP44" s="9">
        <f>FP$32/(1+$A44)^S!FP$25</f>
        <v>0</v>
      </c>
      <c r="FQ44" s="9">
        <f>FQ$32/(1+$A44)^S!FQ$25</f>
        <v>0</v>
      </c>
      <c r="FR44" s="9">
        <f>FR$32/(1+$A44)^S!FR$25</f>
        <v>0</v>
      </c>
      <c r="FS44" s="9">
        <f>FS$32/(1+$A44)^S!FS$25</f>
        <v>0</v>
      </c>
      <c r="FT44" s="9">
        <f>FT$32/(1+$A44)^S!FT$25</f>
        <v>0</v>
      </c>
      <c r="FU44" s="9">
        <f>FU$32/(1+$A44)^S!FU$25</f>
        <v>0</v>
      </c>
      <c r="FV44" s="9">
        <f>FV$32/(1+$A44)^S!FV$25</f>
        <v>0</v>
      </c>
      <c r="FW44" s="9">
        <f>FW$32/(1+$A44)^S!FW$25</f>
        <v>0</v>
      </c>
      <c r="FX44" s="9">
        <f>FX$32/(1+$A44)^S!FX$25</f>
        <v>0</v>
      </c>
      <c r="FY44" s="9">
        <f>FY$32/(1+$A44)^S!FY$25</f>
        <v>0</v>
      </c>
      <c r="FZ44" s="9">
        <f>FZ$32/(1+$A44)^S!FZ$25</f>
        <v>0</v>
      </c>
      <c r="GA44" s="9">
        <f>GA$32/(1+$A44)^S!GA$25</f>
        <v>0</v>
      </c>
      <c r="GB44" s="9">
        <f>GB$32/(1+$A44)^S!GB$25</f>
        <v>0</v>
      </c>
      <c r="GC44" s="9">
        <f>GC$32/(1+$A44)^S!GC$25</f>
        <v>0</v>
      </c>
      <c r="GD44" s="9">
        <f>GD$32/(1+$A44)^S!GD$25</f>
        <v>0.27034670872144961</v>
      </c>
      <c r="GE44" s="9">
        <f>GE$32/(1+$A44)^S!GE$25</f>
        <v>-2.3927446447923372E-3</v>
      </c>
      <c r="GF44" s="9">
        <f>GF$32/(1+$A44)^S!GF$25</f>
        <v>-2.2258089718998489E-3</v>
      </c>
      <c r="GG44" s="9">
        <f>GG$32/(1+$A44)^S!GG$25</f>
        <v>-2.0705199738603247E-3</v>
      </c>
      <c r="GH44" s="9">
        <f>GH$32/(1+$A44)^S!GH$25</f>
        <v>0</v>
      </c>
      <c r="GI44" s="9">
        <f>GI$32/(1+$A44)^S!GI$25</f>
        <v>0</v>
      </c>
      <c r="GJ44" s="9">
        <f>GJ$32/(1+$A44)^S!GJ$25</f>
        <v>0</v>
      </c>
      <c r="GK44" s="9">
        <f>GK$32/(1+$A44)^S!GK$25</f>
        <v>0</v>
      </c>
      <c r="GL44" s="9">
        <f>GL$32/(1+$A44)^S!GL$25</f>
        <v>0</v>
      </c>
      <c r="GM44" s="9">
        <f>GM$32/(1+$A44)^S!GM$25</f>
        <v>0</v>
      </c>
      <c r="GN44" s="9">
        <f>GN$32/(1+$A44)^S!GN$25</f>
        <v>0</v>
      </c>
      <c r="GO44" s="9">
        <f>GO$32/(1+$A44)^S!GO$25</f>
        <v>0</v>
      </c>
      <c r="GP44" s="9">
        <f>GP$32/(1+$A44)^S!GP$25</f>
        <v>0</v>
      </c>
      <c r="GQ44" s="9">
        <f>GQ$32/(1+$A44)^S!GQ$25</f>
        <v>0</v>
      </c>
      <c r="GR44" s="9">
        <f>GR$32/(1+$A44)^S!GR$25</f>
        <v>0</v>
      </c>
      <c r="GS44" s="9">
        <f>GS$32/(1+$A44)^S!GS$25</f>
        <v>0</v>
      </c>
      <c r="GT44" s="9">
        <f>GT$32/(1+$A44)^S!GT$25</f>
        <v>0</v>
      </c>
    </row>
    <row r="45" spans="1:202" ht="10.199999999999999">
      <c r="A45" s="18">
        <v>0.1</v>
      </c>
      <c r="B45" s="8" t="str">
        <f>B44</f>
        <v>€</v>
      </c>
      <c r="C45" s="9">
        <f>C$32/(1+$A45)^S!C$25</f>
        <v>-8653</v>
      </c>
      <c r="D45" s="9">
        <f>D$32/(1+$A45)^S!D$25</f>
        <v>-1278.4297520661155</v>
      </c>
      <c r="E45" s="9">
        <f>E$32/(1+$A45)^S!E$25</f>
        <v>-1162.2088655146504</v>
      </c>
      <c r="F45" s="9">
        <f>F$32/(1+$A45)^S!F$25</f>
        <v>-1056.5535141042276</v>
      </c>
      <c r="G45" s="9">
        <f>G$32/(1+$A45)^S!G$25</f>
        <v>0</v>
      </c>
      <c r="H45" s="9">
        <f>H$32/(1+$A45)^S!H$25</f>
        <v>0</v>
      </c>
      <c r="I45" s="9">
        <f>I$32/(1+$A45)^S!I$25</f>
        <v>0</v>
      </c>
      <c r="J45" s="9">
        <f>J$32/(1+$A45)^S!J$25</f>
        <v>0</v>
      </c>
      <c r="K45" s="9">
        <f>K$32/(1+$A45)^S!K$25</f>
        <v>0</v>
      </c>
      <c r="L45" s="9">
        <f>L$32/(1+$A45)^S!L$25</f>
        <v>0</v>
      </c>
      <c r="M45" s="9">
        <f>M$32/(1+$A45)^S!M$25</f>
        <v>0</v>
      </c>
      <c r="N45" s="9">
        <f>N$32/(1+$A45)^S!N$25</f>
        <v>0</v>
      </c>
      <c r="O45" s="9">
        <f>O$32/(1+$A45)^S!O$25</f>
        <v>0</v>
      </c>
      <c r="P45" s="9">
        <f>P$32/(1+$A45)^S!P$25</f>
        <v>0</v>
      </c>
      <c r="Q45" s="9">
        <f>Q$32/(1+$A45)^S!Q$25</f>
        <v>0</v>
      </c>
      <c r="R45" s="9">
        <f>R$32/(1+$A45)^S!R$25</f>
        <v>0</v>
      </c>
      <c r="S45" s="9">
        <f>S$32/(1+$A45)^S!S$25</f>
        <v>0</v>
      </c>
      <c r="T45" s="9">
        <f>T$32/(1+$A45)^S!T$25</f>
        <v>0</v>
      </c>
      <c r="U45" s="9">
        <f>U$32/(1+$A45)^S!U$25</f>
        <v>-274.938686574857</v>
      </c>
      <c r="V45" s="9">
        <f>V$32/(1+$A45)^S!V$25</f>
        <v>-249.94426052259726</v>
      </c>
      <c r="W45" s="9">
        <f>W$32/(1+$A45)^S!W$25</f>
        <v>-227.22205502054294</v>
      </c>
      <c r="X45" s="9">
        <f>X$32/(1+$A45)^S!X$25</f>
        <v>0</v>
      </c>
      <c r="Y45" s="9">
        <f>Y$32/(1+$A45)^S!Y$25</f>
        <v>1345.7778253573931</v>
      </c>
      <c r="Z45" s="9">
        <f>Z$32/(1+$A45)^S!Z$25</f>
        <v>0</v>
      </c>
      <c r="AA45" s="9">
        <f>AA$32/(1+$A45)^S!AA$25</f>
        <v>0</v>
      </c>
      <c r="AB45" s="9">
        <f>AB$32/(1+$A45)^S!AB$25</f>
        <v>0</v>
      </c>
      <c r="AC45" s="9">
        <f>AC$32/(1+$A45)^S!AC$25</f>
        <v>0</v>
      </c>
      <c r="AD45" s="9">
        <f>AD$32/(1+$A45)^S!AD$25</f>
        <v>0</v>
      </c>
      <c r="AE45" s="9">
        <f>AE$32/(1+$A45)^S!AE$25</f>
        <v>0</v>
      </c>
      <c r="AF45" s="9">
        <f>AF$32/(1+$A45)^S!AF$25</f>
        <v>0</v>
      </c>
      <c r="AG45" s="9">
        <f>AG$32/(1+$A45)^S!AG$25</f>
        <v>0</v>
      </c>
      <c r="AH45" s="9">
        <f>AH$32/(1+$A45)^S!AH$25</f>
        <v>0</v>
      </c>
      <c r="AI45" s="9">
        <f>AI$32/(1+$A45)^S!AI$25</f>
        <v>871.09215850065323</v>
      </c>
      <c r="AJ45" s="9">
        <f>AJ$32/(1+$A45)^S!AJ$25</f>
        <v>0</v>
      </c>
      <c r="AK45" s="9">
        <f>AK$32/(1+$A45)^S!AK$25</f>
        <v>0</v>
      </c>
      <c r="AL45" s="9">
        <f>AL$32/(1+$A45)^S!AL$25</f>
        <v>0</v>
      </c>
      <c r="AM45" s="9">
        <f>AM$32/(1+$A45)^S!AM$25</f>
        <v>0</v>
      </c>
      <c r="AN45" s="9">
        <f>AN$32/(1+$A45)^S!AN$25</f>
        <v>0</v>
      </c>
      <c r="AO45" s="9">
        <f>AO$32/(1+$A45)^S!AO$25</f>
        <v>0</v>
      </c>
      <c r="AP45" s="9">
        <f>AP$32/(1+$A45)^S!AP$25</f>
        <v>0</v>
      </c>
      <c r="AQ45" s="9">
        <f>AQ$32/(1+$A45)^S!AQ$25</f>
        <v>0</v>
      </c>
      <c r="AR45" s="9">
        <f>AR$32/(1+$A45)^S!AR$25</f>
        <v>0</v>
      </c>
      <c r="AS45" s="9">
        <f>AS$32/(1+$A45)^S!AS$25</f>
        <v>0</v>
      </c>
      <c r="AT45" s="9">
        <f>AT$32/(1+$A45)^S!AT$25</f>
        <v>0</v>
      </c>
      <c r="AU45" s="9">
        <f>AU$32/(1+$A45)^S!AU$25</f>
        <v>0</v>
      </c>
      <c r="AV45" s="9">
        <f>AV$32/(1+$A45)^S!AV$25</f>
        <v>0</v>
      </c>
      <c r="AW45" s="9">
        <f>AW$32/(1+$A45)^S!AW$25</f>
        <v>375.7141581692191</v>
      </c>
      <c r="AX45" s="9">
        <f>AX$32/(1+$A45)^S!AX$25</f>
        <v>0</v>
      </c>
      <c r="AY45" s="9">
        <f>AY$32/(1+$A45)^S!AY$25</f>
        <v>0</v>
      </c>
      <c r="AZ45" s="9">
        <f>AZ$32/(1+$A45)^S!AZ$25</f>
        <v>0</v>
      </c>
      <c r="BA45" s="9">
        <f>BA$32/(1+$A45)^S!BA$25</f>
        <v>0</v>
      </c>
      <c r="BB45" s="9">
        <f>BB$32/(1+$A45)^S!BB$25</f>
        <v>0</v>
      </c>
      <c r="BC45" s="9">
        <f>BC$32/(1+$A45)^S!BC$25</f>
        <v>0</v>
      </c>
      <c r="BD45" s="9">
        <f>BD$32/(1+$A45)^S!BD$25</f>
        <v>0</v>
      </c>
      <c r="BE45" s="9">
        <f>BE$32/(1+$A45)^S!BE$25</f>
        <v>0</v>
      </c>
      <c r="BF45" s="9">
        <f>BF$32/(1+$A45)^S!BF$25</f>
        <v>0</v>
      </c>
      <c r="BG45" s="9">
        <f>BG$32/(1+$A45)^S!BG$25</f>
        <v>0</v>
      </c>
      <c r="BH45" s="9">
        <f>BH$32/(1+$A45)^S!BH$25</f>
        <v>0</v>
      </c>
      <c r="BI45" s="9">
        <f>BI$32/(1+$A45)^S!BI$25</f>
        <v>0</v>
      </c>
      <c r="BJ45" s="9">
        <f>BJ$32/(1+$A45)^S!BJ$25</f>
        <v>0</v>
      </c>
      <c r="BK45" s="9">
        <f>BK$32/(1+$A45)^S!BK$25</f>
        <v>0</v>
      </c>
      <c r="BL45" s="9">
        <f>BL$32/(1+$A45)^S!BL$25</f>
        <v>441.29807114372392</v>
      </c>
      <c r="BM45" s="9">
        <f>BM$32/(1+$A45)^S!BM$25</f>
        <v>-3.8170080378739963</v>
      </c>
      <c r="BN45" s="9">
        <f>BN$32/(1+$A45)^S!BN$25</f>
        <v>-3.4700073071581783</v>
      </c>
      <c r="BO45" s="9">
        <f>BO$32/(1+$A45)^S!BO$25</f>
        <v>-3.1545520974165253</v>
      </c>
      <c r="BP45" s="9">
        <f>BP$32/(1+$A45)^S!BP$25</f>
        <v>0</v>
      </c>
      <c r="BQ45" s="9">
        <f>BQ$32/(1+$A45)^S!BQ$25</f>
        <v>0</v>
      </c>
      <c r="BR45" s="9">
        <f>BR$32/(1+$A45)^S!BR$25</f>
        <v>0</v>
      </c>
      <c r="BS45" s="9">
        <f>BS$32/(1+$A45)^S!BS$25</f>
        <v>0</v>
      </c>
      <c r="BT45" s="9">
        <f>BT$32/(1+$A45)^S!BT$25</f>
        <v>0</v>
      </c>
      <c r="BU45" s="9">
        <f>BU$32/(1+$A45)^S!BU$25</f>
        <v>0</v>
      </c>
      <c r="BV45" s="9">
        <f>BV$32/(1+$A45)^S!BV$25</f>
        <v>0</v>
      </c>
      <c r="BW45" s="9">
        <f>BW$32/(1+$A45)^S!BW$25</f>
        <v>0</v>
      </c>
      <c r="BX45" s="9">
        <f>BX$32/(1+$A45)^S!BX$25</f>
        <v>0</v>
      </c>
      <c r="BY45" s="9">
        <f>BY$32/(1+$A45)^S!BY$25</f>
        <v>0</v>
      </c>
      <c r="BZ45" s="9">
        <f>BZ$32/(1+$A45)^S!BZ$25</f>
        <v>0</v>
      </c>
      <c r="CA45" s="9">
        <f>CA$32/(1+$A45)^S!CA$25</f>
        <v>0</v>
      </c>
      <c r="CB45" s="9">
        <f>CB$32/(1+$A45)^S!CB$25</f>
        <v>0</v>
      </c>
      <c r="CC45" s="9">
        <f>CC$32/(1+$A45)^S!CC$25</f>
        <v>0</v>
      </c>
      <c r="CD45" s="9">
        <f>CD$32/(1+$A45)^S!CD$25</f>
        <v>-0.82088450685906389</v>
      </c>
      <c r="CE45" s="9">
        <f>CE$32/(1+$A45)^S!CE$25</f>
        <v>-0.74625864259914909</v>
      </c>
      <c r="CF45" s="9">
        <f>CF$32/(1+$A45)^S!CF$25</f>
        <v>-0.67841694781740824</v>
      </c>
      <c r="CG45" s="9">
        <f>CG$32/(1+$A45)^S!CG$25</f>
        <v>0</v>
      </c>
      <c r="CH45" s="9">
        <f>CH$32/(1+$A45)^S!CH$25</f>
        <v>4.0180891975330839</v>
      </c>
      <c r="CI45" s="9">
        <f>CI$32/(1+$A45)^S!CI$25</f>
        <v>0</v>
      </c>
      <c r="CJ45" s="9">
        <f>CJ$32/(1+$A45)^S!CJ$25</f>
        <v>0</v>
      </c>
      <c r="CK45" s="9">
        <f>CK$32/(1+$A45)^S!CK$25</f>
        <v>0</v>
      </c>
      <c r="CL45" s="9">
        <f>CL$32/(1+$A45)^S!CL$25</f>
        <v>0</v>
      </c>
      <c r="CM45" s="9">
        <f>CM$32/(1+$A45)^S!CM$25</f>
        <v>0</v>
      </c>
      <c r="CN45" s="9">
        <f>CN$32/(1+$A45)^S!CN$25</f>
        <v>0</v>
      </c>
      <c r="CO45" s="9">
        <f>CO$32/(1+$A45)^S!CO$25</f>
        <v>0</v>
      </c>
      <c r="CP45" s="9">
        <f>CP$32/(1+$A45)^S!CP$25</f>
        <v>0</v>
      </c>
      <c r="CQ45" s="9">
        <f>CQ$32/(1+$A45)^S!CQ$25</f>
        <v>0</v>
      </c>
      <c r="CR45" s="9">
        <f>CR$32/(1+$A45)^S!CR$25</f>
        <v>2.6008200805342705</v>
      </c>
      <c r="CS45" s="9">
        <f>CS$32/(1+$A45)^S!CS$25</f>
        <v>0</v>
      </c>
      <c r="CT45" s="9">
        <f>CT$32/(1+$A45)^S!CT$25</f>
        <v>0</v>
      </c>
      <c r="CU45" s="9">
        <f>CU$32/(1+$A45)^S!CU$25</f>
        <v>0</v>
      </c>
      <c r="CV45" s="9">
        <f>CV$32/(1+$A45)^S!CV$25</f>
        <v>0</v>
      </c>
      <c r="CW45" s="9">
        <f>CW$32/(1+$A45)^S!CW$25</f>
        <v>0</v>
      </c>
      <c r="CX45" s="9">
        <f>CX$32/(1+$A45)^S!CX$25</f>
        <v>0</v>
      </c>
      <c r="CY45" s="9">
        <f>CY$32/(1+$A45)^S!CY$25</f>
        <v>0</v>
      </c>
      <c r="CZ45" s="9">
        <f>CZ$32/(1+$A45)^S!CZ$25</f>
        <v>0</v>
      </c>
      <c r="DA45" s="9">
        <f>DA$32/(1+$A45)^S!DA$25</f>
        <v>0</v>
      </c>
      <c r="DB45" s="9">
        <f>DB$32/(1+$A45)^S!DB$25</f>
        <v>0</v>
      </c>
      <c r="DC45" s="9">
        <f>DC$32/(1+$A45)^S!DC$25</f>
        <v>0</v>
      </c>
      <c r="DD45" s="9">
        <f>DD$32/(1+$A45)^S!DD$25</f>
        <v>0</v>
      </c>
      <c r="DE45" s="9">
        <f>DE$32/(1+$A45)^S!DE$25</f>
        <v>0</v>
      </c>
      <c r="DF45" s="9">
        <f>DF$32/(1+$A45)^S!DF$25</f>
        <v>1.1217698581852191</v>
      </c>
      <c r="DG45" s="9">
        <f>DG$32/(1+$A45)^S!DG$25</f>
        <v>0</v>
      </c>
      <c r="DH45" s="9">
        <f>DH$32/(1+$A45)^S!DH$25</f>
        <v>0</v>
      </c>
      <c r="DI45" s="9">
        <f>DI$32/(1+$A45)^S!DI$25</f>
        <v>0</v>
      </c>
      <c r="DJ45" s="9">
        <f>DJ$32/(1+$A45)^S!DJ$25</f>
        <v>0</v>
      </c>
      <c r="DK45" s="9">
        <f>DK$32/(1+$A45)^S!DK$25</f>
        <v>0</v>
      </c>
      <c r="DL45" s="9">
        <f>DL$32/(1+$A45)^S!DL$25</f>
        <v>0</v>
      </c>
      <c r="DM45" s="9">
        <f>DM$32/(1+$A45)^S!DM$25</f>
        <v>0</v>
      </c>
      <c r="DN45" s="9">
        <f>DN$32/(1+$A45)^S!DN$25</f>
        <v>0</v>
      </c>
      <c r="DO45" s="9">
        <f>DO$32/(1+$A45)^S!DO$25</f>
        <v>0</v>
      </c>
      <c r="DP45" s="9">
        <f>DP$32/(1+$A45)^S!DP$25</f>
        <v>0</v>
      </c>
      <c r="DQ45" s="9">
        <f>DQ$32/(1+$A45)^S!DQ$25</f>
        <v>0</v>
      </c>
      <c r="DR45" s="9">
        <f>DR$32/(1+$A45)^S!DR$25</f>
        <v>0</v>
      </c>
      <c r="DS45" s="9">
        <f>DS$32/(1+$A45)^S!DS$25</f>
        <v>0</v>
      </c>
      <c r="DT45" s="9">
        <f>DT$32/(1+$A45)^S!DT$25</f>
        <v>0</v>
      </c>
      <c r="DU45" s="9">
        <f>DU$32/(1+$A45)^S!DU$25</f>
        <v>1.3175837639350967</v>
      </c>
      <c r="DV45" s="9">
        <f>DV$32/(1+$A45)^S!DV$25</f>
        <v>-1.13964418753931E-2</v>
      </c>
      <c r="DW45" s="9">
        <f>DW$32/(1+$A45)^S!DW$25</f>
        <v>-1.0360401704902815E-2</v>
      </c>
      <c r="DX45" s="9">
        <f>DX$32/(1+$A45)^S!DX$25</f>
        <v>-9.4185470044571024E-3</v>
      </c>
      <c r="DY45" s="9">
        <f>DY$32/(1+$A45)^S!DY$25</f>
        <v>0</v>
      </c>
      <c r="DZ45" s="9">
        <f>DZ$32/(1+$A45)^S!DZ$25</f>
        <v>0</v>
      </c>
      <c r="EA45" s="9">
        <f>EA$32/(1+$A45)^S!EA$25</f>
        <v>0</v>
      </c>
      <c r="EB45" s="9">
        <f>EB$32/(1+$A45)^S!EB$25</f>
        <v>0</v>
      </c>
      <c r="EC45" s="9">
        <f>EC$32/(1+$A45)^S!EC$25</f>
        <v>0</v>
      </c>
      <c r="ED45" s="9">
        <f>ED$32/(1+$A45)^S!ED$25</f>
        <v>0</v>
      </c>
      <c r="EE45" s="9">
        <f>EE$32/(1+$A45)^S!EE$25</f>
        <v>0</v>
      </c>
      <c r="EF45" s="9">
        <f>EF$32/(1+$A45)^S!EF$25</f>
        <v>0</v>
      </c>
      <c r="EG45" s="9">
        <f>EG$32/(1+$A45)^S!EG$25</f>
        <v>0</v>
      </c>
      <c r="EH45" s="9">
        <f>EH$32/(1+$A45)^S!EH$25</f>
        <v>0</v>
      </c>
      <c r="EI45" s="9">
        <f>EI$32/(1+$A45)^S!EI$25</f>
        <v>0</v>
      </c>
      <c r="EJ45" s="9">
        <f>EJ$32/(1+$A45)^S!EJ$25</f>
        <v>0</v>
      </c>
      <c r="EK45" s="9">
        <f>EK$32/(1+$A45)^S!EK$25</f>
        <v>0</v>
      </c>
      <c r="EL45" s="9">
        <f>EL$32/(1+$A45)^S!EL$25</f>
        <v>0</v>
      </c>
      <c r="EM45" s="9">
        <f>EM$32/(1+$A45)^S!EM$25</f>
        <v>-2.4509150821806244E-3</v>
      </c>
      <c r="EN45" s="9">
        <f>EN$32/(1+$A45)^S!EN$25</f>
        <v>-2.2281046201642037E-3</v>
      </c>
      <c r="EO45" s="9">
        <f>EO$32/(1+$A45)^S!EO$25</f>
        <v>-2.0255496546947305E-3</v>
      </c>
      <c r="EP45" s="9">
        <f>EP$32/(1+$A45)^S!EP$25</f>
        <v>0</v>
      </c>
      <c r="EQ45" s="9">
        <f>EQ$32/(1+$A45)^S!EQ$25</f>
        <v>1.1996809945240761E-2</v>
      </c>
      <c r="ER45" s="9">
        <f>ER$32/(1+$A45)^S!ER$25</f>
        <v>0</v>
      </c>
      <c r="ES45" s="9">
        <f>ES$32/(1+$A45)^S!ES$25</f>
        <v>0</v>
      </c>
      <c r="ET45" s="9">
        <f>ET$32/(1+$A45)^S!ET$25</f>
        <v>0</v>
      </c>
      <c r="EU45" s="9">
        <f>EU$32/(1+$A45)^S!EU$25</f>
        <v>0</v>
      </c>
      <c r="EV45" s="9">
        <f>EV$32/(1+$A45)^S!EV$25</f>
        <v>0</v>
      </c>
      <c r="EW45" s="9">
        <f>EW$32/(1+$A45)^S!EW$25</f>
        <v>0</v>
      </c>
      <c r="EX45" s="9">
        <f>EX$32/(1+$A45)^S!EX$25</f>
        <v>0</v>
      </c>
      <c r="EY45" s="9">
        <f>EY$32/(1+$A45)^S!EY$25</f>
        <v>0</v>
      </c>
      <c r="EZ45" s="9">
        <f>EZ$32/(1+$A45)^S!EZ$25</f>
        <v>0</v>
      </c>
      <c r="FA45" s="9">
        <f>FA$32/(1+$A45)^S!FA$25</f>
        <v>7.765269179960386E-3</v>
      </c>
      <c r="FB45" s="9">
        <f>FB$32/(1+$A45)^S!FB$25</f>
        <v>0</v>
      </c>
      <c r="FC45" s="9">
        <f>FC$32/(1+$A45)^S!FC$25</f>
        <v>0</v>
      </c>
      <c r="FD45" s="9">
        <f>FD$32/(1+$A45)^S!FD$25</f>
        <v>0</v>
      </c>
      <c r="FE45" s="9">
        <f>FE$32/(1+$A45)^S!FE$25</f>
        <v>0</v>
      </c>
      <c r="FF45" s="9">
        <f>FF$32/(1+$A45)^S!FF$25</f>
        <v>0</v>
      </c>
      <c r="FG45" s="9">
        <f>FG$32/(1+$A45)^S!FG$25</f>
        <v>0</v>
      </c>
      <c r="FH45" s="9">
        <f>FH$32/(1+$A45)^S!FH$25</f>
        <v>0</v>
      </c>
      <c r="FI45" s="9">
        <f>FI$32/(1+$A45)^S!FI$25</f>
        <v>0</v>
      </c>
      <c r="FJ45" s="9">
        <f>FJ$32/(1+$A45)^S!FJ$25</f>
        <v>0</v>
      </c>
      <c r="FK45" s="9">
        <f>FK$32/(1+$A45)^S!FK$25</f>
        <v>0</v>
      </c>
      <c r="FL45" s="9">
        <f>FL$32/(1+$A45)^S!FL$25</f>
        <v>0</v>
      </c>
      <c r="FM45" s="9">
        <f>FM$32/(1+$A45)^S!FM$25</f>
        <v>0</v>
      </c>
      <c r="FN45" s="9">
        <f>FN$32/(1+$A45)^S!FN$25</f>
        <v>0</v>
      </c>
      <c r="FO45" s="9">
        <f>FO$32/(1+$A45)^S!FO$25</f>
        <v>3.3492685526269853E-3</v>
      </c>
      <c r="FP45" s="9">
        <f>FP$32/(1+$A45)^S!FP$25</f>
        <v>0</v>
      </c>
      <c r="FQ45" s="9">
        <f>FQ$32/(1+$A45)^S!FQ$25</f>
        <v>0</v>
      </c>
      <c r="FR45" s="9">
        <f>FR$32/(1+$A45)^S!FR$25</f>
        <v>0</v>
      </c>
      <c r="FS45" s="9">
        <f>FS$32/(1+$A45)^S!FS$25</f>
        <v>0</v>
      </c>
      <c r="FT45" s="9">
        <f>FT$32/(1+$A45)^S!FT$25</f>
        <v>0</v>
      </c>
      <c r="FU45" s="9">
        <f>FU$32/(1+$A45)^S!FU$25</f>
        <v>0</v>
      </c>
      <c r="FV45" s="9">
        <f>FV$32/(1+$A45)^S!FV$25</f>
        <v>0</v>
      </c>
      <c r="FW45" s="9">
        <f>FW$32/(1+$A45)^S!FW$25</f>
        <v>0</v>
      </c>
      <c r="FX45" s="9">
        <f>FX$32/(1+$A45)^S!FX$25</f>
        <v>0</v>
      </c>
      <c r="FY45" s="9">
        <f>FY$32/(1+$A45)^S!FY$25</f>
        <v>0</v>
      </c>
      <c r="FZ45" s="9">
        <f>FZ$32/(1+$A45)^S!FZ$25</f>
        <v>0</v>
      </c>
      <c r="GA45" s="9">
        <f>GA$32/(1+$A45)^S!GA$25</f>
        <v>0</v>
      </c>
      <c r="GB45" s="9">
        <f>GB$32/(1+$A45)^S!GB$25</f>
        <v>0</v>
      </c>
      <c r="GC45" s="9">
        <f>GC$32/(1+$A45)^S!GC$25</f>
        <v>0</v>
      </c>
      <c r="GD45" s="9">
        <f>GD$32/(1+$A45)^S!GD$25</f>
        <v>3.933910181130114E-3</v>
      </c>
      <c r="GE45" s="9">
        <f>GE$32/(1+$A45)^S!GE$25</f>
        <v>-3.4026359423532552E-5</v>
      </c>
      <c r="GF45" s="9">
        <f>GF$32/(1+$A45)^S!GF$25</f>
        <v>-3.0933054021393224E-5</v>
      </c>
      <c r="GG45" s="9">
        <f>GG$32/(1+$A45)^S!GG$25</f>
        <v>-2.8120958201266564E-5</v>
      </c>
      <c r="GH45" s="9">
        <f>GH$32/(1+$A45)^S!GH$25</f>
        <v>0</v>
      </c>
      <c r="GI45" s="9">
        <f>GI$32/(1+$A45)^S!GI$25</f>
        <v>0</v>
      </c>
      <c r="GJ45" s="9">
        <f>GJ$32/(1+$A45)^S!GJ$25</f>
        <v>0</v>
      </c>
      <c r="GK45" s="9">
        <f>GK$32/(1+$A45)^S!GK$25</f>
        <v>0</v>
      </c>
      <c r="GL45" s="9">
        <f>GL$32/(1+$A45)^S!GL$25</f>
        <v>0</v>
      </c>
      <c r="GM45" s="9">
        <f>GM$32/(1+$A45)^S!GM$25</f>
        <v>0</v>
      </c>
      <c r="GN45" s="9">
        <f>GN$32/(1+$A45)^S!GN$25</f>
        <v>0</v>
      </c>
      <c r="GO45" s="9">
        <f>GO$32/(1+$A45)^S!GO$25</f>
        <v>0</v>
      </c>
      <c r="GP45" s="9">
        <f>GP$32/(1+$A45)^S!GP$25</f>
        <v>0</v>
      </c>
      <c r="GQ45" s="9">
        <f>GQ$32/(1+$A45)^S!GQ$25</f>
        <v>0</v>
      </c>
      <c r="GR45" s="9">
        <f>GR$32/(1+$A45)^S!GR$25</f>
        <v>0</v>
      </c>
      <c r="GS45" s="9">
        <f>GS$32/(1+$A45)^S!GS$25</f>
        <v>0</v>
      </c>
      <c r="GT45" s="9">
        <f>GT$32/(1+$A45)^S!GT$25</f>
        <v>0</v>
      </c>
    </row>
    <row r="46" spans="1:202" ht="10.199999999999999">
      <c r="A46" t="s">
        <v>336</v>
      </c>
    </row>
    <row r="47" spans="1:202" ht="10.199999999999999">
      <c r="A47" s="10">
        <f t="shared" ref="A47:B51" si="36">A41</f>
        <v>0</v>
      </c>
      <c r="B47" s="8" t="str">
        <f t="shared" si="36"/>
        <v>€</v>
      </c>
      <c r="C47" s="9">
        <f>SUM($C41:C41)</f>
        <v>-9518.3000000000011</v>
      </c>
      <c r="D47" s="9">
        <f>SUM($C41:D41)</f>
        <v>-11065.2</v>
      </c>
      <c r="E47" s="9">
        <f>SUM($C41:E41)</f>
        <v>-12612.1</v>
      </c>
      <c r="F47" s="9">
        <f>SUM($C41:F41)</f>
        <v>-14159</v>
      </c>
      <c r="G47" s="9">
        <f>SUM($C41:G41)</f>
        <v>-14159</v>
      </c>
      <c r="H47" s="9">
        <f>SUM($C41:H41)</f>
        <v>-14159</v>
      </c>
      <c r="I47" s="9">
        <f>SUM($C41:I41)</f>
        <v>-14159</v>
      </c>
      <c r="J47" s="9">
        <f>SUM($C41:J41)</f>
        <v>-14159</v>
      </c>
      <c r="K47" s="9">
        <f>SUM($C41:K41)</f>
        <v>-14159</v>
      </c>
      <c r="L47" s="9">
        <f>SUM($C41:L41)</f>
        <v>-14159</v>
      </c>
      <c r="M47" s="9">
        <f>SUM($C41:M41)</f>
        <v>-14159</v>
      </c>
      <c r="N47" s="9">
        <f>SUM($C41:N41)</f>
        <v>-14159</v>
      </c>
      <c r="O47" s="9">
        <f>SUM($C41:O41)</f>
        <v>-14159</v>
      </c>
      <c r="P47" s="9">
        <f>SUM($C41:P41)</f>
        <v>-14159</v>
      </c>
      <c r="Q47" s="9">
        <f>SUM($C41:Q41)</f>
        <v>-14159</v>
      </c>
      <c r="R47" s="9">
        <f>SUM($C41:R41)</f>
        <v>-14159</v>
      </c>
      <c r="S47" s="9">
        <f>SUM($C41:S41)</f>
        <v>-14159</v>
      </c>
      <c r="T47" s="9">
        <f>SUM($C41:T41)</f>
        <v>-14159</v>
      </c>
      <c r="U47" s="9">
        <f>SUM($C41:U41)</f>
        <v>-15840.5</v>
      </c>
      <c r="V47" s="9">
        <f>SUM($C41:V41)</f>
        <v>-17522</v>
      </c>
      <c r="W47" s="9">
        <f>SUM($C41:W41)</f>
        <v>-19203.5</v>
      </c>
      <c r="X47" s="9">
        <f>SUM($C41:X41)</f>
        <v>-19203.5</v>
      </c>
      <c r="Y47" s="9">
        <f>SUM($C41:Y41)</f>
        <v>-7152.9983447272316</v>
      </c>
      <c r="Z47" s="9">
        <f>SUM($C41:Z41)</f>
        <v>-7152.9983447272316</v>
      </c>
      <c r="AA47" s="9">
        <f>SUM($C41:AA41)</f>
        <v>-7152.9983447272316</v>
      </c>
      <c r="AB47" s="9">
        <f>SUM($C41:AB41)</f>
        <v>-7152.9983447272316</v>
      </c>
      <c r="AC47" s="9">
        <f>SUM($C41:AC41)</f>
        <v>-7152.9983447272316</v>
      </c>
      <c r="AD47" s="9">
        <f>SUM($C41:AD41)</f>
        <v>-7152.9983447272316</v>
      </c>
      <c r="AE47" s="9">
        <f>SUM($C41:AE41)</f>
        <v>-7152.9983447272316</v>
      </c>
      <c r="AF47" s="9">
        <f>SUM($C41:AF41)</f>
        <v>-7152.9983447272316</v>
      </c>
      <c r="AG47" s="9">
        <f>SUM($C41:AG41)</f>
        <v>-7152.9983447272316</v>
      </c>
      <c r="AH47" s="9">
        <f>SUM($C41:AH41)</f>
        <v>-7152.9983447272316</v>
      </c>
      <c r="AI47" s="9">
        <f>SUM($C41:AI41)</f>
        <v>13078.251550403871</v>
      </c>
      <c r="AJ47" s="9">
        <f>SUM($C41:AJ41)</f>
        <v>13078.251550403871</v>
      </c>
      <c r="AK47" s="9">
        <f>SUM($C41:AK41)</f>
        <v>13078.251550403871</v>
      </c>
      <c r="AL47" s="9">
        <f>SUM($C41:AL41)</f>
        <v>13078.251550403871</v>
      </c>
      <c r="AM47" s="9">
        <f>SUM($C41:AM41)</f>
        <v>13078.251550403871</v>
      </c>
      <c r="AN47" s="9">
        <f>SUM($C41:AN41)</f>
        <v>13078.251550403871</v>
      </c>
      <c r="AO47" s="9">
        <f>SUM($C41:AO41)</f>
        <v>13078.251550403871</v>
      </c>
      <c r="AP47" s="9">
        <f>SUM($C41:AP41)</f>
        <v>13078.251550403871</v>
      </c>
      <c r="AQ47" s="9">
        <f>SUM($C41:AQ41)</f>
        <v>13078.251550403871</v>
      </c>
      <c r="AR47" s="9">
        <f>SUM($C41:AR41)</f>
        <v>13078.251550403871</v>
      </c>
      <c r="AS47" s="9">
        <f>SUM($C41:AS41)</f>
        <v>13078.251550403871</v>
      </c>
      <c r="AT47" s="9">
        <f>SUM($C41:AT41)</f>
        <v>13078.251550403871</v>
      </c>
      <c r="AU47" s="9">
        <f>SUM($C41:AU41)</f>
        <v>13078.251550403871</v>
      </c>
      <c r="AV47" s="9">
        <f>SUM($C41:AV41)</f>
        <v>13078.251550403871</v>
      </c>
      <c r="AW47" s="9">
        <f>SUM($C41:AW41)</f>
        <v>46215.295477121763</v>
      </c>
      <c r="AX47" s="9">
        <f>SUM($C41:AX41)</f>
        <v>46215.295477121763</v>
      </c>
      <c r="AY47" s="9">
        <f>SUM($C41:AY41)</f>
        <v>46215.295477121763</v>
      </c>
      <c r="AZ47" s="9">
        <f>SUM($C41:AZ41)</f>
        <v>46215.295477121763</v>
      </c>
      <c r="BA47" s="9">
        <f>SUM($C41:BA41)</f>
        <v>46215.295477121763</v>
      </c>
      <c r="BB47" s="9">
        <f>SUM($C41:BB41)</f>
        <v>46215.295477121763</v>
      </c>
      <c r="BC47" s="9">
        <f>SUM($C41:BC41)</f>
        <v>46215.295477121763</v>
      </c>
      <c r="BD47" s="9">
        <f>SUM($C41:BD41)</f>
        <v>46215.295477121763</v>
      </c>
      <c r="BE47" s="9">
        <f>SUM($C41:BE41)</f>
        <v>46215.295477121763</v>
      </c>
      <c r="BF47" s="9">
        <f>SUM($C41:BF41)</f>
        <v>46215.295477121763</v>
      </c>
      <c r="BG47" s="9">
        <f>SUM($C41:BG41)</f>
        <v>46215.295477121763</v>
      </c>
      <c r="BH47" s="9">
        <f>SUM($C41:BH41)</f>
        <v>46215.295477121763</v>
      </c>
      <c r="BI47" s="9">
        <f>SUM($C41:BI41)</f>
        <v>46215.295477121763</v>
      </c>
      <c r="BJ47" s="9">
        <f>SUM($C41:BJ41)</f>
        <v>46215.295477121763</v>
      </c>
      <c r="BK47" s="9">
        <f>SUM($C41:BK41)</f>
        <v>46215.295477121763</v>
      </c>
      <c r="BL47" s="9">
        <f>SUM($C41:BL41)</f>
        <v>208799.55935337325</v>
      </c>
      <c r="BM47" s="9">
        <f>SUM($C41:BM41)</f>
        <v>207252.65935337325</v>
      </c>
      <c r="BN47" s="9">
        <f>SUM($C41:BN41)</f>
        <v>205705.75935337326</v>
      </c>
      <c r="BO47" s="9">
        <f>SUM($C41:BO41)</f>
        <v>204158.85935337326</v>
      </c>
      <c r="BP47" s="9">
        <f>SUM($C41:BP41)</f>
        <v>204158.85935337326</v>
      </c>
      <c r="BQ47" s="9">
        <f>SUM($C41:BQ41)</f>
        <v>204158.85935337326</v>
      </c>
      <c r="BR47" s="9">
        <f>SUM($C41:BR41)</f>
        <v>204158.85935337326</v>
      </c>
      <c r="BS47" s="9">
        <f>SUM($C41:BS41)</f>
        <v>204158.85935337326</v>
      </c>
      <c r="BT47" s="9">
        <f>SUM($C41:BT41)</f>
        <v>204158.85935337326</v>
      </c>
      <c r="BU47" s="9">
        <f>SUM($C41:BU41)</f>
        <v>204158.85935337326</v>
      </c>
      <c r="BV47" s="9">
        <f>SUM($C41:BV41)</f>
        <v>204158.85935337326</v>
      </c>
      <c r="BW47" s="9">
        <f>SUM($C41:BW41)</f>
        <v>204158.85935337326</v>
      </c>
      <c r="BX47" s="9">
        <f>SUM($C41:BX41)</f>
        <v>204158.85935337326</v>
      </c>
      <c r="BY47" s="9">
        <f>SUM($C41:BY41)</f>
        <v>204158.85935337326</v>
      </c>
      <c r="BZ47" s="9">
        <f>SUM($C41:BZ41)</f>
        <v>204158.85935337326</v>
      </c>
      <c r="CA47" s="9">
        <f>SUM($C41:CA41)</f>
        <v>204158.85935337326</v>
      </c>
      <c r="CB47" s="9">
        <f>SUM($C41:CB41)</f>
        <v>204158.85935337326</v>
      </c>
      <c r="CC47" s="9">
        <f>SUM($C41:CC41)</f>
        <v>204158.85935337326</v>
      </c>
      <c r="CD47" s="9">
        <f>SUM($C41:CD41)</f>
        <v>202477.35935337326</v>
      </c>
      <c r="CE47" s="9">
        <f>SUM($C41:CE41)</f>
        <v>200795.85935337326</v>
      </c>
      <c r="CF47" s="9">
        <f>SUM($C41:CF41)</f>
        <v>199114.35935337326</v>
      </c>
      <c r="CG47" s="9">
        <f>SUM($C41:CG41)</f>
        <v>199114.35935337326</v>
      </c>
      <c r="CH47" s="9">
        <f>SUM($C41:CH41)</f>
        <v>211164.86100864602</v>
      </c>
      <c r="CI47" s="9">
        <f>SUM($C41:CI41)</f>
        <v>211164.86100864602</v>
      </c>
      <c r="CJ47" s="9">
        <f>SUM($C41:CJ41)</f>
        <v>211164.86100864602</v>
      </c>
      <c r="CK47" s="9">
        <f>SUM($C41:CK41)</f>
        <v>211164.86100864602</v>
      </c>
      <c r="CL47" s="9">
        <f>SUM($C41:CL41)</f>
        <v>211164.86100864602</v>
      </c>
      <c r="CM47" s="9">
        <f>SUM($C41:CM41)</f>
        <v>211164.86100864602</v>
      </c>
      <c r="CN47" s="9">
        <f>SUM($C41:CN41)</f>
        <v>211164.86100864602</v>
      </c>
      <c r="CO47" s="9">
        <f>SUM($C41:CO41)</f>
        <v>211164.86100864602</v>
      </c>
      <c r="CP47" s="9">
        <f>SUM($C41:CP41)</f>
        <v>211164.86100864602</v>
      </c>
      <c r="CQ47" s="9">
        <f>SUM($C41:CQ41)</f>
        <v>211164.86100864602</v>
      </c>
      <c r="CR47" s="9">
        <f>SUM($C41:CR41)</f>
        <v>231396.11090377712</v>
      </c>
      <c r="CS47" s="9">
        <f>SUM($C41:CS41)</f>
        <v>231396.11090377712</v>
      </c>
      <c r="CT47" s="9">
        <f>SUM($C41:CT41)</f>
        <v>231396.11090377712</v>
      </c>
      <c r="CU47" s="9">
        <f>SUM($C41:CU41)</f>
        <v>231396.11090377712</v>
      </c>
      <c r="CV47" s="9">
        <f>SUM($C41:CV41)</f>
        <v>231396.11090377712</v>
      </c>
      <c r="CW47" s="9">
        <f>SUM($C41:CW41)</f>
        <v>231396.11090377712</v>
      </c>
      <c r="CX47" s="9">
        <f>SUM($C41:CX41)</f>
        <v>231396.11090377712</v>
      </c>
      <c r="CY47" s="9">
        <f>SUM($C41:CY41)</f>
        <v>231396.11090377712</v>
      </c>
      <c r="CZ47" s="9">
        <f>SUM($C41:CZ41)</f>
        <v>231396.11090377712</v>
      </c>
      <c r="DA47" s="9">
        <f>SUM($C41:DA41)</f>
        <v>231396.11090377712</v>
      </c>
      <c r="DB47" s="9">
        <f>SUM($C41:DB41)</f>
        <v>231396.11090377712</v>
      </c>
      <c r="DC47" s="9">
        <f>SUM($C41:DC41)</f>
        <v>231396.11090377712</v>
      </c>
      <c r="DD47" s="9">
        <f>SUM($C41:DD41)</f>
        <v>231396.11090377712</v>
      </c>
      <c r="DE47" s="9">
        <f>SUM($C41:DE41)</f>
        <v>231396.11090377712</v>
      </c>
      <c r="DF47" s="9">
        <f>SUM($C41:DF41)</f>
        <v>264533.15483049501</v>
      </c>
      <c r="DG47" s="9">
        <f>SUM($C41:DG41)</f>
        <v>264533.15483049501</v>
      </c>
      <c r="DH47" s="9">
        <f>SUM($C41:DH41)</f>
        <v>264533.15483049501</v>
      </c>
      <c r="DI47" s="9">
        <f>SUM($C41:DI41)</f>
        <v>264533.15483049501</v>
      </c>
      <c r="DJ47" s="9">
        <f>SUM($C41:DJ41)</f>
        <v>264533.15483049501</v>
      </c>
      <c r="DK47" s="9">
        <f>SUM($C41:DK41)</f>
        <v>264533.15483049501</v>
      </c>
      <c r="DL47" s="9">
        <f>SUM($C41:DL41)</f>
        <v>264533.15483049501</v>
      </c>
      <c r="DM47" s="9">
        <f>SUM($C41:DM41)</f>
        <v>264533.15483049501</v>
      </c>
      <c r="DN47" s="9">
        <f>SUM($C41:DN41)</f>
        <v>264533.15483049501</v>
      </c>
      <c r="DO47" s="9">
        <f>SUM($C41:DO41)</f>
        <v>264533.15483049501</v>
      </c>
      <c r="DP47" s="9">
        <f>SUM($C41:DP41)</f>
        <v>264533.15483049501</v>
      </c>
      <c r="DQ47" s="9">
        <f>SUM($C41:DQ41)</f>
        <v>264533.15483049501</v>
      </c>
      <c r="DR47" s="9">
        <f>SUM($C41:DR41)</f>
        <v>264533.15483049501</v>
      </c>
      <c r="DS47" s="9">
        <f>SUM($C41:DS41)</f>
        <v>264533.15483049501</v>
      </c>
      <c r="DT47" s="9">
        <f>SUM($C41:DT41)</f>
        <v>264533.15483049501</v>
      </c>
      <c r="DU47" s="9">
        <f>SUM($C41:DU41)</f>
        <v>427117.41870674654</v>
      </c>
      <c r="DV47" s="9">
        <f>SUM($C41:DV41)</f>
        <v>425570.51870674652</v>
      </c>
      <c r="DW47" s="9">
        <f>SUM($C41:DW41)</f>
        <v>424023.61870674649</v>
      </c>
      <c r="DX47" s="9">
        <f>SUM($C41:DX41)</f>
        <v>422476.71870674647</v>
      </c>
      <c r="DY47" s="9">
        <f>SUM($C41:DY41)</f>
        <v>422476.71870674647</v>
      </c>
      <c r="DZ47" s="9">
        <f>SUM($C41:DZ41)</f>
        <v>422476.71870674647</v>
      </c>
      <c r="EA47" s="9">
        <f>SUM($C41:EA41)</f>
        <v>422476.71870674647</v>
      </c>
      <c r="EB47" s="9">
        <f>SUM($C41:EB41)</f>
        <v>422476.71870674647</v>
      </c>
      <c r="EC47" s="9">
        <f>SUM($C41:EC41)</f>
        <v>422476.71870674647</v>
      </c>
      <c r="ED47" s="9">
        <f>SUM($C41:ED41)</f>
        <v>422476.71870674647</v>
      </c>
      <c r="EE47" s="9">
        <f>SUM($C41:EE41)</f>
        <v>422476.71870674647</v>
      </c>
      <c r="EF47" s="9">
        <f>SUM($C41:EF41)</f>
        <v>422476.71870674647</v>
      </c>
      <c r="EG47" s="9">
        <f>SUM($C41:EG41)</f>
        <v>422476.71870674647</v>
      </c>
      <c r="EH47" s="9">
        <f>SUM($C41:EH41)</f>
        <v>422476.71870674647</v>
      </c>
      <c r="EI47" s="9">
        <f>SUM($C41:EI41)</f>
        <v>422476.71870674647</v>
      </c>
      <c r="EJ47" s="9">
        <f>SUM($C41:EJ41)</f>
        <v>422476.71870674647</v>
      </c>
      <c r="EK47" s="9">
        <f>SUM($C41:EK41)</f>
        <v>422476.71870674647</v>
      </c>
      <c r="EL47" s="9">
        <f>SUM($C41:EL41)</f>
        <v>422476.71870674647</v>
      </c>
      <c r="EM47" s="9">
        <f>SUM($C41:EM41)</f>
        <v>420795.21870674647</v>
      </c>
      <c r="EN47" s="9">
        <f>SUM($C41:EN41)</f>
        <v>419113.71870674647</v>
      </c>
      <c r="EO47" s="9">
        <f>SUM($C41:EO41)</f>
        <v>417432.21870674647</v>
      </c>
      <c r="EP47" s="9">
        <f>SUM($C41:EP41)</f>
        <v>417432.21870674647</v>
      </c>
      <c r="EQ47" s="9">
        <f>SUM($C41:EQ41)</f>
        <v>429482.72036201926</v>
      </c>
      <c r="ER47" s="9">
        <f>SUM($C41:ER41)</f>
        <v>429482.72036201926</v>
      </c>
      <c r="ES47" s="9">
        <f>SUM($C41:ES41)</f>
        <v>429482.72036201926</v>
      </c>
      <c r="ET47" s="9">
        <f>SUM($C41:ET41)</f>
        <v>429482.72036201926</v>
      </c>
      <c r="EU47" s="9">
        <f>SUM($C41:EU41)</f>
        <v>429482.72036201926</v>
      </c>
      <c r="EV47" s="9">
        <f>SUM($C41:EV41)</f>
        <v>429482.72036201926</v>
      </c>
      <c r="EW47" s="9">
        <f>SUM($C41:EW41)</f>
        <v>429482.72036201926</v>
      </c>
      <c r="EX47" s="9">
        <f>SUM($C41:EX41)</f>
        <v>429482.72036201926</v>
      </c>
      <c r="EY47" s="9">
        <f>SUM($C41:EY41)</f>
        <v>429482.72036201926</v>
      </c>
      <c r="EZ47" s="9">
        <f>SUM($C41:EZ41)</f>
        <v>429482.72036201926</v>
      </c>
      <c r="FA47" s="9">
        <f>SUM($C41:FA41)</f>
        <v>449713.97025715036</v>
      </c>
      <c r="FB47" s="9">
        <f>SUM($C41:FB41)</f>
        <v>449713.97025715036</v>
      </c>
      <c r="FC47" s="9">
        <f>SUM($C41:FC41)</f>
        <v>449713.97025715036</v>
      </c>
      <c r="FD47" s="9">
        <f>SUM($C41:FD41)</f>
        <v>449713.97025715036</v>
      </c>
      <c r="FE47" s="9">
        <f>SUM($C41:FE41)</f>
        <v>449713.97025715036</v>
      </c>
      <c r="FF47" s="9">
        <f>SUM($C41:FF41)</f>
        <v>449713.97025715036</v>
      </c>
      <c r="FG47" s="9">
        <f>SUM($C41:FG41)</f>
        <v>449713.97025715036</v>
      </c>
      <c r="FH47" s="9">
        <f>SUM($C41:FH41)</f>
        <v>449713.97025715036</v>
      </c>
      <c r="FI47" s="9">
        <f>SUM($C41:FI41)</f>
        <v>449713.97025715036</v>
      </c>
      <c r="FJ47" s="9">
        <f>SUM($C41:FJ41)</f>
        <v>449713.97025715036</v>
      </c>
      <c r="FK47" s="9">
        <f>SUM($C41:FK41)</f>
        <v>449713.97025715036</v>
      </c>
      <c r="FL47" s="9">
        <f>SUM($C41:FL41)</f>
        <v>449713.97025715036</v>
      </c>
      <c r="FM47" s="9">
        <f>SUM($C41:FM41)</f>
        <v>449713.97025715036</v>
      </c>
      <c r="FN47" s="9">
        <f>SUM($C41:FN41)</f>
        <v>449713.97025715036</v>
      </c>
      <c r="FO47" s="9">
        <f>SUM($C41:FO41)</f>
        <v>482851.01418386825</v>
      </c>
      <c r="FP47" s="9">
        <f>SUM($C41:FP41)</f>
        <v>482851.01418386825</v>
      </c>
      <c r="FQ47" s="9">
        <f>SUM($C41:FQ41)</f>
        <v>482851.01418386825</v>
      </c>
      <c r="FR47" s="9">
        <f>SUM($C41:FR41)</f>
        <v>482851.01418386825</v>
      </c>
      <c r="FS47" s="9">
        <f>SUM($C41:FS41)</f>
        <v>482851.01418386825</v>
      </c>
      <c r="FT47" s="9">
        <f>SUM($C41:FT41)</f>
        <v>482851.01418386825</v>
      </c>
      <c r="FU47" s="9">
        <f>SUM($C41:FU41)</f>
        <v>482851.01418386825</v>
      </c>
      <c r="FV47" s="9">
        <f>SUM($C41:FV41)</f>
        <v>482851.01418386825</v>
      </c>
      <c r="FW47" s="9">
        <f>SUM($C41:FW41)</f>
        <v>482851.01418386825</v>
      </c>
      <c r="FX47" s="9">
        <f>SUM($C41:FX41)</f>
        <v>482851.01418386825</v>
      </c>
      <c r="FY47" s="9">
        <f>SUM($C41:FY41)</f>
        <v>482851.01418386825</v>
      </c>
      <c r="FZ47" s="9">
        <f>SUM($C41:FZ41)</f>
        <v>482851.01418386825</v>
      </c>
      <c r="GA47" s="9">
        <f>SUM($C41:GA41)</f>
        <v>482851.01418386825</v>
      </c>
      <c r="GB47" s="9">
        <f>SUM($C41:GB41)</f>
        <v>482851.01418386825</v>
      </c>
      <c r="GC47" s="9">
        <f>SUM($C41:GC41)</f>
        <v>482851.01418386825</v>
      </c>
      <c r="GD47" s="9">
        <f>SUM($C41:GD41)</f>
        <v>645435.27806011972</v>
      </c>
      <c r="GE47" s="9">
        <f>SUM($C41:GE41)</f>
        <v>643888.37806011969</v>
      </c>
      <c r="GF47" s="9">
        <f>SUM($C41:GF41)</f>
        <v>642341.47806011967</v>
      </c>
      <c r="GG47" s="9">
        <f>SUM($C41:GG41)</f>
        <v>640794.57806011965</v>
      </c>
      <c r="GH47" s="9">
        <f>SUM($C41:GH41)</f>
        <v>640794.57806011965</v>
      </c>
      <c r="GI47" s="9">
        <f>SUM($C41:GI41)</f>
        <v>640794.57806011965</v>
      </c>
      <c r="GJ47" s="9">
        <f>SUM($C41:GJ41)</f>
        <v>640794.57806011965</v>
      </c>
      <c r="GK47" s="9">
        <f>SUM($C41:GK41)</f>
        <v>640794.57806011965</v>
      </c>
      <c r="GL47" s="9">
        <f>SUM($C41:GL41)</f>
        <v>640794.57806011965</v>
      </c>
      <c r="GM47" s="9">
        <f>SUM($C41:GM41)</f>
        <v>640794.57806011965</v>
      </c>
      <c r="GN47" s="9">
        <f>SUM($C41:GN41)</f>
        <v>640794.57806011965</v>
      </c>
      <c r="GO47" s="9">
        <f>SUM($C41:GO41)</f>
        <v>640794.57806011965</v>
      </c>
      <c r="GP47" s="9">
        <f>SUM($C41:GP41)</f>
        <v>640794.57806011965</v>
      </c>
      <c r="GQ47" s="9">
        <f>SUM($C41:GQ41)</f>
        <v>640794.57806011965</v>
      </c>
      <c r="GR47" s="9">
        <f>SUM($C41:GR41)</f>
        <v>640794.57806011965</v>
      </c>
      <c r="GS47" s="9">
        <f>SUM($C41:GS41)</f>
        <v>640794.57806011965</v>
      </c>
      <c r="GT47" s="9">
        <f>SUM($C41:GT41)</f>
        <v>640794.57806011965</v>
      </c>
    </row>
    <row r="48" spans="1:202" ht="10.199999999999999">
      <c r="A48" s="10">
        <f t="shared" si="36"/>
        <v>2.5000000000000001E-2</v>
      </c>
      <c r="B48" s="8" t="str">
        <f t="shared" si="36"/>
        <v>€</v>
      </c>
      <c r="C48" s="9">
        <f>SUM($C42:C42)</f>
        <v>-9286.1463414634163</v>
      </c>
      <c r="D48" s="9">
        <f>SUM($C42:D42)</f>
        <v>-10758.50803093397</v>
      </c>
      <c r="E48" s="9">
        <f>SUM($C42:E42)</f>
        <v>-12194.958459685729</v>
      </c>
      <c r="F48" s="9">
        <f>SUM($C42:F42)</f>
        <v>-13596.373512126471</v>
      </c>
      <c r="G48" s="9">
        <f>SUM($C42:G42)</f>
        <v>-13596.373512126471</v>
      </c>
      <c r="H48" s="9">
        <f>SUM($C42:H42)</f>
        <v>-13596.373512126471</v>
      </c>
      <c r="I48" s="9">
        <f>SUM($C42:I42)</f>
        <v>-13596.373512126471</v>
      </c>
      <c r="J48" s="9">
        <f>SUM($C42:J42)</f>
        <v>-13596.373512126471</v>
      </c>
      <c r="K48" s="9">
        <f>SUM($C42:K42)</f>
        <v>-13596.373512126471</v>
      </c>
      <c r="L48" s="9">
        <f>SUM($C42:L42)</f>
        <v>-13596.373512126471</v>
      </c>
      <c r="M48" s="9">
        <f>SUM($C42:M42)</f>
        <v>-13596.373512126471</v>
      </c>
      <c r="N48" s="9">
        <f>SUM($C42:N42)</f>
        <v>-13596.373512126471</v>
      </c>
      <c r="O48" s="9">
        <f>SUM($C42:O42)</f>
        <v>-13596.373512126471</v>
      </c>
      <c r="P48" s="9">
        <f>SUM($C42:P42)</f>
        <v>-13596.373512126471</v>
      </c>
      <c r="Q48" s="9">
        <f>SUM($C42:Q42)</f>
        <v>-13596.373512126471</v>
      </c>
      <c r="R48" s="9">
        <f>SUM($C42:R42)</f>
        <v>-13596.373512126471</v>
      </c>
      <c r="S48" s="9">
        <f>SUM($C42:S42)</f>
        <v>-13596.373512126471</v>
      </c>
      <c r="T48" s="9">
        <f>SUM($C42:T42)</f>
        <v>-13596.373512126471</v>
      </c>
      <c r="U48" s="9">
        <f>SUM($C42:U42)</f>
        <v>-14648.198367304021</v>
      </c>
      <c r="V48" s="9">
        <f>SUM($C42:V42)</f>
        <v>-15674.368957721144</v>
      </c>
      <c r="W48" s="9">
        <f>SUM($C42:W42)</f>
        <v>-16675.510997152483</v>
      </c>
      <c r="X48" s="9">
        <f>SUM($C42:X42)</f>
        <v>-16675.510997152483</v>
      </c>
      <c r="Y48" s="9">
        <f>SUM($C42:Y42)</f>
        <v>-9846.5249921111554</v>
      </c>
      <c r="Z48" s="9">
        <f>SUM($C42:Z42)</f>
        <v>-9846.5249921111554</v>
      </c>
      <c r="AA48" s="9">
        <f>SUM($C42:AA42)</f>
        <v>-9846.5249921111554</v>
      </c>
      <c r="AB48" s="9">
        <f>SUM($C42:AB42)</f>
        <v>-9846.5249921111554</v>
      </c>
      <c r="AC48" s="9">
        <f>SUM($C42:AC42)</f>
        <v>-9846.5249921111554</v>
      </c>
      <c r="AD48" s="9">
        <f>SUM($C42:AD42)</f>
        <v>-9846.5249921111554</v>
      </c>
      <c r="AE48" s="9">
        <f>SUM($C42:AE42)</f>
        <v>-9846.5249921111554</v>
      </c>
      <c r="AF48" s="9">
        <f>SUM($C42:AF42)</f>
        <v>-9846.5249921111554</v>
      </c>
      <c r="AG48" s="9">
        <f>SUM($C42:AG42)</f>
        <v>-9846.5249921111554</v>
      </c>
      <c r="AH48" s="9">
        <f>SUM($C42:AH42)</f>
        <v>-9846.5249921111554</v>
      </c>
      <c r="AI48" s="9">
        <f>SUM($C42:AI42)</f>
        <v>-890.0904428067297</v>
      </c>
      <c r="AJ48" s="9">
        <f>SUM($C42:AJ42)</f>
        <v>-890.0904428067297</v>
      </c>
      <c r="AK48" s="9">
        <f>SUM($C42:AK42)</f>
        <v>-890.0904428067297</v>
      </c>
      <c r="AL48" s="9">
        <f>SUM($C42:AL42)</f>
        <v>-890.0904428067297</v>
      </c>
      <c r="AM48" s="9">
        <f>SUM($C42:AM42)</f>
        <v>-890.0904428067297</v>
      </c>
      <c r="AN48" s="9">
        <f>SUM($C42:AN42)</f>
        <v>-890.0904428067297</v>
      </c>
      <c r="AO48" s="9">
        <f>SUM($C42:AO42)</f>
        <v>-890.0904428067297</v>
      </c>
      <c r="AP48" s="9">
        <f>SUM($C42:AP42)</f>
        <v>-890.0904428067297</v>
      </c>
      <c r="AQ48" s="9">
        <f>SUM($C42:AQ42)</f>
        <v>-890.0904428067297</v>
      </c>
      <c r="AR48" s="9">
        <f>SUM($C42:AR42)</f>
        <v>-890.0904428067297</v>
      </c>
      <c r="AS48" s="9">
        <f>SUM($C42:AS42)</f>
        <v>-890.0904428067297</v>
      </c>
      <c r="AT48" s="9">
        <f>SUM($C42:AT42)</f>
        <v>-890.0904428067297</v>
      </c>
      <c r="AU48" s="9">
        <f>SUM($C42:AU42)</f>
        <v>-890.0904428067297</v>
      </c>
      <c r="AV48" s="9">
        <f>SUM($C42:AV42)</f>
        <v>-890.0904428067297</v>
      </c>
      <c r="AW48" s="9">
        <f>SUM($C42:AW42)</f>
        <v>9492.1740867754415</v>
      </c>
      <c r="AX48" s="9">
        <f>SUM($C42:AX42)</f>
        <v>9492.1740867754415</v>
      </c>
      <c r="AY48" s="9">
        <f>SUM($C42:AY42)</f>
        <v>9492.1740867754415</v>
      </c>
      <c r="AZ48" s="9">
        <f>SUM($C42:AZ42)</f>
        <v>9492.1740867754415</v>
      </c>
      <c r="BA48" s="9">
        <f>SUM($C42:BA42)</f>
        <v>9492.1740867754415</v>
      </c>
      <c r="BB48" s="9">
        <f>SUM($C42:BB42)</f>
        <v>9492.1740867754415</v>
      </c>
      <c r="BC48" s="9">
        <f>SUM($C42:BC42)</f>
        <v>9492.1740867754415</v>
      </c>
      <c r="BD48" s="9">
        <f>SUM($C42:BD42)</f>
        <v>9492.1740867754415</v>
      </c>
      <c r="BE48" s="9">
        <f>SUM($C42:BE42)</f>
        <v>9492.1740867754415</v>
      </c>
      <c r="BF48" s="9">
        <f>SUM($C42:BF42)</f>
        <v>9492.1740867754415</v>
      </c>
      <c r="BG48" s="9">
        <f>SUM($C42:BG42)</f>
        <v>9492.1740867754415</v>
      </c>
      <c r="BH48" s="9">
        <f>SUM($C42:BH42)</f>
        <v>9492.1740867754415</v>
      </c>
      <c r="BI48" s="9">
        <f>SUM($C42:BI42)</f>
        <v>9492.1740867754415</v>
      </c>
      <c r="BJ48" s="9">
        <f>SUM($C42:BJ42)</f>
        <v>9492.1740867754415</v>
      </c>
      <c r="BK48" s="9">
        <f>SUM($C42:BK42)</f>
        <v>9492.1740867754415</v>
      </c>
      <c r="BL48" s="9">
        <f>SUM($C42:BL42)</f>
        <v>44664.319072452003</v>
      </c>
      <c r="BM48" s="9">
        <f>SUM($C42:BM42)</f>
        <v>44337.837465202785</v>
      </c>
      <c r="BN48" s="9">
        <f>SUM($C42:BN42)</f>
        <v>44019.318823984038</v>
      </c>
      <c r="BO48" s="9">
        <f>SUM($C42:BO42)</f>
        <v>43708.568930112087</v>
      </c>
      <c r="BP48" s="9">
        <f>SUM($C42:BP42)</f>
        <v>43708.568930112087</v>
      </c>
      <c r="BQ48" s="9">
        <f>SUM($C42:BQ42)</f>
        <v>43708.568930112087</v>
      </c>
      <c r="BR48" s="9">
        <f>SUM($C42:BR42)</f>
        <v>43708.568930112087</v>
      </c>
      <c r="BS48" s="9">
        <f>SUM($C42:BS42)</f>
        <v>43708.568930112087</v>
      </c>
      <c r="BT48" s="9">
        <f>SUM($C42:BT42)</f>
        <v>43708.568930112087</v>
      </c>
      <c r="BU48" s="9">
        <f>SUM($C42:BU42)</f>
        <v>43708.568930112087</v>
      </c>
      <c r="BV48" s="9">
        <f>SUM($C42:BV42)</f>
        <v>43708.568930112087</v>
      </c>
      <c r="BW48" s="9">
        <f>SUM($C42:BW42)</f>
        <v>43708.568930112087</v>
      </c>
      <c r="BX48" s="9">
        <f>SUM($C42:BX42)</f>
        <v>43708.568930112087</v>
      </c>
      <c r="BY48" s="9">
        <f>SUM($C42:BY42)</f>
        <v>43708.568930112087</v>
      </c>
      <c r="BZ48" s="9">
        <f>SUM($C42:BZ42)</f>
        <v>43708.568930112087</v>
      </c>
      <c r="CA48" s="9">
        <f>SUM($C42:CA42)</f>
        <v>43708.568930112087</v>
      </c>
      <c r="CB48" s="9">
        <f>SUM($C42:CB42)</f>
        <v>43708.568930112087</v>
      </c>
      <c r="CC48" s="9">
        <f>SUM($C42:CC42)</f>
        <v>43708.568930112087</v>
      </c>
      <c r="CD48" s="9">
        <f>SUM($C42:CD42)</f>
        <v>43475.337196551751</v>
      </c>
      <c r="CE48" s="9">
        <f>SUM($C42:CE42)</f>
        <v>43247.794041858739</v>
      </c>
      <c r="CF48" s="9">
        <f>SUM($C42:CF42)</f>
        <v>43025.800720207022</v>
      </c>
      <c r="CG48" s="9">
        <f>SUM($C42:CG42)</f>
        <v>43025.800720207022</v>
      </c>
      <c r="CH48" s="9">
        <f>SUM($C42:CH42)</f>
        <v>44540.060662415934</v>
      </c>
      <c r="CI48" s="9">
        <f>SUM($C42:CI42)</f>
        <v>44540.060662415934</v>
      </c>
      <c r="CJ48" s="9">
        <f>SUM($C42:CJ42)</f>
        <v>44540.060662415934</v>
      </c>
      <c r="CK48" s="9">
        <f>SUM($C42:CK42)</f>
        <v>44540.060662415934</v>
      </c>
      <c r="CL48" s="9">
        <f>SUM($C42:CL42)</f>
        <v>44540.060662415934</v>
      </c>
      <c r="CM48" s="9">
        <f>SUM($C42:CM42)</f>
        <v>44540.060662415934</v>
      </c>
      <c r="CN48" s="9">
        <f>SUM($C42:CN42)</f>
        <v>44540.060662415934</v>
      </c>
      <c r="CO48" s="9">
        <f>SUM($C42:CO42)</f>
        <v>44540.060662415934</v>
      </c>
      <c r="CP48" s="9">
        <f>SUM($C42:CP42)</f>
        <v>44540.060662415934</v>
      </c>
      <c r="CQ48" s="9">
        <f>SUM($C42:CQ42)</f>
        <v>44540.060662415934</v>
      </c>
      <c r="CR48" s="9">
        <f>SUM($C42:CR42)</f>
        <v>46526.06122721656</v>
      </c>
      <c r="CS48" s="9">
        <f>SUM($C42:CS42)</f>
        <v>46526.06122721656</v>
      </c>
      <c r="CT48" s="9">
        <f>SUM($C42:CT42)</f>
        <v>46526.06122721656</v>
      </c>
      <c r="CU48" s="9">
        <f>SUM($C42:CU42)</f>
        <v>46526.06122721656</v>
      </c>
      <c r="CV48" s="9">
        <f>SUM($C42:CV42)</f>
        <v>46526.06122721656</v>
      </c>
      <c r="CW48" s="9">
        <f>SUM($C42:CW42)</f>
        <v>46526.06122721656</v>
      </c>
      <c r="CX48" s="9">
        <f>SUM($C42:CX42)</f>
        <v>46526.06122721656</v>
      </c>
      <c r="CY48" s="9">
        <f>SUM($C42:CY42)</f>
        <v>46526.06122721656</v>
      </c>
      <c r="CZ48" s="9">
        <f>SUM($C42:CZ42)</f>
        <v>46526.06122721656</v>
      </c>
      <c r="DA48" s="9">
        <f>SUM($C42:DA42)</f>
        <v>46526.06122721656</v>
      </c>
      <c r="DB48" s="9">
        <f>SUM($C42:DB42)</f>
        <v>46526.06122721656</v>
      </c>
      <c r="DC48" s="9">
        <f>SUM($C42:DC42)</f>
        <v>46526.06122721656</v>
      </c>
      <c r="DD48" s="9">
        <f>SUM($C42:DD42)</f>
        <v>46526.06122721656</v>
      </c>
      <c r="DE48" s="9">
        <f>SUM($C42:DE42)</f>
        <v>46526.06122721656</v>
      </c>
      <c r="DF48" s="9">
        <f>SUM($C42:DF42)</f>
        <v>48828.225454080814</v>
      </c>
      <c r="DG48" s="9">
        <f>SUM($C42:DG42)</f>
        <v>48828.225454080814</v>
      </c>
      <c r="DH48" s="9">
        <f>SUM($C42:DH42)</f>
        <v>48828.225454080814</v>
      </c>
      <c r="DI48" s="9">
        <f>SUM($C42:DI42)</f>
        <v>48828.225454080814</v>
      </c>
      <c r="DJ48" s="9">
        <f>SUM($C42:DJ42)</f>
        <v>48828.225454080814</v>
      </c>
      <c r="DK48" s="9">
        <f>SUM($C42:DK42)</f>
        <v>48828.225454080814</v>
      </c>
      <c r="DL48" s="9">
        <f>SUM($C42:DL42)</f>
        <v>48828.225454080814</v>
      </c>
      <c r="DM48" s="9">
        <f>SUM($C42:DM42)</f>
        <v>48828.225454080814</v>
      </c>
      <c r="DN48" s="9">
        <f>SUM($C42:DN42)</f>
        <v>48828.225454080814</v>
      </c>
      <c r="DO48" s="9">
        <f>SUM($C42:DO42)</f>
        <v>48828.225454080814</v>
      </c>
      <c r="DP48" s="9">
        <f>SUM($C42:DP42)</f>
        <v>48828.225454080814</v>
      </c>
      <c r="DQ48" s="9">
        <f>SUM($C42:DQ42)</f>
        <v>48828.225454080814</v>
      </c>
      <c r="DR48" s="9">
        <f>SUM($C42:DR42)</f>
        <v>48828.225454080814</v>
      </c>
      <c r="DS48" s="9">
        <f>SUM($C42:DS42)</f>
        <v>48828.225454080814</v>
      </c>
      <c r="DT48" s="9">
        <f>SUM($C42:DT42)</f>
        <v>48828.225454080814</v>
      </c>
      <c r="DU48" s="9">
        <f>SUM($C42:DU42)</f>
        <v>56627.299898523437</v>
      </c>
      <c r="DV48" s="9">
        <f>SUM($C42:DV42)</f>
        <v>56554.905838942628</v>
      </c>
      <c r="DW48" s="9">
        <f>SUM($C42:DW42)</f>
        <v>56484.27748813208</v>
      </c>
      <c r="DX48" s="9">
        <f>SUM($C42:DX42)</f>
        <v>56415.37178002423</v>
      </c>
      <c r="DY48" s="9">
        <f>SUM($C42:DY42)</f>
        <v>56415.37178002423</v>
      </c>
      <c r="DZ48" s="9">
        <f>SUM($C42:DZ42)</f>
        <v>56415.37178002423</v>
      </c>
      <c r="EA48" s="9">
        <f>SUM($C42:EA42)</f>
        <v>56415.37178002423</v>
      </c>
      <c r="EB48" s="9">
        <f>SUM($C42:EB42)</f>
        <v>56415.37178002423</v>
      </c>
      <c r="EC48" s="9">
        <f>SUM($C42:EC42)</f>
        <v>56415.37178002423</v>
      </c>
      <c r="ED48" s="9">
        <f>SUM($C42:ED42)</f>
        <v>56415.37178002423</v>
      </c>
      <c r="EE48" s="9">
        <f>SUM($C42:EE42)</f>
        <v>56415.37178002423</v>
      </c>
      <c r="EF48" s="9">
        <f>SUM($C42:EF42)</f>
        <v>56415.37178002423</v>
      </c>
      <c r="EG48" s="9">
        <f>SUM($C42:EG42)</f>
        <v>56415.37178002423</v>
      </c>
      <c r="EH48" s="9">
        <f>SUM($C42:EH42)</f>
        <v>56415.37178002423</v>
      </c>
      <c r="EI48" s="9">
        <f>SUM($C42:EI42)</f>
        <v>56415.37178002423</v>
      </c>
      <c r="EJ48" s="9">
        <f>SUM($C42:EJ42)</f>
        <v>56415.37178002423</v>
      </c>
      <c r="EK48" s="9">
        <f>SUM($C42:EK42)</f>
        <v>56415.37178002423</v>
      </c>
      <c r="EL48" s="9">
        <f>SUM($C42:EL42)</f>
        <v>56415.37178002423</v>
      </c>
      <c r="EM48" s="9">
        <f>SUM($C42:EM42)</f>
        <v>56363.654955429534</v>
      </c>
      <c r="EN48" s="9">
        <f>SUM($C42:EN42)</f>
        <v>56313.19951680056</v>
      </c>
      <c r="EO48" s="9">
        <f>SUM($C42:EO42)</f>
        <v>56263.974698625956</v>
      </c>
      <c r="EP48" s="9">
        <f>SUM($C42:EP42)</f>
        <v>56263.974698625956</v>
      </c>
      <c r="EQ48" s="9">
        <f>SUM($C42:EQ42)</f>
        <v>56599.746828029325</v>
      </c>
      <c r="ER48" s="9">
        <f>SUM($C42:ER42)</f>
        <v>56599.746828029325</v>
      </c>
      <c r="ES48" s="9">
        <f>SUM($C42:ES42)</f>
        <v>56599.746828029325</v>
      </c>
      <c r="ET48" s="9">
        <f>SUM($C42:ET42)</f>
        <v>56599.746828029325</v>
      </c>
      <c r="EU48" s="9">
        <f>SUM($C42:EU42)</f>
        <v>56599.746828029325</v>
      </c>
      <c r="EV48" s="9">
        <f>SUM($C42:EV42)</f>
        <v>56599.746828029325</v>
      </c>
      <c r="EW48" s="9">
        <f>SUM($C42:EW42)</f>
        <v>56599.746828029325</v>
      </c>
      <c r="EX48" s="9">
        <f>SUM($C42:EX42)</f>
        <v>56599.746828029325</v>
      </c>
      <c r="EY48" s="9">
        <f>SUM($C42:EY42)</f>
        <v>56599.746828029325</v>
      </c>
      <c r="EZ48" s="9">
        <f>SUM($C42:EZ42)</f>
        <v>56599.746828029325</v>
      </c>
      <c r="FA48" s="9">
        <f>SUM($C42:FA42)</f>
        <v>57040.122763528649</v>
      </c>
      <c r="FB48" s="9">
        <f>SUM($C42:FB42)</f>
        <v>57040.122763528649</v>
      </c>
      <c r="FC48" s="9">
        <f>SUM($C42:FC42)</f>
        <v>57040.122763528649</v>
      </c>
      <c r="FD48" s="9">
        <f>SUM($C42:FD42)</f>
        <v>57040.122763528649</v>
      </c>
      <c r="FE48" s="9">
        <f>SUM($C42:FE42)</f>
        <v>57040.122763528649</v>
      </c>
      <c r="FF48" s="9">
        <f>SUM($C42:FF42)</f>
        <v>57040.122763528649</v>
      </c>
      <c r="FG48" s="9">
        <f>SUM($C42:FG42)</f>
        <v>57040.122763528649</v>
      </c>
      <c r="FH48" s="9">
        <f>SUM($C42:FH42)</f>
        <v>57040.122763528649</v>
      </c>
      <c r="FI48" s="9">
        <f>SUM($C42:FI42)</f>
        <v>57040.122763528649</v>
      </c>
      <c r="FJ48" s="9">
        <f>SUM($C42:FJ42)</f>
        <v>57040.122763528649</v>
      </c>
      <c r="FK48" s="9">
        <f>SUM($C42:FK42)</f>
        <v>57040.122763528649</v>
      </c>
      <c r="FL48" s="9">
        <f>SUM($C42:FL42)</f>
        <v>57040.122763528649</v>
      </c>
      <c r="FM48" s="9">
        <f>SUM($C42:FM42)</f>
        <v>57040.122763528649</v>
      </c>
      <c r="FN48" s="9">
        <f>SUM($C42:FN42)</f>
        <v>57040.122763528649</v>
      </c>
      <c r="FO48" s="9">
        <f>SUM($C42:FO42)</f>
        <v>57550.60485655877</v>
      </c>
      <c r="FP48" s="9">
        <f>SUM($C42:FP42)</f>
        <v>57550.60485655877</v>
      </c>
      <c r="FQ48" s="9">
        <f>SUM($C42:FQ42)</f>
        <v>57550.60485655877</v>
      </c>
      <c r="FR48" s="9">
        <f>SUM($C42:FR42)</f>
        <v>57550.60485655877</v>
      </c>
      <c r="FS48" s="9">
        <f>SUM($C42:FS42)</f>
        <v>57550.60485655877</v>
      </c>
      <c r="FT48" s="9">
        <f>SUM($C42:FT42)</f>
        <v>57550.60485655877</v>
      </c>
      <c r="FU48" s="9">
        <f>SUM($C42:FU42)</f>
        <v>57550.60485655877</v>
      </c>
      <c r="FV48" s="9">
        <f>SUM($C42:FV42)</f>
        <v>57550.60485655877</v>
      </c>
      <c r="FW48" s="9">
        <f>SUM($C42:FW42)</f>
        <v>57550.60485655877</v>
      </c>
      <c r="FX48" s="9">
        <f>SUM($C42:FX42)</f>
        <v>57550.60485655877</v>
      </c>
      <c r="FY48" s="9">
        <f>SUM($C42:FY42)</f>
        <v>57550.60485655877</v>
      </c>
      <c r="FZ48" s="9">
        <f>SUM($C42:FZ42)</f>
        <v>57550.60485655877</v>
      </c>
      <c r="GA48" s="9">
        <f>SUM($C42:GA42)</f>
        <v>57550.60485655877</v>
      </c>
      <c r="GB48" s="9">
        <f>SUM($C42:GB42)</f>
        <v>57550.60485655877</v>
      </c>
      <c r="GC48" s="9">
        <f>SUM($C42:GC42)</f>
        <v>57550.60485655877</v>
      </c>
      <c r="GD48" s="9">
        <f>SUM($C42:GD42)</f>
        <v>59279.972292486505</v>
      </c>
      <c r="GE48" s="9">
        <f>SUM($C42:GE42)</f>
        <v>59263.919627508694</v>
      </c>
      <c r="GF48" s="9">
        <f>SUM($C42:GF42)</f>
        <v>59248.258490944972</v>
      </c>
      <c r="GG48" s="9">
        <f>SUM($C42:GG42)</f>
        <v>59232.979333321833</v>
      </c>
      <c r="GH48" s="9">
        <f>SUM($C42:GH42)</f>
        <v>59232.979333321833</v>
      </c>
      <c r="GI48" s="9">
        <f>SUM($C42:GI42)</f>
        <v>59232.979333321833</v>
      </c>
      <c r="GJ48" s="9">
        <f>SUM($C42:GJ42)</f>
        <v>59232.979333321833</v>
      </c>
      <c r="GK48" s="9">
        <f>SUM($C42:GK42)</f>
        <v>59232.979333321833</v>
      </c>
      <c r="GL48" s="9">
        <f>SUM($C42:GL42)</f>
        <v>59232.979333321833</v>
      </c>
      <c r="GM48" s="9">
        <f>SUM($C42:GM42)</f>
        <v>59232.979333321833</v>
      </c>
      <c r="GN48" s="9">
        <f>SUM($C42:GN42)</f>
        <v>59232.979333321833</v>
      </c>
      <c r="GO48" s="9">
        <f>SUM($C42:GO42)</f>
        <v>59232.979333321833</v>
      </c>
      <c r="GP48" s="9">
        <f>SUM($C42:GP42)</f>
        <v>59232.979333321833</v>
      </c>
      <c r="GQ48" s="9">
        <f>SUM($C42:GQ42)</f>
        <v>59232.979333321833</v>
      </c>
      <c r="GR48" s="9">
        <f>SUM($C42:GR42)</f>
        <v>59232.979333321833</v>
      </c>
      <c r="GS48" s="9">
        <f>SUM($C42:GS42)</f>
        <v>59232.979333321833</v>
      </c>
      <c r="GT48" s="9">
        <f>SUM($C42:GT42)</f>
        <v>59232.979333321833</v>
      </c>
    </row>
    <row r="49" spans="1:202" ht="10.199999999999999">
      <c r="A49" s="10">
        <f t="shared" si="36"/>
        <v>0.05</v>
      </c>
      <c r="B49" s="8" t="str">
        <f t="shared" si="36"/>
        <v>€</v>
      </c>
      <c r="C49" s="9">
        <f>SUM($C43:C43)</f>
        <v>-9065.0476190476202</v>
      </c>
      <c r="D49" s="9">
        <f>SUM($C43:D43)</f>
        <v>-10468.131519274377</v>
      </c>
      <c r="E49" s="9">
        <f>SUM($C43:E43)</f>
        <v>-11804.401900442717</v>
      </c>
      <c r="F49" s="9">
        <f>SUM($C43:F43)</f>
        <v>-13077.040358698279</v>
      </c>
      <c r="G49" s="9">
        <f>SUM($C43:G43)</f>
        <v>-13077.040358698279</v>
      </c>
      <c r="H49" s="9">
        <f>SUM($C43:H43)</f>
        <v>-13077.040358698279</v>
      </c>
      <c r="I49" s="9">
        <f>SUM($C43:I43)</f>
        <v>-13077.040358698279</v>
      </c>
      <c r="J49" s="9">
        <f>SUM($C43:J43)</f>
        <v>-13077.040358698279</v>
      </c>
      <c r="K49" s="9">
        <f>SUM($C43:K43)</f>
        <v>-13077.040358698279</v>
      </c>
      <c r="L49" s="9">
        <f>SUM($C43:L43)</f>
        <v>-13077.040358698279</v>
      </c>
      <c r="M49" s="9">
        <f>SUM($C43:M43)</f>
        <v>-13077.040358698279</v>
      </c>
      <c r="N49" s="9">
        <f>SUM($C43:N43)</f>
        <v>-13077.040358698279</v>
      </c>
      <c r="O49" s="9">
        <f>SUM($C43:O43)</f>
        <v>-13077.040358698279</v>
      </c>
      <c r="P49" s="9">
        <f>SUM($C43:P43)</f>
        <v>-13077.040358698279</v>
      </c>
      <c r="Q49" s="9">
        <f>SUM($C43:Q43)</f>
        <v>-13077.040358698279</v>
      </c>
      <c r="R49" s="9">
        <f>SUM($C43:R43)</f>
        <v>-13077.040358698279</v>
      </c>
      <c r="S49" s="9">
        <f>SUM($C43:S43)</f>
        <v>-13077.040358698279</v>
      </c>
      <c r="T49" s="9">
        <f>SUM($C43:T43)</f>
        <v>-13077.040358698279</v>
      </c>
      <c r="U49" s="9">
        <f>SUM($C43:U43)</f>
        <v>-13742.467007421777</v>
      </c>
      <c r="V49" s="9">
        <f>SUM($C43:V43)</f>
        <v>-14376.206672872728</v>
      </c>
      <c r="W49" s="9">
        <f>SUM($C43:W43)</f>
        <v>-14979.76825901649</v>
      </c>
      <c r="X49" s="9">
        <f>SUM($C43:X43)</f>
        <v>-14979.76825901649</v>
      </c>
      <c r="Y49" s="9">
        <f>SUM($C43:Y43)</f>
        <v>-11056.470699603044</v>
      </c>
      <c r="Z49" s="9">
        <f>SUM($C43:Z43)</f>
        <v>-11056.470699603044</v>
      </c>
      <c r="AA49" s="9">
        <f>SUM($C43:AA43)</f>
        <v>-11056.470699603044</v>
      </c>
      <c r="AB49" s="9">
        <f>SUM($C43:AB43)</f>
        <v>-11056.470699603044</v>
      </c>
      <c r="AC49" s="9">
        <f>SUM($C43:AC43)</f>
        <v>-11056.470699603044</v>
      </c>
      <c r="AD49" s="9">
        <f>SUM($C43:AD43)</f>
        <v>-11056.470699603044</v>
      </c>
      <c r="AE49" s="9">
        <f>SUM($C43:AE43)</f>
        <v>-11056.470699603044</v>
      </c>
      <c r="AF49" s="9">
        <f>SUM($C43:AF43)</f>
        <v>-11056.470699603044</v>
      </c>
      <c r="AG49" s="9">
        <f>SUM($C43:AG43)</f>
        <v>-11056.470699603044</v>
      </c>
      <c r="AH49" s="9">
        <f>SUM($C43:AH43)</f>
        <v>-11056.470699603044</v>
      </c>
      <c r="AI49" s="9">
        <f>SUM($C43:AI43)</f>
        <v>-7012.7994037563485</v>
      </c>
      <c r="AJ49" s="9">
        <f>SUM($C43:AJ43)</f>
        <v>-7012.7994037563485</v>
      </c>
      <c r="AK49" s="9">
        <f>SUM($C43:AK43)</f>
        <v>-7012.7994037563485</v>
      </c>
      <c r="AL49" s="9">
        <f>SUM($C43:AL43)</f>
        <v>-7012.7994037563485</v>
      </c>
      <c r="AM49" s="9">
        <f>SUM($C43:AM43)</f>
        <v>-7012.7994037563485</v>
      </c>
      <c r="AN49" s="9">
        <f>SUM($C43:AN43)</f>
        <v>-7012.7994037563485</v>
      </c>
      <c r="AO49" s="9">
        <f>SUM($C43:AO43)</f>
        <v>-7012.7994037563485</v>
      </c>
      <c r="AP49" s="9">
        <f>SUM($C43:AP43)</f>
        <v>-7012.7994037563485</v>
      </c>
      <c r="AQ49" s="9">
        <f>SUM($C43:AQ43)</f>
        <v>-7012.7994037563485</v>
      </c>
      <c r="AR49" s="9">
        <f>SUM($C43:AR43)</f>
        <v>-7012.7994037563485</v>
      </c>
      <c r="AS49" s="9">
        <f>SUM($C43:AS43)</f>
        <v>-7012.7994037563485</v>
      </c>
      <c r="AT49" s="9">
        <f>SUM($C43:AT43)</f>
        <v>-7012.7994037563485</v>
      </c>
      <c r="AU49" s="9">
        <f>SUM($C43:AU43)</f>
        <v>-7012.7994037563485</v>
      </c>
      <c r="AV49" s="9">
        <f>SUM($C43:AV43)</f>
        <v>-7012.7994037563485</v>
      </c>
      <c r="AW49" s="9">
        <f>SUM($C43:AW43)</f>
        <v>-3667.6408506096286</v>
      </c>
      <c r="AX49" s="9">
        <f>SUM($C43:AX43)</f>
        <v>-3667.6408506096286</v>
      </c>
      <c r="AY49" s="9">
        <f>SUM($C43:AY43)</f>
        <v>-3667.6408506096286</v>
      </c>
      <c r="AZ49" s="9">
        <f>SUM($C43:AZ43)</f>
        <v>-3667.6408506096286</v>
      </c>
      <c r="BA49" s="9">
        <f>SUM($C43:BA43)</f>
        <v>-3667.6408506096286</v>
      </c>
      <c r="BB49" s="9">
        <f>SUM($C43:BB43)</f>
        <v>-3667.6408506096286</v>
      </c>
      <c r="BC49" s="9">
        <f>SUM($C43:BC43)</f>
        <v>-3667.6408506096286</v>
      </c>
      <c r="BD49" s="9">
        <f>SUM($C43:BD43)</f>
        <v>-3667.6408506096286</v>
      </c>
      <c r="BE49" s="9">
        <f>SUM($C43:BE43)</f>
        <v>-3667.6408506096286</v>
      </c>
      <c r="BF49" s="9">
        <f>SUM($C43:BF43)</f>
        <v>-3667.6408506096286</v>
      </c>
      <c r="BG49" s="9">
        <f>SUM($C43:BG43)</f>
        <v>-3667.6408506096286</v>
      </c>
      <c r="BH49" s="9">
        <f>SUM($C43:BH43)</f>
        <v>-3667.6408506096286</v>
      </c>
      <c r="BI49" s="9">
        <f>SUM($C43:BI43)</f>
        <v>-3667.6408506096286</v>
      </c>
      <c r="BJ49" s="9">
        <f>SUM($C43:BJ43)</f>
        <v>-3667.6408506096286</v>
      </c>
      <c r="BK49" s="9">
        <f>SUM($C43:BK43)</f>
        <v>-3667.6408506096286</v>
      </c>
      <c r="BL49" s="9">
        <f>SUM($C43:BL43)</f>
        <v>4227.1743145181263</v>
      </c>
      <c r="BM49" s="9">
        <f>SUM($C43:BM43)</f>
        <v>4155.6363797953518</v>
      </c>
      <c r="BN49" s="9">
        <f>SUM($C43:BN43)</f>
        <v>4087.5050133927093</v>
      </c>
      <c r="BO49" s="9">
        <f>SUM($C43:BO43)</f>
        <v>4022.6179977711449</v>
      </c>
      <c r="BP49" s="9">
        <f>SUM($C43:BP43)</f>
        <v>4022.6179977711449</v>
      </c>
      <c r="BQ49" s="9">
        <f>SUM($C43:BQ43)</f>
        <v>4022.6179977711449</v>
      </c>
      <c r="BR49" s="9">
        <f>SUM($C43:BR43)</f>
        <v>4022.6179977711449</v>
      </c>
      <c r="BS49" s="9">
        <f>SUM($C43:BS43)</f>
        <v>4022.6179977711449</v>
      </c>
      <c r="BT49" s="9">
        <f>SUM($C43:BT43)</f>
        <v>4022.6179977711449</v>
      </c>
      <c r="BU49" s="9">
        <f>SUM($C43:BU43)</f>
        <v>4022.6179977711449</v>
      </c>
      <c r="BV49" s="9">
        <f>SUM($C43:BV43)</f>
        <v>4022.6179977711449</v>
      </c>
      <c r="BW49" s="9">
        <f>SUM($C43:BW43)</f>
        <v>4022.6179977711449</v>
      </c>
      <c r="BX49" s="9">
        <f>SUM($C43:BX43)</f>
        <v>4022.6179977711449</v>
      </c>
      <c r="BY49" s="9">
        <f>SUM($C43:BY43)</f>
        <v>4022.6179977711449</v>
      </c>
      <c r="BZ49" s="9">
        <f>SUM($C43:BZ43)</f>
        <v>4022.6179977711449</v>
      </c>
      <c r="CA49" s="9">
        <f>SUM($C43:CA43)</f>
        <v>4022.6179977711449</v>
      </c>
      <c r="CB49" s="9">
        <f>SUM($C43:CB43)</f>
        <v>4022.6179977711449</v>
      </c>
      <c r="CC49" s="9">
        <f>SUM($C43:CC43)</f>
        <v>4022.6179977711449</v>
      </c>
      <c r="CD49" s="9">
        <f>SUM($C43:CD43)</f>
        <v>3988.6904128623</v>
      </c>
      <c r="CE49" s="9">
        <f>SUM($C43:CE43)</f>
        <v>3956.3784272348289</v>
      </c>
      <c r="CF49" s="9">
        <f>SUM($C43:CF43)</f>
        <v>3925.6051075896185</v>
      </c>
      <c r="CG49" s="9">
        <f>SUM($C43:CG43)</f>
        <v>3925.6051075896185</v>
      </c>
      <c r="CH49" s="9">
        <f>SUM($C43:CH43)</f>
        <v>4125.6391929768006</v>
      </c>
      <c r="CI49" s="9">
        <f>SUM($C43:CI43)</f>
        <v>4125.6391929768006</v>
      </c>
      <c r="CJ49" s="9">
        <f>SUM($C43:CJ43)</f>
        <v>4125.6391929768006</v>
      </c>
      <c r="CK49" s="9">
        <f>SUM($C43:CK43)</f>
        <v>4125.6391929768006</v>
      </c>
      <c r="CL49" s="9">
        <f>SUM($C43:CL43)</f>
        <v>4125.6391929768006</v>
      </c>
      <c r="CM49" s="9">
        <f>SUM($C43:CM43)</f>
        <v>4125.6391929768006</v>
      </c>
      <c r="CN49" s="9">
        <f>SUM($C43:CN43)</f>
        <v>4125.6391929768006</v>
      </c>
      <c r="CO49" s="9">
        <f>SUM($C43:CO43)</f>
        <v>4125.6391929768006</v>
      </c>
      <c r="CP49" s="9">
        <f>SUM($C43:CP43)</f>
        <v>4125.6391929768006</v>
      </c>
      <c r="CQ49" s="9">
        <f>SUM($C43:CQ43)</f>
        <v>4125.6391929768006</v>
      </c>
      <c r="CR49" s="9">
        <f>SUM($C43:CR43)</f>
        <v>4331.8106793404368</v>
      </c>
      <c r="CS49" s="9">
        <f>SUM($C43:CS43)</f>
        <v>4331.8106793404368</v>
      </c>
      <c r="CT49" s="9">
        <f>SUM($C43:CT43)</f>
        <v>4331.8106793404368</v>
      </c>
      <c r="CU49" s="9">
        <f>SUM($C43:CU43)</f>
        <v>4331.8106793404368</v>
      </c>
      <c r="CV49" s="9">
        <f>SUM($C43:CV43)</f>
        <v>4331.8106793404368</v>
      </c>
      <c r="CW49" s="9">
        <f>SUM($C43:CW43)</f>
        <v>4331.8106793404368</v>
      </c>
      <c r="CX49" s="9">
        <f>SUM($C43:CX43)</f>
        <v>4331.8106793404368</v>
      </c>
      <c r="CY49" s="9">
        <f>SUM($C43:CY43)</f>
        <v>4331.8106793404368</v>
      </c>
      <c r="CZ49" s="9">
        <f>SUM($C43:CZ43)</f>
        <v>4331.8106793404368</v>
      </c>
      <c r="DA49" s="9">
        <f>SUM($C43:DA43)</f>
        <v>4331.8106793404368</v>
      </c>
      <c r="DB49" s="9">
        <f>SUM($C43:DB43)</f>
        <v>4331.8106793404368</v>
      </c>
      <c r="DC49" s="9">
        <f>SUM($C43:DC43)</f>
        <v>4331.8106793404368</v>
      </c>
      <c r="DD49" s="9">
        <f>SUM($C43:DD43)</f>
        <v>4331.8106793404368</v>
      </c>
      <c r="DE49" s="9">
        <f>SUM($C43:DE43)</f>
        <v>4331.8106793404368</v>
      </c>
      <c r="DF49" s="9">
        <f>SUM($C43:DF43)</f>
        <v>4502.367646157365</v>
      </c>
      <c r="DG49" s="9">
        <f>SUM($C43:DG43)</f>
        <v>4502.367646157365</v>
      </c>
      <c r="DH49" s="9">
        <f>SUM($C43:DH43)</f>
        <v>4502.367646157365</v>
      </c>
      <c r="DI49" s="9">
        <f>SUM($C43:DI43)</f>
        <v>4502.367646157365</v>
      </c>
      <c r="DJ49" s="9">
        <f>SUM($C43:DJ43)</f>
        <v>4502.367646157365</v>
      </c>
      <c r="DK49" s="9">
        <f>SUM($C43:DK43)</f>
        <v>4502.367646157365</v>
      </c>
      <c r="DL49" s="9">
        <f>SUM($C43:DL43)</f>
        <v>4502.367646157365</v>
      </c>
      <c r="DM49" s="9">
        <f>SUM($C43:DM43)</f>
        <v>4502.367646157365</v>
      </c>
      <c r="DN49" s="9">
        <f>SUM($C43:DN43)</f>
        <v>4502.367646157365</v>
      </c>
      <c r="DO49" s="9">
        <f>SUM($C43:DO43)</f>
        <v>4502.367646157365</v>
      </c>
      <c r="DP49" s="9">
        <f>SUM($C43:DP43)</f>
        <v>4502.367646157365</v>
      </c>
      <c r="DQ49" s="9">
        <f>SUM($C43:DQ43)</f>
        <v>4502.367646157365</v>
      </c>
      <c r="DR49" s="9">
        <f>SUM($C43:DR43)</f>
        <v>4502.367646157365</v>
      </c>
      <c r="DS49" s="9">
        <f>SUM($C43:DS43)</f>
        <v>4502.367646157365</v>
      </c>
      <c r="DT49" s="9">
        <f>SUM($C43:DT43)</f>
        <v>4502.367646157365</v>
      </c>
      <c r="DU49" s="9">
        <f>SUM($C43:DU43)</f>
        <v>4904.894374487727</v>
      </c>
      <c r="DV49" s="9">
        <f>SUM($C43:DV43)</f>
        <v>4901.2469261037968</v>
      </c>
      <c r="DW49" s="9">
        <f>SUM($C43:DW43)</f>
        <v>4897.7731657381491</v>
      </c>
      <c r="DX49" s="9">
        <f>SUM($C43:DX43)</f>
        <v>4894.464822532771</v>
      </c>
      <c r="DY49" s="9">
        <f>SUM($C43:DY43)</f>
        <v>4894.464822532771</v>
      </c>
      <c r="DZ49" s="9">
        <f>SUM($C43:DZ43)</f>
        <v>4894.464822532771</v>
      </c>
      <c r="EA49" s="9">
        <f>SUM($C43:EA43)</f>
        <v>4894.464822532771</v>
      </c>
      <c r="EB49" s="9">
        <f>SUM($C43:EB43)</f>
        <v>4894.464822532771</v>
      </c>
      <c r="EC49" s="9">
        <f>SUM($C43:EC43)</f>
        <v>4894.464822532771</v>
      </c>
      <c r="ED49" s="9">
        <f>SUM($C43:ED43)</f>
        <v>4894.464822532771</v>
      </c>
      <c r="EE49" s="9">
        <f>SUM($C43:EE43)</f>
        <v>4894.464822532771</v>
      </c>
      <c r="EF49" s="9">
        <f>SUM($C43:EF43)</f>
        <v>4894.464822532771</v>
      </c>
      <c r="EG49" s="9">
        <f>SUM($C43:EG43)</f>
        <v>4894.464822532771</v>
      </c>
      <c r="EH49" s="9">
        <f>SUM($C43:EH43)</f>
        <v>4894.464822532771</v>
      </c>
      <c r="EI49" s="9">
        <f>SUM($C43:EI43)</f>
        <v>4894.464822532771</v>
      </c>
      <c r="EJ49" s="9">
        <f>SUM($C43:EJ43)</f>
        <v>4894.464822532771</v>
      </c>
      <c r="EK49" s="9">
        <f>SUM($C43:EK43)</f>
        <v>4894.464822532771</v>
      </c>
      <c r="EL49" s="9">
        <f>SUM($C43:EL43)</f>
        <v>4894.464822532771</v>
      </c>
      <c r="EM49" s="9">
        <f>SUM($C43:EM43)</f>
        <v>4892.7349834589149</v>
      </c>
      <c r="EN49" s="9">
        <f>SUM($C43:EN43)</f>
        <v>4891.0875176742902</v>
      </c>
      <c r="EO49" s="9">
        <f>SUM($C43:EO43)</f>
        <v>4889.5185026413146</v>
      </c>
      <c r="EP49" s="9">
        <f>SUM($C43:EP43)</f>
        <v>4889.5185026413146</v>
      </c>
      <c r="EQ49" s="9">
        <f>SUM($C43:EQ43)</f>
        <v>4899.7174831445091</v>
      </c>
      <c r="ER49" s="9">
        <f>SUM($C43:ER43)</f>
        <v>4899.7174831445091</v>
      </c>
      <c r="ES49" s="9">
        <f>SUM($C43:ES43)</f>
        <v>4899.7174831445091</v>
      </c>
      <c r="ET49" s="9">
        <f>SUM($C43:ET43)</f>
        <v>4899.7174831445091</v>
      </c>
      <c r="EU49" s="9">
        <f>SUM($C43:EU43)</f>
        <v>4899.7174831445091</v>
      </c>
      <c r="EV49" s="9">
        <f>SUM($C43:EV43)</f>
        <v>4899.7174831445091</v>
      </c>
      <c r="EW49" s="9">
        <f>SUM($C43:EW43)</f>
        <v>4899.7174831445091</v>
      </c>
      <c r="EX49" s="9">
        <f>SUM($C43:EX43)</f>
        <v>4899.7174831445091</v>
      </c>
      <c r="EY49" s="9">
        <f>SUM($C43:EY43)</f>
        <v>4899.7174831445091</v>
      </c>
      <c r="EZ49" s="9">
        <f>SUM($C43:EZ43)</f>
        <v>4899.7174831445091</v>
      </c>
      <c r="FA49" s="9">
        <f>SUM($C43:FA43)</f>
        <v>4910.2293864817193</v>
      </c>
      <c r="FB49" s="9">
        <f>SUM($C43:FB43)</f>
        <v>4910.2293864817193</v>
      </c>
      <c r="FC49" s="9">
        <f>SUM($C43:FC43)</f>
        <v>4910.2293864817193</v>
      </c>
      <c r="FD49" s="9">
        <f>SUM($C43:FD43)</f>
        <v>4910.2293864817193</v>
      </c>
      <c r="FE49" s="9">
        <f>SUM($C43:FE43)</f>
        <v>4910.2293864817193</v>
      </c>
      <c r="FF49" s="9">
        <f>SUM($C43:FF43)</f>
        <v>4910.2293864817193</v>
      </c>
      <c r="FG49" s="9">
        <f>SUM($C43:FG43)</f>
        <v>4910.2293864817193</v>
      </c>
      <c r="FH49" s="9">
        <f>SUM($C43:FH43)</f>
        <v>4910.2293864817193</v>
      </c>
      <c r="FI49" s="9">
        <f>SUM($C43:FI43)</f>
        <v>4910.2293864817193</v>
      </c>
      <c r="FJ49" s="9">
        <f>SUM($C43:FJ43)</f>
        <v>4910.2293864817193</v>
      </c>
      <c r="FK49" s="9">
        <f>SUM($C43:FK43)</f>
        <v>4910.2293864817193</v>
      </c>
      <c r="FL49" s="9">
        <f>SUM($C43:FL43)</f>
        <v>4910.2293864817193</v>
      </c>
      <c r="FM49" s="9">
        <f>SUM($C43:FM43)</f>
        <v>4910.2293864817193</v>
      </c>
      <c r="FN49" s="9">
        <f>SUM($C43:FN43)</f>
        <v>4910.2293864817193</v>
      </c>
      <c r="FO49" s="9">
        <f>SUM($C43:FO43)</f>
        <v>4918.9254403361556</v>
      </c>
      <c r="FP49" s="9">
        <f>SUM($C43:FP43)</f>
        <v>4918.9254403361556</v>
      </c>
      <c r="FQ49" s="9">
        <f>SUM($C43:FQ43)</f>
        <v>4918.9254403361556</v>
      </c>
      <c r="FR49" s="9">
        <f>SUM($C43:FR43)</f>
        <v>4918.9254403361556</v>
      </c>
      <c r="FS49" s="9">
        <f>SUM($C43:FS43)</f>
        <v>4918.9254403361556</v>
      </c>
      <c r="FT49" s="9">
        <f>SUM($C43:FT43)</f>
        <v>4918.9254403361556</v>
      </c>
      <c r="FU49" s="9">
        <f>SUM($C43:FU43)</f>
        <v>4918.9254403361556</v>
      </c>
      <c r="FV49" s="9">
        <f>SUM($C43:FV43)</f>
        <v>4918.9254403361556</v>
      </c>
      <c r="FW49" s="9">
        <f>SUM($C43:FW43)</f>
        <v>4918.9254403361556</v>
      </c>
      <c r="FX49" s="9">
        <f>SUM($C43:FX43)</f>
        <v>4918.9254403361556</v>
      </c>
      <c r="FY49" s="9">
        <f>SUM($C43:FY43)</f>
        <v>4918.9254403361556</v>
      </c>
      <c r="FZ49" s="9">
        <f>SUM($C43:FZ43)</f>
        <v>4918.9254403361556</v>
      </c>
      <c r="GA49" s="9">
        <f>SUM($C43:GA43)</f>
        <v>4918.9254403361556</v>
      </c>
      <c r="GB49" s="9">
        <f>SUM($C43:GB43)</f>
        <v>4918.9254403361556</v>
      </c>
      <c r="GC49" s="9">
        <f>SUM($C43:GC43)</f>
        <v>4918.9254403361556</v>
      </c>
      <c r="GD49" s="9">
        <f>SUM($C43:GD43)</f>
        <v>4939.4487538819922</v>
      </c>
      <c r="GE49" s="9">
        <f>SUM($C43:GE43)</f>
        <v>4939.262784301447</v>
      </c>
      <c r="GF49" s="9">
        <f>SUM($C43:GF43)</f>
        <v>4939.0856704152138</v>
      </c>
      <c r="GG49" s="9">
        <f>SUM($C43:GG43)</f>
        <v>4938.9169905235631</v>
      </c>
      <c r="GH49" s="9">
        <f>SUM($C43:GH43)</f>
        <v>4938.9169905235631</v>
      </c>
      <c r="GI49" s="9">
        <f>SUM($C43:GI43)</f>
        <v>4938.9169905235631</v>
      </c>
      <c r="GJ49" s="9">
        <f>SUM($C43:GJ43)</f>
        <v>4938.9169905235631</v>
      </c>
      <c r="GK49" s="9">
        <f>SUM($C43:GK43)</f>
        <v>4938.9169905235631</v>
      </c>
      <c r="GL49" s="9">
        <f>SUM($C43:GL43)</f>
        <v>4938.9169905235631</v>
      </c>
      <c r="GM49" s="9">
        <f>SUM($C43:GM43)</f>
        <v>4938.9169905235631</v>
      </c>
      <c r="GN49" s="9">
        <f>SUM($C43:GN43)</f>
        <v>4938.9169905235631</v>
      </c>
      <c r="GO49" s="9">
        <f>SUM($C43:GO43)</f>
        <v>4938.9169905235631</v>
      </c>
      <c r="GP49" s="9">
        <f>SUM($C43:GP43)</f>
        <v>4938.9169905235631</v>
      </c>
      <c r="GQ49" s="9">
        <f>SUM($C43:GQ43)</f>
        <v>4938.9169905235631</v>
      </c>
      <c r="GR49" s="9">
        <f>SUM($C43:GR43)</f>
        <v>4938.9169905235631</v>
      </c>
      <c r="GS49" s="9">
        <f>SUM($C43:GS43)</f>
        <v>4938.9169905235631</v>
      </c>
      <c r="GT49" s="9">
        <f>SUM($C43:GT43)</f>
        <v>4938.9169905235631</v>
      </c>
    </row>
    <row r="50" spans="1:202" ht="10.199999999999999">
      <c r="A50" s="10">
        <f t="shared" si="36"/>
        <v>7.4999999999999997E-2</v>
      </c>
      <c r="B50" s="8" t="str">
        <f t="shared" si="36"/>
        <v>€</v>
      </c>
      <c r="C50" s="9">
        <f>SUM($C44:C44)</f>
        <v>-8854.2325581395362</v>
      </c>
      <c r="D50" s="9">
        <f>SUM($C44:D44)</f>
        <v>-10192.815575987021</v>
      </c>
      <c r="E50" s="9">
        <f>SUM($C44:E44)</f>
        <v>-11438.009080961425</v>
      </c>
      <c r="F50" s="9">
        <f>SUM($C44:F44)</f>
        <v>-12596.328620472499</v>
      </c>
      <c r="G50" s="9">
        <f>SUM($C44:G44)</f>
        <v>-12596.328620472499</v>
      </c>
      <c r="H50" s="9">
        <f>SUM($C44:H44)</f>
        <v>-12596.328620472499</v>
      </c>
      <c r="I50" s="9">
        <f>SUM($C44:I44)</f>
        <v>-12596.328620472499</v>
      </c>
      <c r="J50" s="9">
        <f>SUM($C44:J44)</f>
        <v>-12596.328620472499</v>
      </c>
      <c r="K50" s="9">
        <f>SUM($C44:K44)</f>
        <v>-12596.328620472499</v>
      </c>
      <c r="L50" s="9">
        <f>SUM($C44:L44)</f>
        <v>-12596.328620472499</v>
      </c>
      <c r="M50" s="9">
        <f>SUM($C44:M44)</f>
        <v>-12596.328620472499</v>
      </c>
      <c r="N50" s="9">
        <f>SUM($C44:N44)</f>
        <v>-12596.328620472499</v>
      </c>
      <c r="O50" s="9">
        <f>SUM($C44:O44)</f>
        <v>-12596.328620472499</v>
      </c>
      <c r="P50" s="9">
        <f>SUM($C44:P44)</f>
        <v>-12596.328620472499</v>
      </c>
      <c r="Q50" s="9">
        <f>SUM($C44:Q44)</f>
        <v>-12596.328620472499</v>
      </c>
      <c r="R50" s="9">
        <f>SUM($C44:R44)</f>
        <v>-12596.328620472499</v>
      </c>
      <c r="S50" s="9">
        <f>SUM($C44:S44)</f>
        <v>-12596.328620472499</v>
      </c>
      <c r="T50" s="9">
        <f>SUM($C44:T44)</f>
        <v>-12596.328620472499</v>
      </c>
      <c r="U50" s="9">
        <f>SUM($C44:U44)</f>
        <v>-13021.864369571202</v>
      </c>
      <c r="V50" s="9">
        <f>SUM($C44:V44)</f>
        <v>-13417.711578035112</v>
      </c>
      <c r="W50" s="9">
        <f>SUM($C44:W44)</f>
        <v>-13785.941539396888</v>
      </c>
      <c r="X50" s="9">
        <f>SUM($C44:X44)</f>
        <v>-13785.941539396888</v>
      </c>
      <c r="Y50" s="9">
        <f>SUM($C44:Y44)</f>
        <v>-11502.391940693025</v>
      </c>
      <c r="Z50" s="9">
        <f>SUM($C44:Z44)</f>
        <v>-11502.391940693025</v>
      </c>
      <c r="AA50" s="9">
        <f>SUM($C44:AA44)</f>
        <v>-11502.391940693025</v>
      </c>
      <c r="AB50" s="9">
        <f>SUM($C44:AB44)</f>
        <v>-11502.391940693025</v>
      </c>
      <c r="AC50" s="9">
        <f>SUM($C44:AC44)</f>
        <v>-11502.391940693025</v>
      </c>
      <c r="AD50" s="9">
        <f>SUM($C44:AD44)</f>
        <v>-11502.391940693025</v>
      </c>
      <c r="AE50" s="9">
        <f>SUM($C44:AE44)</f>
        <v>-11502.391940693025</v>
      </c>
      <c r="AF50" s="9">
        <f>SUM($C44:AF44)</f>
        <v>-11502.391940693025</v>
      </c>
      <c r="AG50" s="9">
        <f>SUM($C44:AG44)</f>
        <v>-11502.391940693025</v>
      </c>
      <c r="AH50" s="9">
        <f>SUM($C44:AH44)</f>
        <v>-11502.391940693025</v>
      </c>
      <c r="AI50" s="9">
        <f>SUM($C44:AI44)</f>
        <v>-9642.2615247206959</v>
      </c>
      <c r="AJ50" s="9">
        <f>SUM($C44:AJ44)</f>
        <v>-9642.2615247206959</v>
      </c>
      <c r="AK50" s="9">
        <f>SUM($C44:AK44)</f>
        <v>-9642.2615247206959</v>
      </c>
      <c r="AL50" s="9">
        <f>SUM($C44:AL44)</f>
        <v>-9642.2615247206959</v>
      </c>
      <c r="AM50" s="9">
        <f>SUM($C44:AM44)</f>
        <v>-9642.2615247206959</v>
      </c>
      <c r="AN50" s="9">
        <f>SUM($C44:AN44)</f>
        <v>-9642.2615247206959</v>
      </c>
      <c r="AO50" s="9">
        <f>SUM($C44:AO44)</f>
        <v>-9642.2615247206959</v>
      </c>
      <c r="AP50" s="9">
        <f>SUM($C44:AP44)</f>
        <v>-9642.2615247206959</v>
      </c>
      <c r="AQ50" s="9">
        <f>SUM($C44:AQ44)</f>
        <v>-9642.2615247206959</v>
      </c>
      <c r="AR50" s="9">
        <f>SUM($C44:AR44)</f>
        <v>-9642.2615247206959</v>
      </c>
      <c r="AS50" s="9">
        <f>SUM($C44:AS44)</f>
        <v>-9642.2615247206959</v>
      </c>
      <c r="AT50" s="9">
        <f>SUM($C44:AT44)</f>
        <v>-9642.2615247206959</v>
      </c>
      <c r="AU50" s="9">
        <f>SUM($C44:AU44)</f>
        <v>-9642.2615247206959</v>
      </c>
      <c r="AV50" s="9">
        <f>SUM($C44:AV44)</f>
        <v>-9642.2615247206959</v>
      </c>
      <c r="AW50" s="9">
        <f>SUM($C44:AW44)</f>
        <v>-8535.3422658079926</v>
      </c>
      <c r="AX50" s="9">
        <f>SUM($C44:AX44)</f>
        <v>-8535.3422658079926</v>
      </c>
      <c r="AY50" s="9">
        <f>SUM($C44:AY44)</f>
        <v>-8535.3422658079926</v>
      </c>
      <c r="AZ50" s="9">
        <f>SUM($C44:AZ44)</f>
        <v>-8535.3422658079926</v>
      </c>
      <c r="BA50" s="9">
        <f>SUM($C44:BA44)</f>
        <v>-8535.3422658079926</v>
      </c>
      <c r="BB50" s="9">
        <f>SUM($C44:BB44)</f>
        <v>-8535.3422658079926</v>
      </c>
      <c r="BC50" s="9">
        <f>SUM($C44:BC44)</f>
        <v>-8535.3422658079926</v>
      </c>
      <c r="BD50" s="9">
        <f>SUM($C44:BD44)</f>
        <v>-8535.3422658079926</v>
      </c>
      <c r="BE50" s="9">
        <f>SUM($C44:BE44)</f>
        <v>-8535.3422658079926</v>
      </c>
      <c r="BF50" s="9">
        <f>SUM($C44:BF44)</f>
        <v>-8535.3422658079926</v>
      </c>
      <c r="BG50" s="9">
        <f>SUM($C44:BG44)</f>
        <v>-8535.3422658079926</v>
      </c>
      <c r="BH50" s="9">
        <f>SUM($C44:BH44)</f>
        <v>-8535.3422658079926</v>
      </c>
      <c r="BI50" s="9">
        <f>SUM($C44:BI44)</f>
        <v>-8535.3422658079926</v>
      </c>
      <c r="BJ50" s="9">
        <f>SUM($C44:BJ44)</f>
        <v>-8535.3422658079926</v>
      </c>
      <c r="BK50" s="9">
        <f>SUM($C44:BK44)</f>
        <v>-8535.3422658079926</v>
      </c>
      <c r="BL50" s="9">
        <f>SUM($C44:BL44)</f>
        <v>-6699.845069697295</v>
      </c>
      <c r="BM50" s="9">
        <f>SUM($C44:BM44)</f>
        <v>-6716.0904166715409</v>
      </c>
      <c r="BN50" s="9">
        <f>SUM($C44:BN44)</f>
        <v>-6731.2023673452577</v>
      </c>
      <c r="BO50" s="9">
        <f>SUM($C44:BO44)</f>
        <v>-6745.2599958789478</v>
      </c>
      <c r="BP50" s="9">
        <f>SUM($C44:BP44)</f>
        <v>-6745.2599958789478</v>
      </c>
      <c r="BQ50" s="9">
        <f>SUM($C44:BQ44)</f>
        <v>-6745.2599958789478</v>
      </c>
      <c r="BR50" s="9">
        <f>SUM($C44:BR44)</f>
        <v>-6745.2599958789478</v>
      </c>
      <c r="BS50" s="9">
        <f>SUM($C44:BS44)</f>
        <v>-6745.2599958789478</v>
      </c>
      <c r="BT50" s="9">
        <f>SUM($C44:BT44)</f>
        <v>-6745.2599958789478</v>
      </c>
      <c r="BU50" s="9">
        <f>SUM($C44:BU44)</f>
        <v>-6745.2599958789478</v>
      </c>
      <c r="BV50" s="9">
        <f>SUM($C44:BV44)</f>
        <v>-6745.2599958789478</v>
      </c>
      <c r="BW50" s="9">
        <f>SUM($C44:BW44)</f>
        <v>-6745.2599958789478</v>
      </c>
      <c r="BX50" s="9">
        <f>SUM($C44:BX44)</f>
        <v>-6745.2599958789478</v>
      </c>
      <c r="BY50" s="9">
        <f>SUM($C44:BY44)</f>
        <v>-6745.2599958789478</v>
      </c>
      <c r="BZ50" s="9">
        <f>SUM($C44:BZ44)</f>
        <v>-6745.2599958789478</v>
      </c>
      <c r="CA50" s="9">
        <f>SUM($C44:CA44)</f>
        <v>-6745.2599958789478</v>
      </c>
      <c r="CB50" s="9">
        <f>SUM($C44:CB44)</f>
        <v>-6745.2599958789478</v>
      </c>
      <c r="CC50" s="9">
        <f>SUM($C44:CC44)</f>
        <v>-6745.2599958789478</v>
      </c>
      <c r="CD50" s="9">
        <f>SUM($C44:CD44)</f>
        <v>-6750.424394203058</v>
      </c>
      <c r="CE50" s="9">
        <f>SUM($C44:CE44)</f>
        <v>-6755.2284856673468</v>
      </c>
      <c r="CF50" s="9">
        <f>SUM($C44:CF44)</f>
        <v>-6759.6974079597085</v>
      </c>
      <c r="CG50" s="9">
        <f>SUM($C44:CG44)</f>
        <v>-6759.6974079597085</v>
      </c>
      <c r="CH50" s="9">
        <f>SUM($C44:CH44)</f>
        <v>-6731.9837323271749</v>
      </c>
      <c r="CI50" s="9">
        <f>SUM($C44:CI44)</f>
        <v>-6731.9837323271749</v>
      </c>
      <c r="CJ50" s="9">
        <f>SUM($C44:CJ44)</f>
        <v>-6731.9837323271749</v>
      </c>
      <c r="CK50" s="9">
        <f>SUM($C44:CK44)</f>
        <v>-6731.9837323271749</v>
      </c>
      <c r="CL50" s="9">
        <f>SUM($C44:CL44)</f>
        <v>-6731.9837323271749</v>
      </c>
      <c r="CM50" s="9">
        <f>SUM($C44:CM44)</f>
        <v>-6731.9837323271749</v>
      </c>
      <c r="CN50" s="9">
        <f>SUM($C44:CN44)</f>
        <v>-6731.9837323271749</v>
      </c>
      <c r="CO50" s="9">
        <f>SUM($C44:CO44)</f>
        <v>-6731.9837323271749</v>
      </c>
      <c r="CP50" s="9">
        <f>SUM($C44:CP44)</f>
        <v>-6731.9837323271749</v>
      </c>
      <c r="CQ50" s="9">
        <f>SUM($C44:CQ44)</f>
        <v>-6731.9837323271749</v>
      </c>
      <c r="CR50" s="9">
        <f>SUM($C44:CR44)</f>
        <v>-6709.4087678894739</v>
      </c>
      <c r="CS50" s="9">
        <f>SUM($C44:CS44)</f>
        <v>-6709.4087678894739</v>
      </c>
      <c r="CT50" s="9">
        <f>SUM($C44:CT44)</f>
        <v>-6709.4087678894739</v>
      </c>
      <c r="CU50" s="9">
        <f>SUM($C44:CU44)</f>
        <v>-6709.4087678894739</v>
      </c>
      <c r="CV50" s="9">
        <f>SUM($C44:CV44)</f>
        <v>-6709.4087678894739</v>
      </c>
      <c r="CW50" s="9">
        <f>SUM($C44:CW44)</f>
        <v>-6709.4087678894739</v>
      </c>
      <c r="CX50" s="9">
        <f>SUM($C44:CX44)</f>
        <v>-6709.4087678894739</v>
      </c>
      <c r="CY50" s="9">
        <f>SUM($C44:CY44)</f>
        <v>-6709.4087678894739</v>
      </c>
      <c r="CZ50" s="9">
        <f>SUM($C44:CZ44)</f>
        <v>-6709.4087678894739</v>
      </c>
      <c r="DA50" s="9">
        <f>SUM($C44:DA44)</f>
        <v>-6709.4087678894739</v>
      </c>
      <c r="DB50" s="9">
        <f>SUM($C44:DB44)</f>
        <v>-6709.4087678894739</v>
      </c>
      <c r="DC50" s="9">
        <f>SUM($C44:DC44)</f>
        <v>-6709.4087678894739</v>
      </c>
      <c r="DD50" s="9">
        <f>SUM($C44:DD44)</f>
        <v>-6709.4087678894739</v>
      </c>
      <c r="DE50" s="9">
        <f>SUM($C44:DE44)</f>
        <v>-6709.4087678894739</v>
      </c>
      <c r="DF50" s="9">
        <f>SUM($C44:DF44)</f>
        <v>-6695.9749448140637</v>
      </c>
      <c r="DG50" s="9">
        <f>SUM($C44:DG44)</f>
        <v>-6695.9749448140637</v>
      </c>
      <c r="DH50" s="9">
        <f>SUM($C44:DH44)</f>
        <v>-6695.9749448140637</v>
      </c>
      <c r="DI50" s="9">
        <f>SUM($C44:DI44)</f>
        <v>-6695.9749448140637</v>
      </c>
      <c r="DJ50" s="9">
        <f>SUM($C44:DJ44)</f>
        <v>-6695.9749448140637</v>
      </c>
      <c r="DK50" s="9">
        <f>SUM($C44:DK44)</f>
        <v>-6695.9749448140637</v>
      </c>
      <c r="DL50" s="9">
        <f>SUM($C44:DL44)</f>
        <v>-6695.9749448140637</v>
      </c>
      <c r="DM50" s="9">
        <f>SUM($C44:DM44)</f>
        <v>-6695.9749448140637</v>
      </c>
      <c r="DN50" s="9">
        <f>SUM($C44:DN44)</f>
        <v>-6695.9749448140637</v>
      </c>
      <c r="DO50" s="9">
        <f>SUM($C44:DO44)</f>
        <v>-6695.9749448140637</v>
      </c>
      <c r="DP50" s="9">
        <f>SUM($C44:DP44)</f>
        <v>-6695.9749448140637</v>
      </c>
      <c r="DQ50" s="9">
        <f>SUM($C44:DQ44)</f>
        <v>-6695.9749448140637</v>
      </c>
      <c r="DR50" s="9">
        <f>SUM($C44:DR44)</f>
        <v>-6695.9749448140637</v>
      </c>
      <c r="DS50" s="9">
        <f>SUM($C44:DS44)</f>
        <v>-6695.9749448140637</v>
      </c>
      <c r="DT50" s="9">
        <f>SUM($C44:DT44)</f>
        <v>-6695.9749448140637</v>
      </c>
      <c r="DU50" s="9">
        <f>SUM($C44:DU44)</f>
        <v>-6673.6989347171912</v>
      </c>
      <c r="DV50" s="9">
        <f>SUM($C44:DV44)</f>
        <v>-6673.8960919310466</v>
      </c>
      <c r="DW50" s="9">
        <f>SUM($C44:DW44)</f>
        <v>-6674.0794939904472</v>
      </c>
      <c r="DX50" s="9">
        <f>SUM($C44:DX44)</f>
        <v>-6674.2501005573313</v>
      </c>
      <c r="DY50" s="9">
        <f>SUM($C44:DY44)</f>
        <v>-6674.2501005573313</v>
      </c>
      <c r="DZ50" s="9">
        <f>SUM($C44:DZ44)</f>
        <v>-6674.2501005573313</v>
      </c>
      <c r="EA50" s="9">
        <f>SUM($C44:EA44)</f>
        <v>-6674.2501005573313</v>
      </c>
      <c r="EB50" s="9">
        <f>SUM($C44:EB44)</f>
        <v>-6674.2501005573313</v>
      </c>
      <c r="EC50" s="9">
        <f>SUM($C44:EC44)</f>
        <v>-6674.2501005573313</v>
      </c>
      <c r="ED50" s="9">
        <f>SUM($C44:ED44)</f>
        <v>-6674.2501005573313</v>
      </c>
      <c r="EE50" s="9">
        <f>SUM($C44:EE44)</f>
        <v>-6674.2501005573313</v>
      </c>
      <c r="EF50" s="9">
        <f>SUM($C44:EF44)</f>
        <v>-6674.2501005573313</v>
      </c>
      <c r="EG50" s="9">
        <f>SUM($C44:EG44)</f>
        <v>-6674.2501005573313</v>
      </c>
      <c r="EH50" s="9">
        <f>SUM($C44:EH44)</f>
        <v>-6674.2501005573313</v>
      </c>
      <c r="EI50" s="9">
        <f>SUM($C44:EI44)</f>
        <v>-6674.2501005573313</v>
      </c>
      <c r="EJ50" s="9">
        <f>SUM($C44:EJ44)</f>
        <v>-6674.2501005573313</v>
      </c>
      <c r="EK50" s="9">
        <f>SUM($C44:EK44)</f>
        <v>-6674.2501005573313</v>
      </c>
      <c r="EL50" s="9">
        <f>SUM($C44:EL44)</f>
        <v>-6674.2501005573313</v>
      </c>
      <c r="EM50" s="9">
        <f>SUM($C44:EM44)</f>
        <v>-6674.3127768662116</v>
      </c>
      <c r="EN50" s="9">
        <f>SUM($C44:EN44)</f>
        <v>-6674.3710804093562</v>
      </c>
      <c r="EO50" s="9">
        <f>SUM($C44:EO44)</f>
        <v>-6674.4253162634441</v>
      </c>
      <c r="EP50" s="9">
        <f>SUM($C44:EP44)</f>
        <v>-6674.4253162634441</v>
      </c>
      <c r="EQ50" s="9">
        <f>SUM($C44:EQ44)</f>
        <v>-6674.088976813011</v>
      </c>
      <c r="ER50" s="9">
        <f>SUM($C44:ER44)</f>
        <v>-6674.088976813011</v>
      </c>
      <c r="ES50" s="9">
        <f>SUM($C44:ES44)</f>
        <v>-6674.088976813011</v>
      </c>
      <c r="ET50" s="9">
        <f>SUM($C44:ET44)</f>
        <v>-6674.088976813011</v>
      </c>
      <c r="EU50" s="9">
        <f>SUM($C44:EU44)</f>
        <v>-6674.088976813011</v>
      </c>
      <c r="EV50" s="9">
        <f>SUM($C44:EV44)</f>
        <v>-6674.088976813011</v>
      </c>
      <c r="EW50" s="9">
        <f>SUM($C44:EW44)</f>
        <v>-6674.088976813011</v>
      </c>
      <c r="EX50" s="9">
        <f>SUM($C44:EX44)</f>
        <v>-6674.088976813011</v>
      </c>
      <c r="EY50" s="9">
        <f>SUM($C44:EY44)</f>
        <v>-6674.088976813011</v>
      </c>
      <c r="EZ50" s="9">
        <f>SUM($C44:EZ44)</f>
        <v>-6674.088976813011</v>
      </c>
      <c r="FA50" s="9">
        <f>SUM($C44:FA44)</f>
        <v>-6673.8150019266332</v>
      </c>
      <c r="FB50" s="9">
        <f>SUM($C44:FB44)</f>
        <v>-6673.8150019266332</v>
      </c>
      <c r="FC50" s="9">
        <f>SUM($C44:FC44)</f>
        <v>-6673.8150019266332</v>
      </c>
      <c r="FD50" s="9">
        <f>SUM($C44:FD44)</f>
        <v>-6673.8150019266332</v>
      </c>
      <c r="FE50" s="9">
        <f>SUM($C44:FE44)</f>
        <v>-6673.8150019266332</v>
      </c>
      <c r="FF50" s="9">
        <f>SUM($C44:FF44)</f>
        <v>-6673.8150019266332</v>
      </c>
      <c r="FG50" s="9">
        <f>SUM($C44:FG44)</f>
        <v>-6673.8150019266332</v>
      </c>
      <c r="FH50" s="9">
        <f>SUM($C44:FH44)</f>
        <v>-6673.8150019266332</v>
      </c>
      <c r="FI50" s="9">
        <f>SUM($C44:FI44)</f>
        <v>-6673.8150019266332</v>
      </c>
      <c r="FJ50" s="9">
        <f>SUM($C44:FJ44)</f>
        <v>-6673.8150019266332</v>
      </c>
      <c r="FK50" s="9">
        <f>SUM($C44:FK44)</f>
        <v>-6673.8150019266332</v>
      </c>
      <c r="FL50" s="9">
        <f>SUM($C44:FL44)</f>
        <v>-6673.8150019266332</v>
      </c>
      <c r="FM50" s="9">
        <f>SUM($C44:FM44)</f>
        <v>-6673.8150019266332</v>
      </c>
      <c r="FN50" s="9">
        <f>SUM($C44:FN44)</f>
        <v>-6673.8150019266332</v>
      </c>
      <c r="FO50" s="9">
        <f>SUM($C44:FO44)</f>
        <v>-6673.6519660042131</v>
      </c>
      <c r="FP50" s="9">
        <f>SUM($C44:FP44)</f>
        <v>-6673.6519660042131</v>
      </c>
      <c r="FQ50" s="9">
        <f>SUM($C44:FQ44)</f>
        <v>-6673.6519660042131</v>
      </c>
      <c r="FR50" s="9">
        <f>SUM($C44:FR44)</f>
        <v>-6673.6519660042131</v>
      </c>
      <c r="FS50" s="9">
        <f>SUM($C44:FS44)</f>
        <v>-6673.6519660042131</v>
      </c>
      <c r="FT50" s="9">
        <f>SUM($C44:FT44)</f>
        <v>-6673.6519660042131</v>
      </c>
      <c r="FU50" s="9">
        <f>SUM($C44:FU44)</f>
        <v>-6673.6519660042131</v>
      </c>
      <c r="FV50" s="9">
        <f>SUM($C44:FV44)</f>
        <v>-6673.6519660042131</v>
      </c>
      <c r="FW50" s="9">
        <f>SUM($C44:FW44)</f>
        <v>-6673.6519660042131</v>
      </c>
      <c r="FX50" s="9">
        <f>SUM($C44:FX44)</f>
        <v>-6673.6519660042131</v>
      </c>
      <c r="FY50" s="9">
        <f>SUM($C44:FY44)</f>
        <v>-6673.6519660042131</v>
      </c>
      <c r="FZ50" s="9">
        <f>SUM($C44:FZ44)</f>
        <v>-6673.6519660042131</v>
      </c>
      <c r="GA50" s="9">
        <f>SUM($C44:GA44)</f>
        <v>-6673.6519660042131</v>
      </c>
      <c r="GB50" s="9">
        <f>SUM($C44:GB44)</f>
        <v>-6673.6519660042131</v>
      </c>
      <c r="GC50" s="9">
        <f>SUM($C44:GC44)</f>
        <v>-6673.6519660042131</v>
      </c>
      <c r="GD50" s="9">
        <f>SUM($C44:GD44)</f>
        <v>-6673.3816192954919</v>
      </c>
      <c r="GE50" s="9">
        <f>SUM($C44:GE44)</f>
        <v>-6673.3840120401364</v>
      </c>
      <c r="GF50" s="9">
        <f>SUM($C44:GF44)</f>
        <v>-6673.3862378491085</v>
      </c>
      <c r="GG50" s="9">
        <f>SUM($C44:GG44)</f>
        <v>-6673.3883083690826</v>
      </c>
      <c r="GH50" s="9">
        <f>SUM($C44:GH44)</f>
        <v>-6673.3883083690826</v>
      </c>
      <c r="GI50" s="9">
        <f>SUM($C44:GI44)</f>
        <v>-6673.3883083690826</v>
      </c>
      <c r="GJ50" s="9">
        <f>SUM($C44:GJ44)</f>
        <v>-6673.3883083690826</v>
      </c>
      <c r="GK50" s="9">
        <f>SUM($C44:GK44)</f>
        <v>-6673.3883083690826</v>
      </c>
      <c r="GL50" s="9">
        <f>SUM($C44:GL44)</f>
        <v>-6673.3883083690826</v>
      </c>
      <c r="GM50" s="9">
        <f>SUM($C44:GM44)</f>
        <v>-6673.3883083690826</v>
      </c>
      <c r="GN50" s="9">
        <f>SUM($C44:GN44)</f>
        <v>-6673.3883083690826</v>
      </c>
      <c r="GO50" s="9">
        <f>SUM($C44:GO44)</f>
        <v>-6673.3883083690826</v>
      </c>
      <c r="GP50" s="9">
        <f>SUM($C44:GP44)</f>
        <v>-6673.3883083690826</v>
      </c>
      <c r="GQ50" s="9">
        <f>SUM($C44:GQ44)</f>
        <v>-6673.3883083690826</v>
      </c>
      <c r="GR50" s="9">
        <f>SUM($C44:GR44)</f>
        <v>-6673.3883083690826</v>
      </c>
      <c r="GS50" s="9">
        <f>SUM($C44:GS44)</f>
        <v>-6673.3883083690826</v>
      </c>
      <c r="GT50" s="9">
        <f>SUM($C44:GT44)</f>
        <v>-6673.3883083690826</v>
      </c>
    </row>
    <row r="51" spans="1:202" ht="10.199999999999999">
      <c r="A51" s="10">
        <f t="shared" si="36"/>
        <v>0.1</v>
      </c>
      <c r="B51" s="8" t="str">
        <f t="shared" si="36"/>
        <v>€</v>
      </c>
      <c r="C51" s="9">
        <f>SUM($C45:C45)</f>
        <v>-8653</v>
      </c>
      <c r="D51" s="9">
        <f>SUM($C45:D45)</f>
        <v>-9931.4297520661148</v>
      </c>
      <c r="E51" s="9">
        <f>SUM($C45:E45)</f>
        <v>-11093.638617580766</v>
      </c>
      <c r="F51" s="9">
        <f>SUM($C45:F45)</f>
        <v>-12150.192131684993</v>
      </c>
      <c r="G51" s="9">
        <f>SUM($C45:G45)</f>
        <v>-12150.192131684993</v>
      </c>
      <c r="H51" s="9">
        <f>SUM($C45:H45)</f>
        <v>-12150.192131684993</v>
      </c>
      <c r="I51" s="9">
        <f>SUM($C45:I45)</f>
        <v>-12150.192131684993</v>
      </c>
      <c r="J51" s="9">
        <f>SUM($C45:J45)</f>
        <v>-12150.192131684993</v>
      </c>
      <c r="K51" s="9">
        <f>SUM($C45:K45)</f>
        <v>-12150.192131684993</v>
      </c>
      <c r="L51" s="9">
        <f>SUM($C45:L45)</f>
        <v>-12150.192131684993</v>
      </c>
      <c r="M51" s="9">
        <f>SUM($C45:M45)</f>
        <v>-12150.192131684993</v>
      </c>
      <c r="N51" s="9">
        <f>SUM($C45:N45)</f>
        <v>-12150.192131684993</v>
      </c>
      <c r="O51" s="9">
        <f>SUM($C45:O45)</f>
        <v>-12150.192131684993</v>
      </c>
      <c r="P51" s="9">
        <f>SUM($C45:P45)</f>
        <v>-12150.192131684993</v>
      </c>
      <c r="Q51" s="9">
        <f>SUM($C45:Q45)</f>
        <v>-12150.192131684993</v>
      </c>
      <c r="R51" s="9">
        <f>SUM($C45:R45)</f>
        <v>-12150.192131684993</v>
      </c>
      <c r="S51" s="9">
        <f>SUM($C45:S45)</f>
        <v>-12150.192131684993</v>
      </c>
      <c r="T51" s="9">
        <f>SUM($C45:T45)</f>
        <v>-12150.192131684993</v>
      </c>
      <c r="U51" s="9">
        <f>SUM($C45:U45)</f>
        <v>-12425.13081825985</v>
      </c>
      <c r="V51" s="9">
        <f>SUM($C45:V45)</f>
        <v>-12675.075078782447</v>
      </c>
      <c r="W51" s="9">
        <f>SUM($C45:W45)</f>
        <v>-12902.297133802989</v>
      </c>
      <c r="X51" s="9">
        <f>SUM($C45:X45)</f>
        <v>-12902.297133802989</v>
      </c>
      <c r="Y51" s="9">
        <f>SUM($C45:Y45)</f>
        <v>-11556.519308445597</v>
      </c>
      <c r="Z51" s="9">
        <f>SUM($C45:Z45)</f>
        <v>-11556.519308445597</v>
      </c>
      <c r="AA51" s="9">
        <f>SUM($C45:AA45)</f>
        <v>-11556.519308445597</v>
      </c>
      <c r="AB51" s="9">
        <f>SUM($C45:AB45)</f>
        <v>-11556.519308445597</v>
      </c>
      <c r="AC51" s="9">
        <f>SUM($C45:AC45)</f>
        <v>-11556.519308445597</v>
      </c>
      <c r="AD51" s="9">
        <f>SUM($C45:AD45)</f>
        <v>-11556.519308445597</v>
      </c>
      <c r="AE51" s="9">
        <f>SUM($C45:AE45)</f>
        <v>-11556.519308445597</v>
      </c>
      <c r="AF51" s="9">
        <f>SUM($C45:AF45)</f>
        <v>-11556.519308445597</v>
      </c>
      <c r="AG51" s="9">
        <f>SUM($C45:AG45)</f>
        <v>-11556.519308445597</v>
      </c>
      <c r="AH51" s="9">
        <f>SUM($C45:AH45)</f>
        <v>-11556.519308445597</v>
      </c>
      <c r="AI51" s="9">
        <f>SUM($C45:AI45)</f>
        <v>-10685.427149944944</v>
      </c>
      <c r="AJ51" s="9">
        <f>SUM($C45:AJ45)</f>
        <v>-10685.427149944944</v>
      </c>
      <c r="AK51" s="9">
        <f>SUM($C45:AK45)</f>
        <v>-10685.427149944944</v>
      </c>
      <c r="AL51" s="9">
        <f>SUM($C45:AL45)</f>
        <v>-10685.427149944944</v>
      </c>
      <c r="AM51" s="9">
        <f>SUM($C45:AM45)</f>
        <v>-10685.427149944944</v>
      </c>
      <c r="AN51" s="9">
        <f>SUM($C45:AN45)</f>
        <v>-10685.427149944944</v>
      </c>
      <c r="AO51" s="9">
        <f>SUM($C45:AO45)</f>
        <v>-10685.427149944944</v>
      </c>
      <c r="AP51" s="9">
        <f>SUM($C45:AP45)</f>
        <v>-10685.427149944944</v>
      </c>
      <c r="AQ51" s="9">
        <f>SUM($C45:AQ45)</f>
        <v>-10685.427149944944</v>
      </c>
      <c r="AR51" s="9">
        <f>SUM($C45:AR45)</f>
        <v>-10685.427149944944</v>
      </c>
      <c r="AS51" s="9">
        <f>SUM($C45:AS45)</f>
        <v>-10685.427149944944</v>
      </c>
      <c r="AT51" s="9">
        <f>SUM($C45:AT45)</f>
        <v>-10685.427149944944</v>
      </c>
      <c r="AU51" s="9">
        <f>SUM($C45:AU45)</f>
        <v>-10685.427149944944</v>
      </c>
      <c r="AV51" s="9">
        <f>SUM($C45:AV45)</f>
        <v>-10685.427149944944</v>
      </c>
      <c r="AW51" s="9">
        <f>SUM($C45:AW45)</f>
        <v>-10309.712991775725</v>
      </c>
      <c r="AX51" s="9">
        <f>SUM($C45:AX45)</f>
        <v>-10309.712991775725</v>
      </c>
      <c r="AY51" s="9">
        <f>SUM($C45:AY45)</f>
        <v>-10309.712991775725</v>
      </c>
      <c r="AZ51" s="9">
        <f>SUM($C45:AZ45)</f>
        <v>-10309.712991775725</v>
      </c>
      <c r="BA51" s="9">
        <f>SUM($C45:BA45)</f>
        <v>-10309.712991775725</v>
      </c>
      <c r="BB51" s="9">
        <f>SUM($C45:BB45)</f>
        <v>-10309.712991775725</v>
      </c>
      <c r="BC51" s="9">
        <f>SUM($C45:BC45)</f>
        <v>-10309.712991775725</v>
      </c>
      <c r="BD51" s="9">
        <f>SUM($C45:BD45)</f>
        <v>-10309.712991775725</v>
      </c>
      <c r="BE51" s="9">
        <f>SUM($C45:BE45)</f>
        <v>-10309.712991775725</v>
      </c>
      <c r="BF51" s="9">
        <f>SUM($C45:BF45)</f>
        <v>-10309.712991775725</v>
      </c>
      <c r="BG51" s="9">
        <f>SUM($C45:BG45)</f>
        <v>-10309.712991775725</v>
      </c>
      <c r="BH51" s="9">
        <f>SUM($C45:BH45)</f>
        <v>-10309.712991775725</v>
      </c>
      <c r="BI51" s="9">
        <f>SUM($C45:BI45)</f>
        <v>-10309.712991775725</v>
      </c>
      <c r="BJ51" s="9">
        <f>SUM($C45:BJ45)</f>
        <v>-10309.712991775725</v>
      </c>
      <c r="BK51" s="9">
        <f>SUM($C45:BK45)</f>
        <v>-10309.712991775725</v>
      </c>
      <c r="BL51" s="9">
        <f>SUM($C45:BL45)</f>
        <v>-9868.4149206320017</v>
      </c>
      <c r="BM51" s="9">
        <f>SUM($C45:BM45)</f>
        <v>-9872.2319286698748</v>
      </c>
      <c r="BN51" s="9">
        <f>SUM($C45:BN45)</f>
        <v>-9875.7019359770329</v>
      </c>
      <c r="BO51" s="9">
        <f>SUM($C45:BO45)</f>
        <v>-9878.8564880744489</v>
      </c>
      <c r="BP51" s="9">
        <f>SUM($C45:BP45)</f>
        <v>-9878.8564880744489</v>
      </c>
      <c r="BQ51" s="9">
        <f>SUM($C45:BQ45)</f>
        <v>-9878.8564880744489</v>
      </c>
      <c r="BR51" s="9">
        <f>SUM($C45:BR45)</f>
        <v>-9878.8564880744489</v>
      </c>
      <c r="BS51" s="9">
        <f>SUM($C45:BS45)</f>
        <v>-9878.8564880744489</v>
      </c>
      <c r="BT51" s="9">
        <f>SUM($C45:BT45)</f>
        <v>-9878.8564880744489</v>
      </c>
      <c r="BU51" s="9">
        <f>SUM($C45:BU45)</f>
        <v>-9878.8564880744489</v>
      </c>
      <c r="BV51" s="9">
        <f>SUM($C45:BV45)</f>
        <v>-9878.8564880744489</v>
      </c>
      <c r="BW51" s="9">
        <f>SUM($C45:BW45)</f>
        <v>-9878.8564880744489</v>
      </c>
      <c r="BX51" s="9">
        <f>SUM($C45:BX45)</f>
        <v>-9878.8564880744489</v>
      </c>
      <c r="BY51" s="9">
        <f>SUM($C45:BY45)</f>
        <v>-9878.8564880744489</v>
      </c>
      <c r="BZ51" s="9">
        <f>SUM($C45:BZ45)</f>
        <v>-9878.8564880744489</v>
      </c>
      <c r="CA51" s="9">
        <f>SUM($C45:CA45)</f>
        <v>-9878.8564880744489</v>
      </c>
      <c r="CB51" s="9">
        <f>SUM($C45:CB45)</f>
        <v>-9878.8564880744489</v>
      </c>
      <c r="CC51" s="9">
        <f>SUM($C45:CC45)</f>
        <v>-9878.8564880744489</v>
      </c>
      <c r="CD51" s="9">
        <f>SUM($C45:CD45)</f>
        <v>-9879.6773725813073</v>
      </c>
      <c r="CE51" s="9">
        <f>SUM($C45:CE45)</f>
        <v>-9880.4236312239063</v>
      </c>
      <c r="CF51" s="9">
        <f>SUM($C45:CF45)</f>
        <v>-9881.1020481717242</v>
      </c>
      <c r="CG51" s="9">
        <f>SUM($C45:CG45)</f>
        <v>-9881.1020481717242</v>
      </c>
      <c r="CH51" s="9">
        <f>SUM($C45:CH45)</f>
        <v>-9877.0839589741918</v>
      </c>
      <c r="CI51" s="9">
        <f>SUM($C45:CI45)</f>
        <v>-9877.0839589741918</v>
      </c>
      <c r="CJ51" s="9">
        <f>SUM($C45:CJ45)</f>
        <v>-9877.0839589741918</v>
      </c>
      <c r="CK51" s="9">
        <f>SUM($C45:CK45)</f>
        <v>-9877.0839589741918</v>
      </c>
      <c r="CL51" s="9">
        <f>SUM($C45:CL45)</f>
        <v>-9877.0839589741918</v>
      </c>
      <c r="CM51" s="9">
        <f>SUM($C45:CM45)</f>
        <v>-9877.0839589741918</v>
      </c>
      <c r="CN51" s="9">
        <f>SUM($C45:CN45)</f>
        <v>-9877.0839589741918</v>
      </c>
      <c r="CO51" s="9">
        <f>SUM($C45:CO45)</f>
        <v>-9877.0839589741918</v>
      </c>
      <c r="CP51" s="9">
        <f>SUM($C45:CP45)</f>
        <v>-9877.0839589741918</v>
      </c>
      <c r="CQ51" s="9">
        <f>SUM($C45:CQ45)</f>
        <v>-9877.0839589741918</v>
      </c>
      <c r="CR51" s="9">
        <f>SUM($C45:CR45)</f>
        <v>-9874.4831388936582</v>
      </c>
      <c r="CS51" s="9">
        <f>SUM($C45:CS45)</f>
        <v>-9874.4831388936582</v>
      </c>
      <c r="CT51" s="9">
        <f>SUM($C45:CT45)</f>
        <v>-9874.4831388936582</v>
      </c>
      <c r="CU51" s="9">
        <f>SUM($C45:CU45)</f>
        <v>-9874.4831388936582</v>
      </c>
      <c r="CV51" s="9">
        <f>SUM($C45:CV45)</f>
        <v>-9874.4831388936582</v>
      </c>
      <c r="CW51" s="9">
        <f>SUM($C45:CW45)</f>
        <v>-9874.4831388936582</v>
      </c>
      <c r="CX51" s="9">
        <f>SUM($C45:CX45)</f>
        <v>-9874.4831388936582</v>
      </c>
      <c r="CY51" s="9">
        <f>SUM($C45:CY45)</f>
        <v>-9874.4831388936582</v>
      </c>
      <c r="CZ51" s="9">
        <f>SUM($C45:CZ45)</f>
        <v>-9874.4831388936582</v>
      </c>
      <c r="DA51" s="9">
        <f>SUM($C45:DA45)</f>
        <v>-9874.4831388936582</v>
      </c>
      <c r="DB51" s="9">
        <f>SUM($C45:DB45)</f>
        <v>-9874.4831388936582</v>
      </c>
      <c r="DC51" s="9">
        <f>SUM($C45:DC45)</f>
        <v>-9874.4831388936582</v>
      </c>
      <c r="DD51" s="9">
        <f>SUM($C45:DD45)</f>
        <v>-9874.4831388936582</v>
      </c>
      <c r="DE51" s="9">
        <f>SUM($C45:DE45)</f>
        <v>-9874.4831388936582</v>
      </c>
      <c r="DF51" s="9">
        <f>SUM($C45:DF45)</f>
        <v>-9873.3613690354723</v>
      </c>
      <c r="DG51" s="9">
        <f>SUM($C45:DG45)</f>
        <v>-9873.3613690354723</v>
      </c>
      <c r="DH51" s="9">
        <f>SUM($C45:DH45)</f>
        <v>-9873.3613690354723</v>
      </c>
      <c r="DI51" s="9">
        <f>SUM($C45:DI45)</f>
        <v>-9873.3613690354723</v>
      </c>
      <c r="DJ51" s="9">
        <f>SUM($C45:DJ45)</f>
        <v>-9873.3613690354723</v>
      </c>
      <c r="DK51" s="9">
        <f>SUM($C45:DK45)</f>
        <v>-9873.3613690354723</v>
      </c>
      <c r="DL51" s="9">
        <f>SUM($C45:DL45)</f>
        <v>-9873.3613690354723</v>
      </c>
      <c r="DM51" s="9">
        <f>SUM($C45:DM45)</f>
        <v>-9873.3613690354723</v>
      </c>
      <c r="DN51" s="9">
        <f>SUM($C45:DN45)</f>
        <v>-9873.3613690354723</v>
      </c>
      <c r="DO51" s="9">
        <f>SUM($C45:DO45)</f>
        <v>-9873.3613690354723</v>
      </c>
      <c r="DP51" s="9">
        <f>SUM($C45:DP45)</f>
        <v>-9873.3613690354723</v>
      </c>
      <c r="DQ51" s="9">
        <f>SUM($C45:DQ45)</f>
        <v>-9873.3613690354723</v>
      </c>
      <c r="DR51" s="9">
        <f>SUM($C45:DR45)</f>
        <v>-9873.3613690354723</v>
      </c>
      <c r="DS51" s="9">
        <f>SUM($C45:DS45)</f>
        <v>-9873.3613690354723</v>
      </c>
      <c r="DT51" s="9">
        <f>SUM($C45:DT45)</f>
        <v>-9873.3613690354723</v>
      </c>
      <c r="DU51" s="9">
        <f>SUM($C45:DU45)</f>
        <v>-9872.0437852715368</v>
      </c>
      <c r="DV51" s="9">
        <f>SUM($C45:DV45)</f>
        <v>-9872.0551817134128</v>
      </c>
      <c r="DW51" s="9">
        <f>SUM($C45:DW45)</f>
        <v>-9872.0655421151168</v>
      </c>
      <c r="DX51" s="9">
        <f>SUM($C45:DX45)</f>
        <v>-9872.0749606621212</v>
      </c>
      <c r="DY51" s="9">
        <f>SUM($C45:DY45)</f>
        <v>-9872.0749606621212</v>
      </c>
      <c r="DZ51" s="9">
        <f>SUM($C45:DZ45)</f>
        <v>-9872.0749606621212</v>
      </c>
      <c r="EA51" s="9">
        <f>SUM($C45:EA45)</f>
        <v>-9872.0749606621212</v>
      </c>
      <c r="EB51" s="9">
        <f>SUM($C45:EB45)</f>
        <v>-9872.0749606621212</v>
      </c>
      <c r="EC51" s="9">
        <f>SUM($C45:EC45)</f>
        <v>-9872.0749606621212</v>
      </c>
      <c r="ED51" s="9">
        <f>SUM($C45:ED45)</f>
        <v>-9872.0749606621212</v>
      </c>
      <c r="EE51" s="9">
        <f>SUM($C45:EE45)</f>
        <v>-9872.0749606621212</v>
      </c>
      <c r="EF51" s="9">
        <f>SUM($C45:EF45)</f>
        <v>-9872.0749606621212</v>
      </c>
      <c r="EG51" s="9">
        <f>SUM($C45:EG45)</f>
        <v>-9872.0749606621212</v>
      </c>
      <c r="EH51" s="9">
        <f>SUM($C45:EH45)</f>
        <v>-9872.0749606621212</v>
      </c>
      <c r="EI51" s="9">
        <f>SUM($C45:EI45)</f>
        <v>-9872.0749606621212</v>
      </c>
      <c r="EJ51" s="9">
        <f>SUM($C45:EJ45)</f>
        <v>-9872.0749606621212</v>
      </c>
      <c r="EK51" s="9">
        <f>SUM($C45:EK45)</f>
        <v>-9872.0749606621212</v>
      </c>
      <c r="EL51" s="9">
        <f>SUM($C45:EL45)</f>
        <v>-9872.0749606621212</v>
      </c>
      <c r="EM51" s="9">
        <f>SUM($C45:EM45)</f>
        <v>-9872.0774115772037</v>
      </c>
      <c r="EN51" s="9">
        <f>SUM($C45:EN45)</f>
        <v>-9872.0796396818241</v>
      </c>
      <c r="EO51" s="9">
        <f>SUM($C45:EO45)</f>
        <v>-9872.0816652314788</v>
      </c>
      <c r="EP51" s="9">
        <f>SUM($C45:EP45)</f>
        <v>-9872.0816652314788</v>
      </c>
      <c r="EQ51" s="9">
        <f>SUM($C45:EQ45)</f>
        <v>-9872.0696684215327</v>
      </c>
      <c r="ER51" s="9">
        <f>SUM($C45:ER45)</f>
        <v>-9872.0696684215327</v>
      </c>
      <c r="ES51" s="9">
        <f>SUM($C45:ES45)</f>
        <v>-9872.0696684215327</v>
      </c>
      <c r="ET51" s="9">
        <f>SUM($C45:ET45)</f>
        <v>-9872.0696684215327</v>
      </c>
      <c r="EU51" s="9">
        <f>SUM($C45:EU45)</f>
        <v>-9872.0696684215327</v>
      </c>
      <c r="EV51" s="9">
        <f>SUM($C45:EV45)</f>
        <v>-9872.0696684215327</v>
      </c>
      <c r="EW51" s="9">
        <f>SUM($C45:EW45)</f>
        <v>-9872.0696684215327</v>
      </c>
      <c r="EX51" s="9">
        <f>SUM($C45:EX45)</f>
        <v>-9872.0696684215327</v>
      </c>
      <c r="EY51" s="9">
        <f>SUM($C45:EY45)</f>
        <v>-9872.0696684215327</v>
      </c>
      <c r="EZ51" s="9">
        <f>SUM($C45:EZ45)</f>
        <v>-9872.0696684215327</v>
      </c>
      <c r="FA51" s="9">
        <f>SUM($C45:FA45)</f>
        <v>-9872.0619031523529</v>
      </c>
      <c r="FB51" s="9">
        <f>SUM($C45:FB45)</f>
        <v>-9872.0619031523529</v>
      </c>
      <c r="FC51" s="9">
        <f>SUM($C45:FC45)</f>
        <v>-9872.0619031523529</v>
      </c>
      <c r="FD51" s="9">
        <f>SUM($C45:FD45)</f>
        <v>-9872.0619031523529</v>
      </c>
      <c r="FE51" s="9">
        <f>SUM($C45:FE45)</f>
        <v>-9872.0619031523529</v>
      </c>
      <c r="FF51" s="9">
        <f>SUM($C45:FF45)</f>
        <v>-9872.0619031523529</v>
      </c>
      <c r="FG51" s="9">
        <f>SUM($C45:FG45)</f>
        <v>-9872.0619031523529</v>
      </c>
      <c r="FH51" s="9">
        <f>SUM($C45:FH45)</f>
        <v>-9872.0619031523529</v>
      </c>
      <c r="FI51" s="9">
        <f>SUM($C45:FI45)</f>
        <v>-9872.0619031523529</v>
      </c>
      <c r="FJ51" s="9">
        <f>SUM($C45:FJ45)</f>
        <v>-9872.0619031523529</v>
      </c>
      <c r="FK51" s="9">
        <f>SUM($C45:FK45)</f>
        <v>-9872.0619031523529</v>
      </c>
      <c r="FL51" s="9">
        <f>SUM($C45:FL45)</f>
        <v>-9872.0619031523529</v>
      </c>
      <c r="FM51" s="9">
        <f>SUM($C45:FM45)</f>
        <v>-9872.0619031523529</v>
      </c>
      <c r="FN51" s="9">
        <f>SUM($C45:FN45)</f>
        <v>-9872.0619031523529</v>
      </c>
      <c r="FO51" s="9">
        <f>SUM($C45:FO45)</f>
        <v>-9872.0585538838004</v>
      </c>
      <c r="FP51" s="9">
        <f>SUM($C45:FP45)</f>
        <v>-9872.0585538838004</v>
      </c>
      <c r="FQ51" s="9">
        <f>SUM($C45:FQ45)</f>
        <v>-9872.0585538838004</v>
      </c>
      <c r="FR51" s="9">
        <f>SUM($C45:FR45)</f>
        <v>-9872.0585538838004</v>
      </c>
      <c r="FS51" s="9">
        <f>SUM($C45:FS45)</f>
        <v>-9872.0585538838004</v>
      </c>
      <c r="FT51" s="9">
        <f>SUM($C45:FT45)</f>
        <v>-9872.0585538838004</v>
      </c>
      <c r="FU51" s="9">
        <f>SUM($C45:FU45)</f>
        <v>-9872.0585538838004</v>
      </c>
      <c r="FV51" s="9">
        <f>SUM($C45:FV45)</f>
        <v>-9872.0585538838004</v>
      </c>
      <c r="FW51" s="9">
        <f>SUM($C45:FW45)</f>
        <v>-9872.0585538838004</v>
      </c>
      <c r="FX51" s="9">
        <f>SUM($C45:FX45)</f>
        <v>-9872.0585538838004</v>
      </c>
      <c r="FY51" s="9">
        <f>SUM($C45:FY45)</f>
        <v>-9872.0585538838004</v>
      </c>
      <c r="FZ51" s="9">
        <f>SUM($C45:FZ45)</f>
        <v>-9872.0585538838004</v>
      </c>
      <c r="GA51" s="9">
        <f>SUM($C45:GA45)</f>
        <v>-9872.0585538838004</v>
      </c>
      <c r="GB51" s="9">
        <f>SUM($C45:GB45)</f>
        <v>-9872.0585538838004</v>
      </c>
      <c r="GC51" s="9">
        <f>SUM($C45:GC45)</f>
        <v>-9872.0585538838004</v>
      </c>
      <c r="GD51" s="9">
        <f>SUM($C45:GD45)</f>
        <v>-9872.05461997362</v>
      </c>
      <c r="GE51" s="9">
        <f>SUM($C45:GE45)</f>
        <v>-9872.0546539999796</v>
      </c>
      <c r="GF51" s="9">
        <f>SUM($C45:GF45)</f>
        <v>-9872.0546849330331</v>
      </c>
      <c r="GG51" s="9">
        <f>SUM($C45:GG45)</f>
        <v>-9872.0547130539908</v>
      </c>
      <c r="GH51" s="9">
        <f>SUM($C45:GH45)</f>
        <v>-9872.0547130539908</v>
      </c>
      <c r="GI51" s="9">
        <f>SUM($C45:GI45)</f>
        <v>-9872.0547130539908</v>
      </c>
      <c r="GJ51" s="9">
        <f>SUM($C45:GJ45)</f>
        <v>-9872.0547130539908</v>
      </c>
      <c r="GK51" s="9">
        <f>SUM($C45:GK45)</f>
        <v>-9872.0547130539908</v>
      </c>
      <c r="GL51" s="9">
        <f>SUM($C45:GL45)</f>
        <v>-9872.0547130539908</v>
      </c>
      <c r="GM51" s="9">
        <f>SUM($C45:GM45)</f>
        <v>-9872.0547130539908</v>
      </c>
      <c r="GN51" s="9">
        <f>SUM($C45:GN45)</f>
        <v>-9872.0547130539908</v>
      </c>
      <c r="GO51" s="9">
        <f>SUM($C45:GO45)</f>
        <v>-9872.0547130539908</v>
      </c>
      <c r="GP51" s="9">
        <f>SUM($C45:GP45)</f>
        <v>-9872.0547130539908</v>
      </c>
      <c r="GQ51" s="9">
        <f>SUM($C45:GQ45)</f>
        <v>-9872.0547130539908</v>
      </c>
      <c r="GR51" s="9">
        <f>SUM($C45:GR45)</f>
        <v>-9872.0547130539908</v>
      </c>
      <c r="GS51" s="9">
        <f>SUM($C45:GS45)</f>
        <v>-9872.0547130539908</v>
      </c>
      <c r="GT51" s="9">
        <f>SUM($C45:GT45)</f>
        <v>-9872.0547130539908</v>
      </c>
    </row>
    <row r="52" spans="1:202" ht="20.399999999999999">
      <c r="A52" s="1" t="s">
        <v>25</v>
      </c>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row>
    <row r="53" spans="1:202" ht="10.199999999999999">
      <c r="A53" s="10">
        <f>A47</f>
        <v>0</v>
      </c>
      <c r="B53" s="8" t="str">
        <f>B70</f>
        <v>€ tonna⁻¹ CO₂ ekv.</v>
      </c>
      <c r="C53" s="9" t="str">
        <f t="shared" ref="C53:AH53" si="37">IFERROR(IF(C$35&lt;=0,"",-C47/C$35),"")</f>
        <v/>
      </c>
      <c r="D53" s="9" t="str">
        <f t="shared" si="37"/>
        <v/>
      </c>
      <c r="E53" s="9" t="str">
        <f t="shared" si="37"/>
        <v/>
      </c>
      <c r="F53" s="9" t="str">
        <f t="shared" si="37"/>
        <v/>
      </c>
      <c r="G53" s="9">
        <f t="shared" si="37"/>
        <v>19081.864659539602</v>
      </c>
      <c r="H53" s="9">
        <f t="shared" si="37"/>
        <v>663.23250242149697</v>
      </c>
      <c r="I53" s="9">
        <f t="shared" si="37"/>
        <v>326.49603729182178</v>
      </c>
      <c r="J53" s="9">
        <f t="shared" si="37"/>
        <v>210.97684208406912</v>
      </c>
      <c r="K53" s="9">
        <f t="shared" si="37"/>
        <v>152.41300450063719</v>
      </c>
      <c r="L53" s="9">
        <f t="shared" si="37"/>
        <v>116.97483773657142</v>
      </c>
      <c r="M53" s="9">
        <f t="shared" si="37"/>
        <v>71.771609450983505</v>
      </c>
      <c r="N53" s="9">
        <f t="shared" si="37"/>
        <v>48.297937321373176</v>
      </c>
      <c r="O53" s="9">
        <f t="shared" si="37"/>
        <v>34.644134945417683</v>
      </c>
      <c r="P53" s="9">
        <f t="shared" si="37"/>
        <v>26.350265827229364</v>
      </c>
      <c r="Q53" s="9">
        <f t="shared" si="37"/>
        <v>21.002924986887415</v>
      </c>
      <c r="R53" s="9">
        <f t="shared" si="37"/>
        <v>17.146130401661445</v>
      </c>
      <c r="S53" s="9">
        <f t="shared" si="37"/>
        <v>14.297761300172249</v>
      </c>
      <c r="T53" s="9">
        <f t="shared" si="37"/>
        <v>12.142406615077565</v>
      </c>
      <c r="U53" s="9">
        <f t="shared" si="37"/>
        <v>11.71830741479183</v>
      </c>
      <c r="V53" s="9">
        <f t="shared" si="37"/>
        <v>11.332397902426596</v>
      </c>
      <c r="W53" s="9">
        <f t="shared" si="37"/>
        <v>10.984408341822514</v>
      </c>
      <c r="X53" s="9">
        <f t="shared" si="37"/>
        <v>9.8126940510998288</v>
      </c>
      <c r="Y53" s="9">
        <f t="shared" si="37"/>
        <v>3.6383272078937905</v>
      </c>
      <c r="Z53" s="9">
        <f t="shared" si="37"/>
        <v>3.3883864464587901</v>
      </c>
      <c r="AA53" s="9">
        <f t="shared" si="37"/>
        <v>3.1487797496997931</v>
      </c>
      <c r="AB53" s="9">
        <f t="shared" si="37"/>
        <v>2.9320257106088126</v>
      </c>
      <c r="AC53" s="9">
        <f t="shared" si="37"/>
        <v>2.7368795991526205</v>
      </c>
      <c r="AD53" s="9">
        <f t="shared" si="37"/>
        <v>2.5615219481600819</v>
      </c>
      <c r="AE53" s="9">
        <f t="shared" si="37"/>
        <v>2.4039580371053506</v>
      </c>
      <c r="AF53" s="9">
        <f t="shared" si="37"/>
        <v>2.2622275545582675</v>
      </c>
      <c r="AG53" s="9">
        <f t="shared" si="37"/>
        <v>2.1345055078486834</v>
      </c>
      <c r="AH53" s="9">
        <f t="shared" si="37"/>
        <v>2.0191428369531543</v>
      </c>
      <c r="AI53" s="9">
        <f t="shared" ref="AI53:BN53" si="38">IFERROR(IF(AI$35&lt;=0,"",-AI47/AI$35),"")</f>
        <v>-3.8191013113551375</v>
      </c>
      <c r="AJ53" s="9">
        <f t="shared" si="38"/>
        <v>-3.6750306227594631</v>
      </c>
      <c r="AK53" s="9">
        <f t="shared" si="38"/>
        <v>-3.5384904110395268</v>
      </c>
      <c r="AL53" s="9">
        <f t="shared" si="38"/>
        <v>-3.4075843184541506</v>
      </c>
      <c r="AM53" s="9">
        <f t="shared" si="38"/>
        <v>-3.2830855200898328</v>
      </c>
      <c r="AN53" s="9">
        <f t="shared" si="38"/>
        <v>-3.1652876056900952</v>
      </c>
      <c r="AO53" s="9">
        <f t="shared" si="38"/>
        <v>-3.0541849335740032</v>
      </c>
      <c r="AP53" s="9">
        <f t="shared" si="38"/>
        <v>-2.9495913125375335</v>
      </c>
      <c r="AQ53" s="9">
        <f t="shared" si="38"/>
        <v>-2.8512170816920479</v>
      </c>
      <c r="AR53" s="9">
        <f t="shared" si="38"/>
        <v>-2.7587185692782614</v>
      </c>
      <c r="AS53" s="9">
        <f t="shared" si="38"/>
        <v>-2.6717294005298826</v>
      </c>
      <c r="AT53" s="9">
        <f t="shared" si="38"/>
        <v>-2.589879962418145</v>
      </c>
      <c r="AU53" s="9">
        <f t="shared" si="38"/>
        <v>-2.5128091847735958</v>
      </c>
      <c r="AV53" s="9">
        <f t="shared" si="38"/>
        <v>-2.4401713644170608</v>
      </c>
      <c r="AW53" s="9">
        <f t="shared" si="38"/>
        <v>-9.1223695335127637</v>
      </c>
      <c r="AX53" s="9">
        <f t="shared" si="38"/>
        <v>-8.9439912638329133</v>
      </c>
      <c r="AY53" s="9">
        <f t="shared" si="38"/>
        <v>-8.7875134899714578</v>
      </c>
      <c r="AZ53" s="9">
        <f t="shared" si="38"/>
        <v>-8.6257034007354338</v>
      </c>
      <c r="BA53" s="9">
        <f t="shared" si="38"/>
        <v>-8.4624415250804219</v>
      </c>
      <c r="BB53" s="9">
        <f t="shared" si="38"/>
        <v>-8.3002950468542274</v>
      </c>
      <c r="BC53" s="9">
        <f t="shared" si="38"/>
        <v>-8.1409203940969128</v>
      </c>
      <c r="BD53" s="9">
        <f t="shared" si="38"/>
        <v>-7.9853495022524763</v>
      </c>
      <c r="BE53" s="9">
        <f t="shared" si="38"/>
        <v>-7.8331990343440463</v>
      </c>
      <c r="BF53" s="9">
        <f t="shared" si="38"/>
        <v>-7.6845604812109141</v>
      </c>
      <c r="BG53" s="9">
        <f t="shared" si="38"/>
        <v>-7.5396940773562129</v>
      </c>
      <c r="BH53" s="9">
        <f t="shared" si="38"/>
        <v>-7.3987245277093887</v>
      </c>
      <c r="BI53" s="9">
        <f t="shared" si="38"/>
        <v>-7.2616851556781468</v>
      </c>
      <c r="BJ53" s="9">
        <f t="shared" si="38"/>
        <v>-7.1285482030592711</v>
      </c>
      <c r="BK53" s="9">
        <f t="shared" si="38"/>
        <v>-7.1489627308139339</v>
      </c>
      <c r="BL53" s="9">
        <f t="shared" si="38"/>
        <v>-41.341376819699619</v>
      </c>
      <c r="BM53" s="9">
        <f t="shared" si="38"/>
        <v>-41.812328455992478</v>
      </c>
      <c r="BN53" s="9">
        <f t="shared" si="38"/>
        <v>-42.247224103570055</v>
      </c>
      <c r="BO53" s="9">
        <f t="shared" ref="BO53:CT53" si="39">IFERROR(IF(BO$35&lt;=0,"",-BO47/BO$35),"")</f>
        <v>-42.649432153155651</v>
      </c>
      <c r="BP53" s="9">
        <f t="shared" si="39"/>
        <v>-43.348703080270724</v>
      </c>
      <c r="BQ53" s="9">
        <f t="shared" si="39"/>
        <v>-44.026678848439779</v>
      </c>
      <c r="BR53" s="9">
        <f t="shared" si="39"/>
        <v>-44.681469843738753</v>
      </c>
      <c r="BS53" s="9">
        <f t="shared" si="39"/>
        <v>-45.31016211388976</v>
      </c>
      <c r="BT53" s="9">
        <f t="shared" si="39"/>
        <v>-45.909002054307038</v>
      </c>
      <c r="BU53" s="9">
        <f t="shared" si="39"/>
        <v>-46.473569649484901</v>
      </c>
      <c r="BV53" s="9">
        <f t="shared" si="39"/>
        <v>-46.523682426787971</v>
      </c>
      <c r="BW53" s="9">
        <f t="shared" si="39"/>
        <v>-46.362585665969391</v>
      </c>
      <c r="BX53" s="9">
        <f t="shared" si="39"/>
        <v>-46.002412377533794</v>
      </c>
      <c r="BY53" s="9">
        <f t="shared" si="39"/>
        <v>-45.522400464357119</v>
      </c>
      <c r="BZ53" s="9">
        <f t="shared" si="39"/>
        <v>-44.870262824482374</v>
      </c>
      <c r="CA53" s="9">
        <f t="shared" si="39"/>
        <v>-44.077605704247866</v>
      </c>
      <c r="CB53" s="9">
        <f t="shared" si="39"/>
        <v>-43.17851284609835</v>
      </c>
      <c r="CC53" s="9">
        <f t="shared" si="39"/>
        <v>-42.201885332815053</v>
      </c>
      <c r="CD53" s="9">
        <f t="shared" si="39"/>
        <v>-40.833110489330238</v>
      </c>
      <c r="CE53" s="9">
        <f t="shared" si="39"/>
        <v>-39.449347528899928</v>
      </c>
      <c r="CF53" s="9">
        <f t="shared" si="39"/>
        <v>-38.067986187064555</v>
      </c>
      <c r="CG53" s="9">
        <f t="shared" si="39"/>
        <v>-37.015361001410923</v>
      </c>
      <c r="CH53" s="9">
        <f t="shared" si="39"/>
        <v>-39.620290053639017</v>
      </c>
      <c r="CI53" s="9">
        <f t="shared" si="39"/>
        <v>-38.97716713560402</v>
      </c>
      <c r="CJ53" s="9">
        <f t="shared" si="39"/>
        <v>-38.236323330013931</v>
      </c>
      <c r="CK53" s="9">
        <f t="shared" si="39"/>
        <v>-37.465382124516893</v>
      </c>
      <c r="CL53" s="9">
        <f t="shared" si="39"/>
        <v>-36.678004849321098</v>
      </c>
      <c r="CM53" s="9">
        <f t="shared" si="39"/>
        <v>-35.884723177449999</v>
      </c>
      <c r="CN53" s="9">
        <f t="shared" si="39"/>
        <v>-35.093605610758182</v>
      </c>
      <c r="CO53" s="9">
        <f t="shared" si="39"/>
        <v>-34.310777187444963</v>
      </c>
      <c r="CP53" s="9">
        <f t="shared" si="39"/>
        <v>-33.540824911938856</v>
      </c>
      <c r="CQ53" s="9">
        <f t="shared" si="39"/>
        <v>-32.787115340513111</v>
      </c>
      <c r="CR53" s="9">
        <f t="shared" si="39"/>
        <v>-36.865668933074176</v>
      </c>
      <c r="CS53" s="9">
        <f t="shared" si="39"/>
        <v>-36.345771079143532</v>
      </c>
      <c r="CT53" s="9">
        <f t="shared" si="39"/>
        <v>-35.817209808322353</v>
      </c>
      <c r="CU53" s="9">
        <f t="shared" ref="CU53:DZ53" si="40">IFERROR(IF(CU$35&lt;=0,"",-CU47/CU$35),"")</f>
        <v>-35.272938952626305</v>
      </c>
      <c r="CV53" s="9">
        <f t="shared" si="40"/>
        <v>-34.720994368596287</v>
      </c>
      <c r="CW53" s="9">
        <f t="shared" si="40"/>
        <v>-34.167260429097439</v>
      </c>
      <c r="CX53" s="9">
        <f t="shared" si="40"/>
        <v>-33.616039207487908</v>
      </c>
      <c r="CY53" s="9">
        <f t="shared" si="40"/>
        <v>-33.070464200984993</v>
      </c>
      <c r="CZ53" s="9">
        <f t="shared" si="40"/>
        <v>-32.532800440004351</v>
      </c>
      <c r="DA53" s="9">
        <f t="shared" si="40"/>
        <v>-32.004662581511994</v>
      </c>
      <c r="DB53" s="9">
        <f t="shared" si="40"/>
        <v>-31.487174187134045</v>
      </c>
      <c r="DC53" s="9">
        <f t="shared" si="40"/>
        <v>-30.981084922000996</v>
      </c>
      <c r="DD53" s="9">
        <f t="shared" si="40"/>
        <v>-30.486857614212465</v>
      </c>
      <c r="DE53" s="9">
        <f t="shared" si="40"/>
        <v>-30.004733639234267</v>
      </c>
      <c r="DF53" s="9">
        <f t="shared" si="40"/>
        <v>-35.81347285253387</v>
      </c>
      <c r="DG53" s="9">
        <f t="shared" si="40"/>
        <v>-35.478833089780949</v>
      </c>
      <c r="DH53" s="9">
        <f t="shared" si="40"/>
        <v>-35.188996488000967</v>
      </c>
      <c r="DI53" s="9">
        <f t="shared" si="40"/>
        <v>-34.869818984562762</v>
      </c>
      <c r="DJ53" s="9">
        <f t="shared" si="40"/>
        <v>-34.531830600972718</v>
      </c>
      <c r="DK53" s="9">
        <f t="shared" si="40"/>
        <v>-34.182506085136247</v>
      </c>
      <c r="DL53" s="9">
        <f t="shared" si="40"/>
        <v>-33.827131549926264</v>
      </c>
      <c r="DM53" s="9">
        <f t="shared" si="40"/>
        <v>-33.46943364727386</v>
      </c>
      <c r="DN53" s="9">
        <f t="shared" si="40"/>
        <v>-33.108937984480278</v>
      </c>
      <c r="DO53" s="9">
        <f t="shared" si="40"/>
        <v>-32.74659369376954</v>
      </c>
      <c r="DP53" s="9">
        <f t="shared" si="40"/>
        <v>-32.383908435016728</v>
      </c>
      <c r="DQ53" s="9">
        <f t="shared" si="40"/>
        <v>-32.021992542994539</v>
      </c>
      <c r="DR53" s="9">
        <f t="shared" si="40"/>
        <v>-31.661669122372885</v>
      </c>
      <c r="DS53" s="9">
        <f t="shared" si="40"/>
        <v>-31.303551942359469</v>
      </c>
      <c r="DT53" s="9">
        <f t="shared" si="40"/>
        <v>-31.457002674777325</v>
      </c>
      <c r="DU53" s="9">
        <f t="shared" si="40"/>
        <v>-61.251213671050351</v>
      </c>
      <c r="DV53" s="9">
        <f t="shared" si="40"/>
        <v>-62.057203216995113</v>
      </c>
      <c r="DW53" s="9">
        <f t="shared" si="40"/>
        <v>-62.827693293170626</v>
      </c>
      <c r="DX53" s="9">
        <f t="shared" si="40"/>
        <v>-63.566279957979923</v>
      </c>
      <c r="DY53" s="9">
        <f t="shared" si="40"/>
        <v>-64.510508911017553</v>
      </c>
      <c r="DZ53" s="9">
        <f t="shared" si="40"/>
        <v>-65.430630333905668</v>
      </c>
      <c r="EA53" s="9">
        <f t="shared" ref="EA53:FF53" si="41">IFERROR(IF(EA$35&lt;=0,"",-EA47/EA$35),"")</f>
        <v>-66.324770333411308</v>
      </c>
      <c r="EB53" s="9">
        <f t="shared" si="41"/>
        <v>-67.18995762260306</v>
      </c>
      <c r="EC53" s="9">
        <f t="shared" si="41"/>
        <v>-68.022324181630509</v>
      </c>
      <c r="ED53" s="9">
        <f t="shared" si="41"/>
        <v>-68.817285709856819</v>
      </c>
      <c r="EE53" s="9">
        <f t="shared" si="41"/>
        <v>-69.065028685802616</v>
      </c>
      <c r="EF53" s="9">
        <f t="shared" si="41"/>
        <v>-69.083311074322737</v>
      </c>
      <c r="EG53" s="9">
        <f t="shared" si="41"/>
        <v>-68.880316234370682</v>
      </c>
      <c r="EH53" s="9">
        <f t="shared" si="41"/>
        <v>-68.536772930681892</v>
      </c>
      <c r="EI53" s="9">
        <f t="shared" si="41"/>
        <v>-67.990558913207451</v>
      </c>
      <c r="EJ53" s="9">
        <f t="shared" si="41"/>
        <v>-67.270132021481871</v>
      </c>
      <c r="EK53" s="9">
        <f t="shared" si="41"/>
        <v>-66.40790147796514</v>
      </c>
      <c r="EL53" s="9">
        <f t="shared" si="41"/>
        <v>-65.432052080612294</v>
      </c>
      <c r="EM53" s="9">
        <f t="shared" si="41"/>
        <v>-64.111172916223296</v>
      </c>
      <c r="EN53" s="9">
        <f t="shared" si="41"/>
        <v>-62.732226143006365</v>
      </c>
      <c r="EO53" s="9">
        <f t="shared" si="41"/>
        <v>-61.314761467662038</v>
      </c>
      <c r="EP53" s="9">
        <f t="shared" si="41"/>
        <v>-60.11761615835038</v>
      </c>
      <c r="EQ53" s="9">
        <f t="shared" si="41"/>
        <v>-62.413733569246112</v>
      </c>
      <c r="ER53" s="9">
        <f t="shared" si="41"/>
        <v>-61.737225095787139</v>
      </c>
      <c r="ES53" s="9">
        <f t="shared" si="41"/>
        <v>-60.925038279029799</v>
      </c>
      <c r="ET53" s="9">
        <f t="shared" si="41"/>
        <v>-60.058510537722661</v>
      </c>
      <c r="EU53" s="9">
        <f t="shared" si="41"/>
        <v>-59.153934786547275</v>
      </c>
      <c r="EV53" s="9">
        <f t="shared" si="41"/>
        <v>-58.224371522231181</v>
      </c>
      <c r="EW53" s="9">
        <f t="shared" si="41"/>
        <v>-57.30297240794971</v>
      </c>
      <c r="EX53" s="9">
        <f t="shared" si="41"/>
        <v>-56.373987796589894</v>
      </c>
      <c r="EY53" s="9">
        <f t="shared" si="41"/>
        <v>-55.444161580866101</v>
      </c>
      <c r="EZ53" s="9">
        <f t="shared" si="41"/>
        <v>-54.518868419736961</v>
      </c>
      <c r="FA53" s="9">
        <f t="shared" si="41"/>
        <v>-58.397312408931754</v>
      </c>
      <c r="FB53" s="9">
        <f t="shared" si="41"/>
        <v>-57.81903679836784</v>
      </c>
      <c r="FC53" s="9">
        <f t="shared" si="41"/>
        <v>-57.22000218112499</v>
      </c>
      <c r="FD53" s="9">
        <f t="shared" si="41"/>
        <v>-56.590725784128779</v>
      </c>
      <c r="FE53" s="9">
        <f t="shared" si="41"/>
        <v>-55.94155040169408</v>
      </c>
      <c r="FF53" s="9">
        <f t="shared" si="41"/>
        <v>-55.280279961586928</v>
      </c>
      <c r="FG53" s="9">
        <f t="shared" ref="FG53:GL53" si="42">IFERROR(IF(FG$35&lt;=0,"",-FG47/FG$35),"")</f>
        <v>-54.612832319192009</v>
      </c>
      <c r="FH53" s="9">
        <f t="shared" si="42"/>
        <v>-53.943714545881704</v>
      </c>
      <c r="FI53" s="9">
        <f t="shared" si="42"/>
        <v>-53.276368676821662</v>
      </c>
      <c r="FJ53" s="9">
        <f t="shared" si="42"/>
        <v>-52.613423931806878</v>
      </c>
      <c r="FK53" s="9">
        <f t="shared" si="42"/>
        <v>-51.956881818258935</v>
      </c>
      <c r="FL53" s="9">
        <f t="shared" si="42"/>
        <v>-51.308253182559859</v>
      </c>
      <c r="FM53" s="9">
        <f t="shared" si="42"/>
        <v>-50.66866083342579</v>
      </c>
      <c r="FN53" s="9">
        <f t="shared" si="42"/>
        <v>-50.038917409000355</v>
      </c>
      <c r="FO53" s="9">
        <f t="shared" si="42"/>
        <v>-55.810409146222284</v>
      </c>
      <c r="FP53" s="9">
        <f t="shared" si="42"/>
        <v>-55.427549069547055</v>
      </c>
      <c r="FQ53" s="9">
        <f t="shared" si="42"/>
        <v>-55.100717891075817</v>
      </c>
      <c r="FR53" s="9">
        <f t="shared" si="42"/>
        <v>-54.730763507004212</v>
      </c>
      <c r="FS53" s="9">
        <f t="shared" si="42"/>
        <v>-54.331472395378889</v>
      </c>
      <c r="FT53" s="9">
        <f t="shared" si="42"/>
        <v>-53.912732044085672</v>
      </c>
      <c r="FU53" s="9">
        <f t="shared" si="42"/>
        <v>-53.481626934187183</v>
      </c>
      <c r="FV53" s="9">
        <f t="shared" si="42"/>
        <v>-53.043234570801893</v>
      </c>
      <c r="FW53" s="9">
        <f t="shared" si="42"/>
        <v>-52.596921576026759</v>
      </c>
      <c r="FX53" s="9">
        <f t="shared" si="42"/>
        <v>-52.144018746350639</v>
      </c>
      <c r="FY53" s="9">
        <f t="shared" si="42"/>
        <v>-51.686660239277074</v>
      </c>
      <c r="FZ53" s="9">
        <f t="shared" si="42"/>
        <v>-51.226461023154677</v>
      </c>
      <c r="GA53" s="9">
        <f t="shared" si="42"/>
        <v>-50.764658495019845</v>
      </c>
      <c r="GB53" s="9">
        <f t="shared" si="42"/>
        <v>-50.302212966214761</v>
      </c>
      <c r="GC53" s="9">
        <f t="shared" si="42"/>
        <v>-50.561563400167053</v>
      </c>
      <c r="GD53" s="9">
        <f t="shared" si="42"/>
        <v>-79.627108601721574</v>
      </c>
      <c r="GE53" s="9">
        <f t="shared" si="42"/>
        <v>-80.662942935615348</v>
      </c>
      <c r="GF53" s="9">
        <f t="shared" si="42"/>
        <v>-81.659691590734795</v>
      </c>
      <c r="GG53" s="9">
        <f t="shared" si="42"/>
        <v>-82.621538703713313</v>
      </c>
      <c r="GH53" s="9">
        <f t="shared" si="42"/>
        <v>-83.752301220266475</v>
      </c>
      <c r="GI53" s="9">
        <f t="shared" si="42"/>
        <v>-84.854931525577996</v>
      </c>
      <c r="GJ53" s="9">
        <f t="shared" si="42"/>
        <v>-85.927556915532051</v>
      </c>
      <c r="GK53" s="9">
        <f t="shared" si="42"/>
        <v>-86.967094131123147</v>
      </c>
      <c r="GL53" s="9">
        <f t="shared" si="42"/>
        <v>-87.969478637721394</v>
      </c>
      <c r="GM53" s="9">
        <f t="shared" ref="GM53:GT53" si="43">IFERROR(IF(GM$35&lt;=0,"",-GM47/GM$35),"")</f>
        <v>-88.929866420198891</v>
      </c>
      <c r="GN53" s="9">
        <f t="shared" si="43"/>
        <v>-89.287302761271377</v>
      </c>
      <c r="GO53" s="9">
        <f t="shared" si="43"/>
        <v>-89.391305973250283</v>
      </c>
      <c r="GP53" s="9">
        <f t="shared" si="43"/>
        <v>-89.249590819251523</v>
      </c>
      <c r="GQ53" s="9">
        <f t="shared" si="43"/>
        <v>-88.949870961910506</v>
      </c>
      <c r="GR53" s="9">
        <f t="shared" si="43"/>
        <v>-88.421403219787351</v>
      </c>
      <c r="GS53" s="9">
        <f t="shared" si="43"/>
        <v>-87.693374422835277</v>
      </c>
      <c r="GT53" s="9">
        <f t="shared" si="43"/>
        <v>-86.79958414666207</v>
      </c>
    </row>
    <row r="54" spans="1:202" ht="10.199999999999999">
      <c r="A54" s="10">
        <f>A48</f>
        <v>2.5000000000000001E-2</v>
      </c>
      <c r="B54" s="8" t="str">
        <f>B53</f>
        <v>€ tonna⁻¹ CO₂ ekv.</v>
      </c>
      <c r="C54" s="9" t="str">
        <f t="shared" ref="C54:AH54" si="44">IFERROR(IF(C$35&lt;=0,"",-C48/C$35),"")</f>
        <v/>
      </c>
      <c r="D54" s="9" t="str">
        <f t="shared" si="44"/>
        <v/>
      </c>
      <c r="E54" s="9" t="str">
        <f t="shared" si="44"/>
        <v/>
      </c>
      <c r="F54" s="9" t="str">
        <f t="shared" si="44"/>
        <v/>
      </c>
      <c r="G54" s="9">
        <f t="shared" si="44"/>
        <v>18323.621669535027</v>
      </c>
      <c r="H54" s="9">
        <f t="shared" si="44"/>
        <v>636.87808660957671</v>
      </c>
      <c r="I54" s="9">
        <f t="shared" si="44"/>
        <v>313.52228782038156</v>
      </c>
      <c r="J54" s="9">
        <f t="shared" si="44"/>
        <v>202.59339977286012</v>
      </c>
      <c r="K54" s="9">
        <f t="shared" si="44"/>
        <v>146.35667330292222</v>
      </c>
      <c r="L54" s="9">
        <f t="shared" si="44"/>
        <v>112.32668870589812</v>
      </c>
      <c r="M54" s="9">
        <f t="shared" si="44"/>
        <v>68.919670150578298</v>
      </c>
      <c r="N54" s="9">
        <f t="shared" si="44"/>
        <v>46.378755257197739</v>
      </c>
      <c r="O54" s="9">
        <f t="shared" si="44"/>
        <v>33.267504677054312</v>
      </c>
      <c r="P54" s="9">
        <f t="shared" si="44"/>
        <v>25.30320335693429</v>
      </c>
      <c r="Q54" s="9">
        <f t="shared" si="44"/>
        <v>20.168346138067324</v>
      </c>
      <c r="R54" s="9">
        <f t="shared" si="44"/>
        <v>16.464806358402154</v>
      </c>
      <c r="S54" s="9">
        <f t="shared" si="44"/>
        <v>13.729620949528137</v>
      </c>
      <c r="T54" s="9">
        <f t="shared" si="44"/>
        <v>11.659912117713811</v>
      </c>
      <c r="U54" s="9">
        <f t="shared" si="44"/>
        <v>10.83627988642532</v>
      </c>
      <c r="V54" s="9">
        <f t="shared" si="44"/>
        <v>10.137437843758683</v>
      </c>
      <c r="W54" s="9">
        <f t="shared" si="44"/>
        <v>9.5383977973429221</v>
      </c>
      <c r="X54" s="9">
        <f t="shared" si="44"/>
        <v>8.5209304325153195</v>
      </c>
      <c r="Y54" s="9">
        <f t="shared" si="44"/>
        <v>5.0083724412451733</v>
      </c>
      <c r="Z54" s="9">
        <f t="shared" si="44"/>
        <v>4.6643142106388202</v>
      </c>
      <c r="AA54" s="9">
        <f t="shared" si="44"/>
        <v>4.3344814308432262</v>
      </c>
      <c r="AB54" s="9">
        <f t="shared" si="44"/>
        <v>4.0361066850104335</v>
      </c>
      <c r="AC54" s="9">
        <f t="shared" si="44"/>
        <v>3.7674765286812164</v>
      </c>
      <c r="AD54" s="9">
        <f t="shared" si="44"/>
        <v>3.5260863577567778</v>
      </c>
      <c r="AE54" s="9">
        <f t="shared" si="44"/>
        <v>3.3091903215373879</v>
      </c>
      <c r="AF54" s="9">
        <f t="shared" si="44"/>
        <v>3.1140899354772476</v>
      </c>
      <c r="AG54" s="9">
        <f t="shared" si="44"/>
        <v>2.9382729893015855</v>
      </c>
      <c r="AH54" s="9">
        <f t="shared" si="44"/>
        <v>2.7794694544221379</v>
      </c>
      <c r="AI54" s="9">
        <f t="shared" ref="AI54:BN54" si="45">IFERROR(IF(AI$35&lt;=0,"",-AI48/AI$35),"")</f>
        <v>0.25992355050265725</v>
      </c>
      <c r="AJ54" s="9">
        <f t="shared" si="45"/>
        <v>0.25011826861819664</v>
      </c>
      <c r="AK54" s="9">
        <f t="shared" si="45"/>
        <v>0.2408255021469041</v>
      </c>
      <c r="AL54" s="9">
        <f t="shared" si="45"/>
        <v>0.2319161872077968</v>
      </c>
      <c r="AM54" s="9">
        <f t="shared" si="45"/>
        <v>0.22344294518932689</v>
      </c>
      <c r="AN54" s="9">
        <f t="shared" si="45"/>
        <v>0.21542575746467776</v>
      </c>
      <c r="AO54" s="9">
        <f t="shared" si="45"/>
        <v>0.20786424006766993</v>
      </c>
      <c r="AP54" s="9">
        <f t="shared" si="45"/>
        <v>0.20074572104360086</v>
      </c>
      <c r="AQ54" s="9">
        <f t="shared" si="45"/>
        <v>0.19405048641253694</v>
      </c>
      <c r="AR54" s="9">
        <f t="shared" si="45"/>
        <v>0.18775514627811291</v>
      </c>
      <c r="AS54" s="9">
        <f t="shared" si="45"/>
        <v>0.18183476560396669</v>
      </c>
      <c r="AT54" s="9">
        <f t="shared" si="45"/>
        <v>0.17626418896139487</v>
      </c>
      <c r="AU54" s="9">
        <f t="shared" si="45"/>
        <v>0.17101884233866704</v>
      </c>
      <c r="AV54" s="9">
        <f t="shared" si="45"/>
        <v>0.16607519758336584</v>
      </c>
      <c r="AW54" s="9">
        <f t="shared" si="45"/>
        <v>-1.8736463502405898</v>
      </c>
      <c r="AX54" s="9">
        <f t="shared" si="45"/>
        <v>-1.8370091812769702</v>
      </c>
      <c r="AY54" s="9">
        <f t="shared" si="45"/>
        <v>-1.8048701620438399</v>
      </c>
      <c r="AZ54" s="9">
        <f t="shared" si="45"/>
        <v>-1.7716359368772965</v>
      </c>
      <c r="BA54" s="9">
        <f t="shared" si="45"/>
        <v>-1.7381035288411293</v>
      </c>
      <c r="BB54" s="9">
        <f t="shared" si="45"/>
        <v>-1.7048002126339985</v>
      </c>
      <c r="BC54" s="9">
        <f t="shared" si="45"/>
        <v>-1.6720662025325004</v>
      </c>
      <c r="BD54" s="9">
        <f t="shared" si="45"/>
        <v>-1.6401134480823352</v>
      </c>
      <c r="BE54" s="9">
        <f t="shared" si="45"/>
        <v>-1.6088632155811473</v>
      </c>
      <c r="BF54" s="9">
        <f t="shared" si="45"/>
        <v>-1.5783342963612201</v>
      </c>
      <c r="BG54" s="9">
        <f t="shared" si="45"/>
        <v>-1.5485801400690751</v>
      </c>
      <c r="BH54" s="9">
        <f t="shared" si="45"/>
        <v>-1.5196263598894288</v>
      </c>
      <c r="BI54" s="9">
        <f t="shared" si="45"/>
        <v>-1.4914798001274798</v>
      </c>
      <c r="BJ54" s="9">
        <f t="shared" si="45"/>
        <v>-1.4641347595171317</v>
      </c>
      <c r="BK54" s="9">
        <f t="shared" si="45"/>
        <v>-1.4683277057992232</v>
      </c>
      <c r="BL54" s="9">
        <f t="shared" si="45"/>
        <v>-8.8433349710500924</v>
      </c>
      <c r="BM54" s="9">
        <f t="shared" si="45"/>
        <v>-8.9449671184317872</v>
      </c>
      <c r="BN54" s="9">
        <f t="shared" si="45"/>
        <v>-9.0405540082553717</v>
      </c>
      <c r="BO54" s="9">
        <f t="shared" ref="BO54:CT54" si="46">IFERROR(IF(BO$35&lt;=0,"",-BO48/BO$35),"")</f>
        <v>-9.1308584452352441</v>
      </c>
      <c r="BP54" s="9">
        <f t="shared" si="46"/>
        <v>-9.2805660387016147</v>
      </c>
      <c r="BQ54" s="9">
        <f t="shared" si="46"/>
        <v>-9.4257145308602173</v>
      </c>
      <c r="BR54" s="9">
        <f t="shared" si="46"/>
        <v>-9.5658993724266779</v>
      </c>
      <c r="BS54" s="9">
        <f t="shared" si="46"/>
        <v>-9.700496712521339</v>
      </c>
      <c r="BT54" s="9">
        <f t="shared" si="46"/>
        <v>-9.8287029382846214</v>
      </c>
      <c r="BU54" s="9">
        <f t="shared" si="46"/>
        <v>-9.9495717642944079</v>
      </c>
      <c r="BV54" s="9">
        <f t="shared" si="46"/>
        <v>-9.9603004575677154</v>
      </c>
      <c r="BW54" s="9">
        <f t="shared" si="46"/>
        <v>-9.925811095230177</v>
      </c>
      <c r="BX54" s="9">
        <f t="shared" si="46"/>
        <v>-9.8487012453111813</v>
      </c>
      <c r="BY54" s="9">
        <f t="shared" si="46"/>
        <v>-9.745935027568736</v>
      </c>
      <c r="BZ54" s="9">
        <f t="shared" si="46"/>
        <v>-9.6063182454478628</v>
      </c>
      <c r="CA54" s="9">
        <f t="shared" si="46"/>
        <v>-9.4366175109931003</v>
      </c>
      <c r="CB54" s="9">
        <f t="shared" si="46"/>
        <v>-9.2441298458020462</v>
      </c>
      <c r="CC54" s="9">
        <f t="shared" si="46"/>
        <v>-9.0350427108200595</v>
      </c>
      <c r="CD54" s="9">
        <f t="shared" si="46"/>
        <v>-8.7675642006445944</v>
      </c>
      <c r="CE54" s="9">
        <f t="shared" si="46"/>
        <v>-8.4966754917643748</v>
      </c>
      <c r="CF54" s="9">
        <f t="shared" si="46"/>
        <v>-8.2259541342139002</v>
      </c>
      <c r="CG54" s="9">
        <f t="shared" si="46"/>
        <v>-7.9984966991093494</v>
      </c>
      <c r="CH54" s="9">
        <f t="shared" si="46"/>
        <v>-8.3569307602714371</v>
      </c>
      <c r="CI54" s="9">
        <f t="shared" si="46"/>
        <v>-8.2212797165994704</v>
      </c>
      <c r="CJ54" s="9">
        <f t="shared" si="46"/>
        <v>-8.0650168427257398</v>
      </c>
      <c r="CK54" s="9">
        <f t="shared" si="46"/>
        <v>-7.9024056587627589</v>
      </c>
      <c r="CL54" s="9">
        <f t="shared" si="46"/>
        <v>-7.7363276880534544</v>
      </c>
      <c r="CM54" s="9">
        <f t="shared" si="46"/>
        <v>-7.5690043293338674</v>
      </c>
      <c r="CN54" s="9">
        <f t="shared" si="46"/>
        <v>-7.4021374356506717</v>
      </c>
      <c r="CO54" s="9">
        <f t="shared" si="46"/>
        <v>-7.2370189339449995</v>
      </c>
      <c r="CP54" s="9">
        <f t="shared" si="46"/>
        <v>-7.0746163405665348</v>
      </c>
      <c r="CQ54" s="9">
        <f t="shared" si="46"/>
        <v>-6.9156397481884513</v>
      </c>
      <c r="CR54" s="9">
        <f t="shared" si="46"/>
        <v>-7.4124598000514919</v>
      </c>
      <c r="CS54" s="9">
        <f t="shared" si="46"/>
        <v>-7.3079256344192345</v>
      </c>
      <c r="CT54" s="9">
        <f t="shared" si="46"/>
        <v>-7.2016495438120423</v>
      </c>
      <c r="CU54" s="9">
        <f t="shared" ref="CU54:DZ54" si="47">IFERROR(IF(CU$35&lt;=0,"",-CU48/CU$35),"")</f>
        <v>-7.0922147782172393</v>
      </c>
      <c r="CV54" s="9">
        <f t="shared" si="47"/>
        <v>-6.9812370810973006</v>
      </c>
      <c r="CW54" s="9">
        <f t="shared" si="47"/>
        <v>-6.8698996041099525</v>
      </c>
      <c r="CX54" s="9">
        <f t="shared" si="47"/>
        <v>-6.7590673511123605</v>
      </c>
      <c r="CY54" s="9">
        <f t="shared" si="47"/>
        <v>-6.6493703641688375</v>
      </c>
      <c r="CZ54" s="9">
        <f t="shared" si="47"/>
        <v>-6.541264065556744</v>
      </c>
      <c r="DA54" s="9">
        <f t="shared" si="47"/>
        <v>-6.4350731090853772</v>
      </c>
      <c r="DB54" s="9">
        <f t="shared" si="47"/>
        <v>-6.3310234056259516</v>
      </c>
      <c r="DC54" s="9">
        <f t="shared" si="47"/>
        <v>-6.2292656879009174</v>
      </c>
      <c r="DD54" s="9">
        <f t="shared" si="47"/>
        <v>-6.1298930152465632</v>
      </c>
      <c r="DE54" s="9">
        <f t="shared" si="47"/>
        <v>-6.0329539202404572</v>
      </c>
      <c r="DF54" s="9">
        <f t="shared" si="47"/>
        <v>-6.6105450103509593</v>
      </c>
      <c r="DG54" s="9">
        <f t="shared" si="47"/>
        <v>-6.5487763228226603</v>
      </c>
      <c r="DH54" s="9">
        <f t="shared" si="47"/>
        <v>-6.4952775205813085</v>
      </c>
      <c r="DI54" s="9">
        <f t="shared" si="47"/>
        <v>-6.4363628975438392</v>
      </c>
      <c r="DJ54" s="9">
        <f t="shared" si="47"/>
        <v>-6.3739761127743835</v>
      </c>
      <c r="DK54" s="9">
        <f t="shared" si="47"/>
        <v>-6.3094968749002875</v>
      </c>
      <c r="DL54" s="9">
        <f t="shared" si="47"/>
        <v>-6.2439009085383717</v>
      </c>
      <c r="DM54" s="9">
        <f t="shared" si="47"/>
        <v>-6.1778760889033624</v>
      </c>
      <c r="DN54" s="9">
        <f t="shared" si="47"/>
        <v>-6.1113348513432459</v>
      </c>
      <c r="DO54" s="9">
        <f t="shared" si="47"/>
        <v>-6.0444523891801945</v>
      </c>
      <c r="DP54" s="9">
        <f t="shared" si="47"/>
        <v>-5.977506990239176</v>
      </c>
      <c r="DQ54" s="9">
        <f t="shared" si="47"/>
        <v>-5.9107036030327675</v>
      </c>
      <c r="DR54" s="9">
        <f t="shared" si="47"/>
        <v>-5.8441941583857506</v>
      </c>
      <c r="DS54" s="9">
        <f t="shared" si="47"/>
        <v>-5.778091947432725</v>
      </c>
      <c r="DT54" s="9">
        <f t="shared" si="47"/>
        <v>-5.8064162872055372</v>
      </c>
      <c r="DU54" s="9">
        <f t="shared" si="47"/>
        <v>-8.1206963092285616</v>
      </c>
      <c r="DV54" s="9">
        <f t="shared" si="47"/>
        <v>-8.2469041681520228</v>
      </c>
      <c r="DW54" s="9">
        <f t="shared" si="47"/>
        <v>-8.3692905426691055</v>
      </c>
      <c r="DX54" s="9">
        <f t="shared" si="47"/>
        <v>-8.4883146401062834</v>
      </c>
      <c r="DY54" s="9">
        <f t="shared" si="47"/>
        <v>-8.6144021262857446</v>
      </c>
      <c r="DZ54" s="9">
        <f t="shared" si="47"/>
        <v>-8.7372704166708282</v>
      </c>
      <c r="EA54" s="9">
        <f t="shared" ref="EA54:FF54" si="48">IFERROR(IF(EA$35&lt;=0,"",-EA48/EA$35),"")</f>
        <v>-8.8566692811808405</v>
      </c>
      <c r="EB54" s="9">
        <f t="shared" si="48"/>
        <v>-8.9722019494152399</v>
      </c>
      <c r="EC54" s="9">
        <f t="shared" si="48"/>
        <v>-9.0833519058638181</v>
      </c>
      <c r="ED54" s="9">
        <f t="shared" si="48"/>
        <v>-9.1895069865579426</v>
      </c>
      <c r="EE54" s="9">
        <f t="shared" si="48"/>
        <v>-9.2225893115122162</v>
      </c>
      <c r="EF54" s="9">
        <f t="shared" si="48"/>
        <v>-9.2250306478029991</v>
      </c>
      <c r="EG54" s="9">
        <f t="shared" si="48"/>
        <v>-9.1979237591669136</v>
      </c>
      <c r="EH54" s="9">
        <f t="shared" si="48"/>
        <v>-9.1520487503392847</v>
      </c>
      <c r="EI54" s="9">
        <f t="shared" si="48"/>
        <v>-9.0791101350195795</v>
      </c>
      <c r="EJ54" s="9">
        <f t="shared" si="48"/>
        <v>-8.9829080269804926</v>
      </c>
      <c r="EK54" s="9">
        <f t="shared" si="48"/>
        <v>-8.8677701873819217</v>
      </c>
      <c r="EL54" s="9">
        <f t="shared" si="48"/>
        <v>-8.7374602694259753</v>
      </c>
      <c r="EM54" s="9">
        <f t="shared" si="48"/>
        <v>-8.5874075284020197</v>
      </c>
      <c r="EN54" s="9">
        <f t="shared" si="48"/>
        <v>-8.4288635977481885</v>
      </c>
      <c r="EO54" s="9">
        <f t="shared" si="48"/>
        <v>-8.2643649274527533</v>
      </c>
      <c r="EP54" s="9">
        <f t="shared" si="48"/>
        <v>-8.1030066269306538</v>
      </c>
      <c r="EQ54" s="9">
        <f t="shared" si="48"/>
        <v>-8.2252471429670262</v>
      </c>
      <c r="ER54" s="9">
        <f t="shared" si="48"/>
        <v>-8.1360928964527108</v>
      </c>
      <c r="ES54" s="9">
        <f t="shared" si="48"/>
        <v>-8.0290581636774778</v>
      </c>
      <c r="ET54" s="9">
        <f t="shared" si="48"/>
        <v>-7.9148620657853277</v>
      </c>
      <c r="EU54" s="9">
        <f t="shared" si="48"/>
        <v>-7.7956517784421147</v>
      </c>
      <c r="EV54" s="9">
        <f t="shared" si="48"/>
        <v>-7.6731484903550431</v>
      </c>
      <c r="EW54" s="9">
        <f t="shared" si="48"/>
        <v>-7.551721121747657</v>
      </c>
      <c r="EX54" s="9">
        <f t="shared" si="48"/>
        <v>-7.429294091934258</v>
      </c>
      <c r="EY54" s="9">
        <f t="shared" si="48"/>
        <v>-7.3067561505715179</v>
      </c>
      <c r="EZ54" s="9">
        <f t="shared" si="48"/>
        <v>-7.1848156016770908</v>
      </c>
      <c r="FA54" s="9">
        <f t="shared" si="48"/>
        <v>-7.406907699489329</v>
      </c>
      <c r="FB54" s="9">
        <f t="shared" si="48"/>
        <v>-7.3335612748744587</v>
      </c>
      <c r="FC54" s="9">
        <f t="shared" si="48"/>
        <v>-7.2575818515810315</v>
      </c>
      <c r="FD54" s="9">
        <f t="shared" si="48"/>
        <v>-7.1777666683517225</v>
      </c>
      <c r="FE54" s="9">
        <f t="shared" si="48"/>
        <v>-7.0954275684835046</v>
      </c>
      <c r="FF54" s="9">
        <f t="shared" si="48"/>
        <v>-7.011554374457452</v>
      </c>
      <c r="FG54" s="9">
        <f t="shared" ref="FG54:GL54" si="49">IFERROR(IF(FG$35&lt;=0,"",-FG48/FG$35),"")</f>
        <v>-6.9268976860324418</v>
      </c>
      <c r="FH54" s="9">
        <f t="shared" si="49"/>
        <v>-6.8420291641338347</v>
      </c>
      <c r="FI54" s="9">
        <f t="shared" si="49"/>
        <v>-6.757385384277157</v>
      </c>
      <c r="FJ54" s="9">
        <f t="shared" si="49"/>
        <v>-6.673299827363155</v>
      </c>
      <c r="FK54" s="9">
        <f t="shared" si="49"/>
        <v>-6.5900263574845397</v>
      </c>
      <c r="FL54" s="9">
        <f t="shared" si="49"/>
        <v>-6.5077566050304192</v>
      </c>
      <c r="FM54" s="9">
        <f t="shared" si="49"/>
        <v>-6.4266329830705322</v>
      </c>
      <c r="FN54" s="9">
        <f t="shared" si="49"/>
        <v>-6.3467585637408144</v>
      </c>
      <c r="FO54" s="9">
        <f t="shared" si="49"/>
        <v>-6.6519955624117655</v>
      </c>
      <c r="FP54" s="9">
        <f t="shared" si="49"/>
        <v>-6.6063627930049735</v>
      </c>
      <c r="FQ54" s="9">
        <f t="shared" si="49"/>
        <v>-6.5674080606869865</v>
      </c>
      <c r="FR54" s="9">
        <f t="shared" si="49"/>
        <v>-6.5233135098892765</v>
      </c>
      <c r="FS54" s="9">
        <f t="shared" si="49"/>
        <v>-6.4757223392945003</v>
      </c>
      <c r="FT54" s="9">
        <f t="shared" si="49"/>
        <v>-6.4258130302387757</v>
      </c>
      <c r="FU54" s="9">
        <f t="shared" si="49"/>
        <v>-6.3744299760406875</v>
      </c>
      <c r="FV54" s="9">
        <f t="shared" si="49"/>
        <v>-6.3221783602499171</v>
      </c>
      <c r="FW54" s="9">
        <f t="shared" si="49"/>
        <v>-6.268982691088766</v>
      </c>
      <c r="FX54" s="9">
        <f t="shared" si="49"/>
        <v>-6.2150015850675571</v>
      </c>
      <c r="FY54" s="9">
        <f t="shared" si="49"/>
        <v>-6.1604894106179175</v>
      </c>
      <c r="FZ54" s="9">
        <f t="shared" si="49"/>
        <v>-6.1056386544542924</v>
      </c>
      <c r="GA54" s="9">
        <f t="shared" si="49"/>
        <v>-6.0505968008850939</v>
      </c>
      <c r="GB54" s="9">
        <f t="shared" si="49"/>
        <v>-5.995478308608698</v>
      </c>
      <c r="GC54" s="9">
        <f t="shared" si="49"/>
        <v>-6.0263900679409081</v>
      </c>
      <c r="GD54" s="9">
        <f t="shared" si="49"/>
        <v>-7.31334798715665</v>
      </c>
      <c r="GE54" s="9">
        <f t="shared" si="49"/>
        <v>-7.4242715506945887</v>
      </c>
      <c r="GF54" s="9">
        <f t="shared" si="49"/>
        <v>-7.5321222136707036</v>
      </c>
      <c r="GG54" s="9">
        <f t="shared" si="49"/>
        <v>-7.6372679515168285</v>
      </c>
      <c r="GH54" s="9">
        <f t="shared" si="49"/>
        <v>-7.7417919831911481</v>
      </c>
      <c r="GI54" s="9">
        <f t="shared" si="49"/>
        <v>-7.843715564199794</v>
      </c>
      <c r="GJ54" s="9">
        <f t="shared" si="49"/>
        <v>-7.9428655878280905</v>
      </c>
      <c r="GK54" s="9">
        <f t="shared" si="49"/>
        <v>-8.0389570475806575</v>
      </c>
      <c r="GL54" s="9">
        <f t="shared" si="49"/>
        <v>-8.1316142310155097</v>
      </c>
      <c r="GM54" s="9">
        <f t="shared" ref="GM54:GT54" si="50">IFERROR(IF(GM$35&lt;=0,"",-GM48/GM$35),"")</f>
        <v>-8.2203893730332176</v>
      </c>
      <c r="GN54" s="9">
        <f t="shared" si="50"/>
        <v>-8.2534296329365073</v>
      </c>
      <c r="GO54" s="9">
        <f t="shared" si="50"/>
        <v>-8.263043353646184</v>
      </c>
      <c r="GP54" s="9">
        <f t="shared" si="50"/>
        <v>-8.2499436629255811</v>
      </c>
      <c r="GQ54" s="9">
        <f t="shared" si="50"/>
        <v>-8.2222385282014212</v>
      </c>
      <c r="GR54" s="9">
        <f t="shared" si="50"/>
        <v>-8.1733886784691236</v>
      </c>
      <c r="GS54" s="9">
        <f t="shared" si="50"/>
        <v>-8.1060920499388498</v>
      </c>
      <c r="GT54" s="9">
        <f t="shared" si="50"/>
        <v>-8.0234729661176925</v>
      </c>
    </row>
    <row r="55" spans="1:202" ht="10.199999999999999">
      <c r="A55" s="10">
        <f>A49</f>
        <v>0.05</v>
      </c>
      <c r="B55" s="8" t="str">
        <f>B54</f>
        <v>€ tonna⁻¹ CO₂ ekv.</v>
      </c>
      <c r="C55" s="9" t="str">
        <f t="shared" ref="C55:AH55" si="51">IFERROR(IF(C$35&lt;=0,"",-C49/C$35),"")</f>
        <v/>
      </c>
      <c r="D55" s="9" t="str">
        <f t="shared" si="51"/>
        <v/>
      </c>
      <c r="E55" s="9" t="str">
        <f t="shared" si="51"/>
        <v/>
      </c>
      <c r="F55" s="9" t="str">
        <f t="shared" si="51"/>
        <v/>
      </c>
      <c r="G55" s="9">
        <f t="shared" si="51"/>
        <v>17623.724434777723</v>
      </c>
      <c r="H55" s="9">
        <f t="shared" si="51"/>
        <v>612.55160684839109</v>
      </c>
      <c r="I55" s="9">
        <f t="shared" si="51"/>
        <v>301.54685052759464</v>
      </c>
      <c r="J55" s="9">
        <f t="shared" si="51"/>
        <v>194.85505181750727</v>
      </c>
      <c r="K55" s="9">
        <f t="shared" si="51"/>
        <v>140.76636846142347</v>
      </c>
      <c r="L55" s="9">
        <f t="shared" si="51"/>
        <v>108.03620835040094</v>
      </c>
      <c r="M55" s="9">
        <f t="shared" si="51"/>
        <v>66.287183656984411</v>
      </c>
      <c r="N55" s="9">
        <f t="shared" si="51"/>
        <v>44.607251613353831</v>
      </c>
      <c r="O55" s="9">
        <f t="shared" si="51"/>
        <v>31.996804214521962</v>
      </c>
      <c r="P55" s="9">
        <f t="shared" si="51"/>
        <v>24.336710903673033</v>
      </c>
      <c r="Q55" s="9">
        <f t="shared" si="51"/>
        <v>19.397986983843438</v>
      </c>
      <c r="R55" s="9">
        <f t="shared" si="51"/>
        <v>15.835909263226942</v>
      </c>
      <c r="S55" s="9">
        <f t="shared" si="51"/>
        <v>13.205198217486185</v>
      </c>
      <c r="T55" s="9">
        <f t="shared" si="51"/>
        <v>11.214544908333519</v>
      </c>
      <c r="U55" s="9">
        <f t="shared" si="51"/>
        <v>10.16624810016115</v>
      </c>
      <c r="V55" s="9">
        <f t="shared" si="51"/>
        <v>9.2978480963653762</v>
      </c>
      <c r="W55" s="9">
        <f t="shared" si="51"/>
        <v>8.5684323911218705</v>
      </c>
      <c r="X55" s="9">
        <f t="shared" si="51"/>
        <v>7.6544318942955787</v>
      </c>
      <c r="Y55" s="9">
        <f t="shared" si="51"/>
        <v>5.623803645823469</v>
      </c>
      <c r="Z55" s="9">
        <f t="shared" si="51"/>
        <v>5.237467375037161</v>
      </c>
      <c r="AA55" s="9">
        <f t="shared" si="51"/>
        <v>4.8671045852711936</v>
      </c>
      <c r="AB55" s="9">
        <f t="shared" si="51"/>
        <v>4.5320654077496973</v>
      </c>
      <c r="AC55" s="9">
        <f t="shared" si="51"/>
        <v>4.2304258491375615</v>
      </c>
      <c r="AD55" s="9">
        <f t="shared" si="51"/>
        <v>3.9593735383846291</v>
      </c>
      <c r="AE55" s="9">
        <f t="shared" si="51"/>
        <v>3.7158252133419323</v>
      </c>
      <c r="AF55" s="9">
        <f t="shared" si="51"/>
        <v>3.4967507983901167</v>
      </c>
      <c r="AG55" s="9">
        <f t="shared" si="51"/>
        <v>3.299329381652504</v>
      </c>
      <c r="AH55" s="9">
        <f t="shared" si="51"/>
        <v>3.1210119923405673</v>
      </c>
      <c r="AI55" s="9">
        <f t="shared" ref="AI55:BN55" si="52">IFERROR(IF(AI$35&lt;=0,"",-AI49/AI$35),"")</f>
        <v>2.0478724771377652</v>
      </c>
      <c r="AJ55" s="9">
        <f t="shared" si="52"/>
        <v>1.9706191198989447</v>
      </c>
      <c r="AK55" s="9">
        <f t="shared" si="52"/>
        <v>1.8974037430843913</v>
      </c>
      <c r="AL55" s="9">
        <f t="shared" si="52"/>
        <v>1.8272094847393261</v>
      </c>
      <c r="AM55" s="9">
        <f t="shared" si="52"/>
        <v>1.760450935588258</v>
      </c>
      <c r="AN55" s="9">
        <f t="shared" si="52"/>
        <v>1.6972855238600588</v>
      </c>
      <c r="AO55" s="9">
        <f t="shared" si="52"/>
        <v>1.6377102243814823</v>
      </c>
      <c r="AP55" s="9">
        <f t="shared" si="52"/>
        <v>1.5816251979989899</v>
      </c>
      <c r="AQ55" s="9">
        <f t="shared" si="52"/>
        <v>1.5288751232080744</v>
      </c>
      <c r="AR55" s="9">
        <f t="shared" si="52"/>
        <v>1.4792757168804207</v>
      </c>
      <c r="AS55" s="9">
        <f t="shared" si="52"/>
        <v>1.4326305221171305</v>
      </c>
      <c r="AT55" s="9">
        <f t="shared" si="52"/>
        <v>1.3887413456033126</v>
      </c>
      <c r="AU55" s="9">
        <f t="shared" si="52"/>
        <v>1.3474145748626136</v>
      </c>
      <c r="AV55" s="9">
        <f t="shared" si="52"/>
        <v>1.3084648374819514</v>
      </c>
      <c r="AW55" s="9">
        <f t="shared" si="52"/>
        <v>0.72395025954190462</v>
      </c>
      <c r="AX55" s="9">
        <f t="shared" si="52"/>
        <v>0.7097941793527659</v>
      </c>
      <c r="AY55" s="9">
        <f t="shared" si="52"/>
        <v>0.69737612014310801</v>
      </c>
      <c r="AZ55" s="9">
        <f t="shared" si="52"/>
        <v>0.68453488896204562</v>
      </c>
      <c r="BA55" s="9">
        <f t="shared" si="52"/>
        <v>0.67157844416779133</v>
      </c>
      <c r="BB55" s="9">
        <f t="shared" si="52"/>
        <v>0.65871051719285156</v>
      </c>
      <c r="BC55" s="9">
        <f t="shared" si="52"/>
        <v>0.6460625619873327</v>
      </c>
      <c r="BD55" s="9">
        <f t="shared" si="52"/>
        <v>0.63371647283646082</v>
      </c>
      <c r="BE55" s="9">
        <f t="shared" si="52"/>
        <v>0.62164182815921165</v>
      </c>
      <c r="BF55" s="9">
        <f t="shared" si="52"/>
        <v>0.60984588865869593</v>
      </c>
      <c r="BG55" s="9">
        <f t="shared" si="52"/>
        <v>0.59834930651693652</v>
      </c>
      <c r="BH55" s="9">
        <f t="shared" si="52"/>
        <v>0.58716197830364658</v>
      </c>
      <c r="BI55" s="9">
        <f t="shared" si="52"/>
        <v>0.57628654856085759</v>
      </c>
      <c r="BJ55" s="9">
        <f t="shared" si="52"/>
        <v>0.56572081440056443</v>
      </c>
      <c r="BK55" s="9">
        <f t="shared" si="52"/>
        <v>0.56734090911522372</v>
      </c>
      <c r="BL55" s="9">
        <f t="shared" si="52"/>
        <v>-0.83696156620373652</v>
      </c>
      <c r="BM55" s="9">
        <f t="shared" si="52"/>
        <v>-0.83838168252120271</v>
      </c>
      <c r="BN55" s="9">
        <f t="shared" si="52"/>
        <v>-0.83947936542028634</v>
      </c>
      <c r="BO55" s="9">
        <f t="shared" ref="BO55:CT55" si="53">IFERROR(IF(BO$35&lt;=0,"",-BO49/BO$35),"")</f>
        <v>-0.84033763666875916</v>
      </c>
      <c r="BP55" s="9">
        <f t="shared" si="53"/>
        <v>-0.8541156320280614</v>
      </c>
      <c r="BQ55" s="9">
        <f t="shared" si="53"/>
        <v>-0.86747404094417424</v>
      </c>
      <c r="BR55" s="9">
        <f t="shared" si="53"/>
        <v>-0.88037563165060084</v>
      </c>
      <c r="BS55" s="9">
        <f t="shared" si="53"/>
        <v>-0.89276298946097976</v>
      </c>
      <c r="BT55" s="9">
        <f t="shared" si="53"/>
        <v>-0.90456215570699228</v>
      </c>
      <c r="BU55" s="9">
        <f t="shared" si="53"/>
        <v>-0.91568604117791352</v>
      </c>
      <c r="BV55" s="9">
        <f t="shared" si="53"/>
        <v>-0.91667343188207451</v>
      </c>
      <c r="BW55" s="9">
        <f t="shared" si="53"/>
        <v>-0.91349928244029199</v>
      </c>
      <c r="BX55" s="9">
        <f t="shared" si="53"/>
        <v>-0.90640265407468346</v>
      </c>
      <c r="BY55" s="9">
        <f t="shared" si="53"/>
        <v>-0.89694480067951476</v>
      </c>
      <c r="BZ55" s="9">
        <f t="shared" si="53"/>
        <v>-0.88409549002264276</v>
      </c>
      <c r="CA55" s="9">
        <f t="shared" si="53"/>
        <v>-0.86847747174013568</v>
      </c>
      <c r="CB55" s="9">
        <f t="shared" si="53"/>
        <v>-0.85076231049601991</v>
      </c>
      <c r="CC55" s="9">
        <f t="shared" si="53"/>
        <v>-0.83151945508188396</v>
      </c>
      <c r="CD55" s="9">
        <f t="shared" si="53"/>
        <v>-0.80438937398372945</v>
      </c>
      <c r="CE55" s="9">
        <f t="shared" si="53"/>
        <v>-0.77728967138289384</v>
      </c>
      <c r="CF55" s="9">
        <f t="shared" si="53"/>
        <v>-0.75052287287014263</v>
      </c>
      <c r="CG55" s="9">
        <f t="shared" si="53"/>
        <v>-0.72977002099849098</v>
      </c>
      <c r="CH55" s="9">
        <f t="shared" si="53"/>
        <v>-0.77408249034250687</v>
      </c>
      <c r="CI55" s="9">
        <f t="shared" si="53"/>
        <v>-0.76151745890747968</v>
      </c>
      <c r="CJ55" s="9">
        <f t="shared" si="53"/>
        <v>-0.74704320298432481</v>
      </c>
      <c r="CK55" s="9">
        <f t="shared" si="53"/>
        <v>-0.73198091829506895</v>
      </c>
      <c r="CL55" s="9">
        <f t="shared" si="53"/>
        <v>-0.71659751344877665</v>
      </c>
      <c r="CM55" s="9">
        <f t="shared" si="53"/>
        <v>-0.70109875129247468</v>
      </c>
      <c r="CN55" s="9">
        <f t="shared" si="53"/>
        <v>-0.68564227039974435</v>
      </c>
      <c r="CO55" s="9">
        <f t="shared" si="53"/>
        <v>-0.67034773887034849</v>
      </c>
      <c r="CP55" s="9">
        <f t="shared" si="53"/>
        <v>-0.65530477542758314</v>
      </c>
      <c r="CQ55" s="9">
        <f t="shared" si="53"/>
        <v>-0.64057915425584622</v>
      </c>
      <c r="CR55" s="9">
        <f t="shared" si="53"/>
        <v>-0.69013734829677709</v>
      </c>
      <c r="CS55" s="9">
        <f t="shared" si="53"/>
        <v>-0.68040469087644795</v>
      </c>
      <c r="CT55" s="9">
        <f t="shared" si="53"/>
        <v>-0.67050985146585362</v>
      </c>
      <c r="CU55" s="9">
        <f t="shared" ref="CU55:DZ55" si="54">IFERROR(IF(CU$35&lt;=0,"",-CU49/CU$35),"")</f>
        <v>-0.66032092350181237</v>
      </c>
      <c r="CV55" s="9">
        <f t="shared" si="54"/>
        <v>-0.64998834084012891</v>
      </c>
      <c r="CW55" s="9">
        <f t="shared" si="54"/>
        <v>-0.63962226086036733</v>
      </c>
      <c r="CX55" s="9">
        <f t="shared" si="54"/>
        <v>-0.62930321977916182</v>
      </c>
      <c r="CY55" s="9">
        <f t="shared" si="54"/>
        <v>-0.61908987768659174</v>
      </c>
      <c r="CZ55" s="9">
        <f t="shared" si="54"/>
        <v>-0.60902463669090878</v>
      </c>
      <c r="DA55" s="9">
        <f t="shared" si="54"/>
        <v>-0.59913772369723051</v>
      </c>
      <c r="DB55" s="9">
        <f t="shared" si="54"/>
        <v>-0.58945017214571238</v>
      </c>
      <c r="DC55" s="9">
        <f t="shared" si="54"/>
        <v>-0.57997601601214399</v>
      </c>
      <c r="DD55" s="9">
        <f t="shared" si="54"/>
        <v>-0.57072391958952828</v>
      </c>
      <c r="DE55" s="9">
        <f t="shared" si="54"/>
        <v>-0.5616984015053238</v>
      </c>
      <c r="DF55" s="9">
        <f t="shared" si="54"/>
        <v>-0.60954711544987583</v>
      </c>
      <c r="DG55" s="9">
        <f t="shared" si="54"/>
        <v>-0.60385152979861045</v>
      </c>
      <c r="DH55" s="9">
        <f t="shared" si="54"/>
        <v>-0.59891849620831217</v>
      </c>
      <c r="DI55" s="9">
        <f t="shared" si="54"/>
        <v>-0.59348607899096084</v>
      </c>
      <c r="DJ55" s="9">
        <f t="shared" si="54"/>
        <v>-0.58773349964404331</v>
      </c>
      <c r="DK55" s="9">
        <f t="shared" si="54"/>
        <v>-0.58178797875415911</v>
      </c>
      <c r="DL55" s="9">
        <f t="shared" si="54"/>
        <v>-0.57573948622919402</v>
      </c>
      <c r="DM55" s="9">
        <f t="shared" si="54"/>
        <v>-0.56965144987309912</v>
      </c>
      <c r="DN55" s="9">
        <f t="shared" si="54"/>
        <v>-0.56351579549819897</v>
      </c>
      <c r="DO55" s="9">
        <f t="shared" si="54"/>
        <v>-0.55734867738284888</v>
      </c>
      <c r="DP55" s="9">
        <f t="shared" si="54"/>
        <v>-0.55117575597421409</v>
      </c>
      <c r="DQ55" s="9">
        <f t="shared" si="54"/>
        <v>-0.54501592922616426</v>
      </c>
      <c r="DR55" s="9">
        <f t="shared" si="54"/>
        <v>-0.53888320642172327</v>
      </c>
      <c r="DS55" s="9">
        <f t="shared" si="54"/>
        <v>-0.53278803394378316</v>
      </c>
      <c r="DT55" s="9">
        <f t="shared" si="54"/>
        <v>-0.53539977315416676</v>
      </c>
      <c r="DU55" s="9">
        <f t="shared" si="54"/>
        <v>-0.70339143337994503</v>
      </c>
      <c r="DV55" s="9">
        <f t="shared" si="54"/>
        <v>-0.71470570243961351</v>
      </c>
      <c r="DW55" s="9">
        <f t="shared" si="54"/>
        <v>-0.72570436339144861</v>
      </c>
      <c r="DX55" s="9">
        <f t="shared" si="54"/>
        <v>-0.73642619197097636</v>
      </c>
      <c r="DY55" s="9">
        <f t="shared" si="54"/>
        <v>-0.74736524539197091</v>
      </c>
      <c r="DZ55" s="9">
        <f t="shared" si="54"/>
        <v>-0.75802500896561931</v>
      </c>
      <c r="EA55" s="9">
        <f t="shared" ref="EA55:FF55" si="55">IFERROR(IF(EA$35&lt;=0,"",-EA49/EA$35),"")</f>
        <v>-0.76838377331930108</v>
      </c>
      <c r="EB55" s="9">
        <f t="shared" si="55"/>
        <v>-0.77840711558728271</v>
      </c>
      <c r="EC55" s="9">
        <f t="shared" si="55"/>
        <v>-0.78805022410006287</v>
      </c>
      <c r="ED55" s="9">
        <f t="shared" si="55"/>
        <v>-0.79725998895309702</v>
      </c>
      <c r="EE55" s="9">
        <f t="shared" si="55"/>
        <v>-0.80013013357197238</v>
      </c>
      <c r="EF55" s="9">
        <f t="shared" si="55"/>
        <v>-0.80034193816029986</v>
      </c>
      <c r="EG55" s="9">
        <f t="shared" si="55"/>
        <v>-0.79799020832689638</v>
      </c>
      <c r="EH55" s="9">
        <f t="shared" si="55"/>
        <v>-0.79401020057624783</v>
      </c>
      <c r="EI55" s="9">
        <f t="shared" si="55"/>
        <v>-0.7876822180491001</v>
      </c>
      <c r="EJ55" s="9">
        <f t="shared" si="55"/>
        <v>-0.77933594966879427</v>
      </c>
      <c r="EK55" s="9">
        <f t="shared" si="55"/>
        <v>-0.76934686180361123</v>
      </c>
      <c r="EL55" s="9">
        <f t="shared" si="55"/>
        <v>-0.75804148014363704</v>
      </c>
      <c r="EM55" s="9">
        <f t="shared" si="55"/>
        <v>-0.74544330499247735</v>
      </c>
      <c r="EN55" s="9">
        <f t="shared" si="55"/>
        <v>-0.73208963235743441</v>
      </c>
      <c r="EO55" s="9">
        <f t="shared" si="55"/>
        <v>-0.71819961959329937</v>
      </c>
      <c r="EP55" s="9">
        <f t="shared" si="55"/>
        <v>-0.70417706963689131</v>
      </c>
      <c r="EQ55" s="9">
        <f t="shared" si="55"/>
        <v>-0.71204182859740117</v>
      </c>
      <c r="ER55" s="9">
        <f t="shared" si="55"/>
        <v>-0.70432393859216813</v>
      </c>
      <c r="ES55" s="9">
        <f t="shared" si="55"/>
        <v>-0.69505817362194755</v>
      </c>
      <c r="ET55" s="9">
        <f t="shared" si="55"/>
        <v>-0.68517246478566785</v>
      </c>
      <c r="EU55" s="9">
        <f t="shared" si="55"/>
        <v>-0.67485268842976076</v>
      </c>
      <c r="EV55" s="9">
        <f t="shared" si="55"/>
        <v>-0.66424784413237137</v>
      </c>
      <c r="EW55" s="9">
        <f t="shared" si="55"/>
        <v>-0.65373613985380719</v>
      </c>
      <c r="EX55" s="9">
        <f t="shared" si="55"/>
        <v>-0.64313789706998781</v>
      </c>
      <c r="EY55" s="9">
        <f t="shared" si="55"/>
        <v>-0.63253005291358555</v>
      </c>
      <c r="EZ55" s="9">
        <f t="shared" si="55"/>
        <v>-0.62197392372916349</v>
      </c>
      <c r="FA55" s="9">
        <f t="shared" si="55"/>
        <v>-0.63761461383538387</v>
      </c>
      <c r="FB55" s="9">
        <f t="shared" si="55"/>
        <v>-0.63130067634562137</v>
      </c>
      <c r="FC55" s="9">
        <f t="shared" si="55"/>
        <v>-0.62476008037653519</v>
      </c>
      <c r="FD55" s="9">
        <f t="shared" si="55"/>
        <v>-0.61788928769250251</v>
      </c>
      <c r="FE55" s="9">
        <f t="shared" si="55"/>
        <v>-0.61080122672346326</v>
      </c>
      <c r="FF55" s="9">
        <f t="shared" si="55"/>
        <v>-0.60358110513024432</v>
      </c>
      <c r="FG55" s="9">
        <f t="shared" ref="FG55:GL55" si="56">IFERROR(IF(FG$35&lt;=0,"",-FG49/FG$35),"")</f>
        <v>-0.59629353737745372</v>
      </c>
      <c r="FH55" s="9">
        <f t="shared" si="56"/>
        <v>-0.58898773419849804</v>
      </c>
      <c r="FI55" s="9">
        <f t="shared" si="56"/>
        <v>-0.58170127766406554</v>
      </c>
      <c r="FJ55" s="9">
        <f t="shared" si="56"/>
        <v>-0.57446287507069294</v>
      </c>
      <c r="FK55" s="9">
        <f t="shared" si="56"/>
        <v>-0.56729437999911991</v>
      </c>
      <c r="FL55" s="9">
        <f t="shared" si="56"/>
        <v>-0.56021228871762829</v>
      </c>
      <c r="FM55" s="9">
        <f t="shared" si="56"/>
        <v>-0.55322886068160082</v>
      </c>
      <c r="FN55" s="9">
        <f t="shared" si="56"/>
        <v>-0.54635296873012495</v>
      </c>
      <c r="FO55" s="9">
        <f t="shared" si="56"/>
        <v>-0.56855475772156761</v>
      </c>
      <c r="FP55" s="9">
        <f t="shared" si="56"/>
        <v>-0.56465446525882945</v>
      </c>
      <c r="FQ55" s="9">
        <f t="shared" si="56"/>
        <v>-0.56132495335712096</v>
      </c>
      <c r="FR55" s="9">
        <f t="shared" si="56"/>
        <v>-0.5575561344500104</v>
      </c>
      <c r="FS55" s="9">
        <f t="shared" si="56"/>
        <v>-0.5534884548772675</v>
      </c>
      <c r="FT55" s="9">
        <f t="shared" si="56"/>
        <v>-0.54922264097946927</v>
      </c>
      <c r="FU55" s="9">
        <f t="shared" si="56"/>
        <v>-0.54483086415753823</v>
      </c>
      <c r="FV55" s="9">
        <f t="shared" si="56"/>
        <v>-0.54036485024069925</v>
      </c>
      <c r="FW55" s="9">
        <f t="shared" si="56"/>
        <v>-0.53581814684801254</v>
      </c>
      <c r="FX55" s="9">
        <f t="shared" si="56"/>
        <v>-0.53120431113999478</v>
      </c>
      <c r="FY55" s="9">
        <f t="shared" si="56"/>
        <v>-0.52654508431906555</v>
      </c>
      <c r="FZ55" s="9">
        <f t="shared" si="56"/>
        <v>-0.52185691847637106</v>
      </c>
      <c r="GA55" s="9">
        <f t="shared" si="56"/>
        <v>-0.51715241928857614</v>
      </c>
      <c r="GB55" s="9">
        <f t="shared" si="56"/>
        <v>-0.51244136969027743</v>
      </c>
      <c r="GC55" s="9">
        <f t="shared" si="56"/>
        <v>-0.51508343817528712</v>
      </c>
      <c r="GD55" s="9">
        <f t="shared" si="56"/>
        <v>-0.60937794342466056</v>
      </c>
      <c r="GE55" s="9">
        <f t="shared" si="56"/>
        <v>-0.61876481342068312</v>
      </c>
      <c r="GF55" s="9">
        <f t="shared" si="56"/>
        <v>-0.62789688407538113</v>
      </c>
      <c r="GG55" s="9">
        <f t="shared" si="56"/>
        <v>-0.63680457865654005</v>
      </c>
      <c r="GH55" s="9">
        <f t="shared" si="56"/>
        <v>-0.64551991801249753</v>
      </c>
      <c r="GI55" s="9">
        <f t="shared" si="56"/>
        <v>-0.65401842866727766</v>
      </c>
      <c r="GJ55" s="9">
        <f t="shared" si="56"/>
        <v>-0.66228567677500749</v>
      </c>
      <c r="GK55" s="9">
        <f t="shared" si="56"/>
        <v>-0.67029789815164154</v>
      </c>
      <c r="GL55" s="9">
        <f t="shared" si="56"/>
        <v>-0.67802376544231513</v>
      </c>
      <c r="GM55" s="9">
        <f t="shared" ref="GM55:GT55" si="57">IFERROR(IF(GM$35&lt;=0,"",-GM49/GM$35),"")</f>
        <v>-0.68542594345500785</v>
      </c>
      <c r="GN55" s="9">
        <f t="shared" si="57"/>
        <v>-0.68818088002656519</v>
      </c>
      <c r="GO55" s="9">
        <f t="shared" si="57"/>
        <v>-0.6889824836110815</v>
      </c>
      <c r="GP55" s="9">
        <f t="shared" si="57"/>
        <v>-0.68789021565835018</v>
      </c>
      <c r="GQ55" s="9">
        <f t="shared" si="57"/>
        <v>-0.68558012823485759</v>
      </c>
      <c r="GR55" s="9">
        <f t="shared" si="57"/>
        <v>-0.68150696906672437</v>
      </c>
      <c r="GS55" s="9">
        <f t="shared" si="57"/>
        <v>-0.67589569531696481</v>
      </c>
      <c r="GT55" s="9">
        <f t="shared" si="57"/>
        <v>-0.66900681683375374</v>
      </c>
    </row>
    <row r="56" spans="1:202" ht="10.199999999999999">
      <c r="A56" s="10">
        <f>A50</f>
        <v>7.4999999999999997E-2</v>
      </c>
      <c r="B56" s="8" t="str">
        <f>B55</f>
        <v>€ tonna⁻¹ CO₂ ekv.</v>
      </c>
      <c r="C56" s="9" t="str">
        <f t="shared" ref="C56:AH56" si="58">IFERROR(IF(C$35&lt;=0,"",-C50/C$35),"")</f>
        <v/>
      </c>
      <c r="D56" s="9" t="str">
        <f t="shared" si="58"/>
        <v/>
      </c>
      <c r="E56" s="9" t="str">
        <f t="shared" si="58"/>
        <v/>
      </c>
      <c r="F56" s="9" t="str">
        <f t="shared" si="58"/>
        <v/>
      </c>
      <c r="G56" s="9">
        <f t="shared" si="58"/>
        <v>16975.876682176808</v>
      </c>
      <c r="H56" s="9">
        <f t="shared" si="58"/>
        <v>590.03422221057269</v>
      </c>
      <c r="I56" s="9">
        <f t="shared" si="58"/>
        <v>290.46199442120428</v>
      </c>
      <c r="J56" s="9">
        <f t="shared" si="58"/>
        <v>187.69218406670433</v>
      </c>
      <c r="K56" s="9">
        <f t="shared" si="58"/>
        <v>135.59179961321985</v>
      </c>
      <c r="L56" s="9">
        <f t="shared" si="58"/>
        <v>104.06479952371643</v>
      </c>
      <c r="M56" s="9">
        <f t="shared" si="58"/>
        <v>63.850468130856562</v>
      </c>
      <c r="N56" s="9">
        <f t="shared" si="58"/>
        <v>42.967489949219562</v>
      </c>
      <c r="O56" s="9">
        <f t="shared" si="58"/>
        <v>30.820602340876913</v>
      </c>
      <c r="P56" s="9">
        <f t="shared" si="58"/>
        <v>23.442093904695788</v>
      </c>
      <c r="Q56" s="9">
        <f t="shared" si="58"/>
        <v>18.684917375942291</v>
      </c>
      <c r="R56" s="9">
        <f t="shared" si="58"/>
        <v>15.253781560053795</v>
      </c>
      <c r="S56" s="9">
        <f t="shared" si="58"/>
        <v>12.719775398971947</v>
      </c>
      <c r="T56" s="9">
        <f t="shared" si="58"/>
        <v>10.802298465069294</v>
      </c>
      <c r="U56" s="9">
        <f t="shared" si="58"/>
        <v>9.6331687633824536</v>
      </c>
      <c r="V56" s="9">
        <f t="shared" si="58"/>
        <v>8.6779389648607541</v>
      </c>
      <c r="W56" s="9">
        <f t="shared" si="58"/>
        <v>7.8855631132464756</v>
      </c>
      <c r="X56" s="9">
        <f t="shared" si="58"/>
        <v>7.044404745616677</v>
      </c>
      <c r="Y56" s="9">
        <f t="shared" si="58"/>
        <v>5.8506186548373309</v>
      </c>
      <c r="Z56" s="9">
        <f t="shared" si="58"/>
        <v>5.4487009608258621</v>
      </c>
      <c r="AA56" s="9">
        <f t="shared" si="58"/>
        <v>5.0634009782292821</v>
      </c>
      <c r="AB56" s="9">
        <f t="shared" si="58"/>
        <v>4.7148492531767268</v>
      </c>
      <c r="AC56" s="9">
        <f t="shared" si="58"/>
        <v>4.4010441952843378</v>
      </c>
      <c r="AD56" s="9">
        <f t="shared" si="58"/>
        <v>4.1190600070729326</v>
      </c>
      <c r="AE56" s="9">
        <f t="shared" si="58"/>
        <v>3.865689074588937</v>
      </c>
      <c r="AF56" s="9">
        <f t="shared" si="58"/>
        <v>3.637779115487406</v>
      </c>
      <c r="AG56" s="9">
        <f t="shared" si="58"/>
        <v>3.432395447000459</v>
      </c>
      <c r="AH56" s="9">
        <f t="shared" si="58"/>
        <v>3.2468862951713242</v>
      </c>
      <c r="AI56" s="9">
        <f t="shared" ref="AI56:BN56" si="59">IFERROR(IF(AI$35&lt;=0,"",-AI50/AI$35),"")</f>
        <v>2.8157260541721882</v>
      </c>
      <c r="AJ56" s="9">
        <f t="shared" si="59"/>
        <v>2.7095064075984698</v>
      </c>
      <c r="AK56" s="9">
        <f t="shared" si="59"/>
        <v>2.6088387896856071</v>
      </c>
      <c r="AL56" s="9">
        <f t="shared" si="59"/>
        <v>2.512325064206109</v>
      </c>
      <c r="AM56" s="9">
        <f t="shared" si="59"/>
        <v>2.4205352734442735</v>
      </c>
      <c r="AN56" s="9">
        <f t="shared" si="59"/>
        <v>2.3336858736348738</v>
      </c>
      <c r="AO56" s="9">
        <f t="shared" si="59"/>
        <v>2.2517727053103531</v>
      </c>
      <c r="AP56" s="9">
        <f t="shared" si="59"/>
        <v>2.1746584944416973</v>
      </c>
      <c r="AQ56" s="9">
        <f t="shared" si="59"/>
        <v>2.1021296814386989</v>
      </c>
      <c r="AR56" s="9">
        <f t="shared" si="59"/>
        <v>2.033932885872872</v>
      </c>
      <c r="AS56" s="9">
        <f t="shared" si="59"/>
        <v>1.9697979889673274</v>
      </c>
      <c r="AT56" s="9">
        <f t="shared" si="59"/>
        <v>1.9094524844567919</v>
      </c>
      <c r="AU56" s="9">
        <f t="shared" si="59"/>
        <v>1.8526301645084198</v>
      </c>
      <c r="AV56" s="9">
        <f t="shared" si="59"/>
        <v>1.7990761509796189</v>
      </c>
      <c r="AW56" s="9">
        <f t="shared" si="59"/>
        <v>1.6847787175190818</v>
      </c>
      <c r="AX56" s="9">
        <f t="shared" si="59"/>
        <v>1.6518346549791418</v>
      </c>
      <c r="AY56" s="9">
        <f t="shared" si="59"/>
        <v>1.6229353188803302</v>
      </c>
      <c r="AZ56" s="9">
        <f t="shared" si="59"/>
        <v>1.5930511759914441</v>
      </c>
      <c r="BA56" s="9">
        <f t="shared" si="59"/>
        <v>1.5628989077156055</v>
      </c>
      <c r="BB56" s="9">
        <f t="shared" si="59"/>
        <v>1.5329526383134968</v>
      </c>
      <c r="BC56" s="9">
        <f t="shared" si="59"/>
        <v>1.5035182877216806</v>
      </c>
      <c r="BD56" s="9">
        <f t="shared" si="59"/>
        <v>1.4747864405100448</v>
      </c>
      <c r="BE56" s="9">
        <f t="shared" si="59"/>
        <v>1.4466862995049059</v>
      </c>
      <c r="BF56" s="9">
        <f t="shared" si="59"/>
        <v>1.4192347618313272</v>
      </c>
      <c r="BG56" s="9">
        <f t="shared" si="59"/>
        <v>1.3924798892950532</v>
      </c>
      <c r="BH56" s="9">
        <f t="shared" si="59"/>
        <v>1.3664447132159974</v>
      </c>
      <c r="BI56" s="9">
        <f t="shared" si="59"/>
        <v>1.3411353879784884</v>
      </c>
      <c r="BJ56" s="9">
        <f t="shared" si="59"/>
        <v>1.3165467870164691</v>
      </c>
      <c r="BK56" s="9">
        <f t="shared" si="59"/>
        <v>1.3203170751815019</v>
      </c>
      <c r="BL56" s="9">
        <f t="shared" si="59"/>
        <v>1.3265392921217762</v>
      </c>
      <c r="BM56" s="9">
        <f t="shared" si="59"/>
        <v>1.3549422203708059</v>
      </c>
      <c r="BN56" s="9">
        <f t="shared" si="59"/>
        <v>1.3824338987573079</v>
      </c>
      <c r="BO56" s="9">
        <f t="shared" ref="BO56:CT56" si="60">IFERROR(IF(BO$35&lt;=0,"",-BO50/BO$35),"")</f>
        <v>1.4091061708553814</v>
      </c>
      <c r="BP56" s="9">
        <f t="shared" si="60"/>
        <v>1.4322095729114557</v>
      </c>
      <c r="BQ56" s="9">
        <f t="shared" si="60"/>
        <v>1.4546093984281652</v>
      </c>
      <c r="BR56" s="9">
        <f t="shared" si="60"/>
        <v>1.4762432159379264</v>
      </c>
      <c r="BS56" s="9">
        <f t="shared" si="60"/>
        <v>1.4970147505801132</v>
      </c>
      <c r="BT56" s="9">
        <f t="shared" si="60"/>
        <v>1.5167999859934813</v>
      </c>
      <c r="BU56" s="9">
        <f t="shared" si="60"/>
        <v>1.5354528880854321</v>
      </c>
      <c r="BV56" s="9">
        <f t="shared" si="60"/>
        <v>1.5371085777434534</v>
      </c>
      <c r="BW56" s="9">
        <f t="shared" si="60"/>
        <v>1.5317860581150771</v>
      </c>
      <c r="BX56" s="9">
        <f t="shared" si="60"/>
        <v>1.5198861950292255</v>
      </c>
      <c r="BY56" s="9">
        <f t="shared" si="60"/>
        <v>1.5040269510769866</v>
      </c>
      <c r="BZ56" s="9">
        <f t="shared" si="60"/>
        <v>1.4824807984976358</v>
      </c>
      <c r="CA56" s="9">
        <f t="shared" si="60"/>
        <v>1.4562919846469862</v>
      </c>
      <c r="CB56" s="9">
        <f t="shared" si="60"/>
        <v>1.4265866115475052</v>
      </c>
      <c r="CC56" s="9">
        <f t="shared" si="60"/>
        <v>1.3943195499216257</v>
      </c>
      <c r="CD56" s="9">
        <f t="shared" si="60"/>
        <v>1.361341465626791</v>
      </c>
      <c r="CE56" s="9">
        <f t="shared" si="60"/>
        <v>1.3271655950794816</v>
      </c>
      <c r="CF56" s="9">
        <f t="shared" si="60"/>
        <v>1.2923631846071919</v>
      </c>
      <c r="CG56" s="9">
        <f t="shared" si="60"/>
        <v>1.2566278023769828</v>
      </c>
      <c r="CH56" s="9">
        <f t="shared" si="60"/>
        <v>1.2631038461473059</v>
      </c>
      <c r="CI56" s="9">
        <f t="shared" si="60"/>
        <v>1.2426009414432835</v>
      </c>
      <c r="CJ56" s="9">
        <f t="shared" si="60"/>
        <v>1.2189826726479671</v>
      </c>
      <c r="CK56" s="9">
        <f t="shared" si="60"/>
        <v>1.1944048919073813</v>
      </c>
      <c r="CL56" s="9">
        <f t="shared" si="60"/>
        <v>1.1693031255315582</v>
      </c>
      <c r="CM56" s="9">
        <f t="shared" si="60"/>
        <v>1.144013125648619</v>
      </c>
      <c r="CN56" s="9">
        <f t="shared" si="60"/>
        <v>1.1187921179303437</v>
      </c>
      <c r="CO56" s="9">
        <f t="shared" si="60"/>
        <v>1.0938353699857501</v>
      </c>
      <c r="CP56" s="9">
        <f t="shared" si="60"/>
        <v>1.0692891165578979</v>
      </c>
      <c r="CQ56" s="9">
        <f t="shared" si="60"/>
        <v>1.0452606842254484</v>
      </c>
      <c r="CR56" s="9">
        <f t="shared" si="60"/>
        <v>1.0689325823480855</v>
      </c>
      <c r="CS56" s="9">
        <f t="shared" si="60"/>
        <v>1.0538579676281359</v>
      </c>
      <c r="CT56" s="9">
        <f t="shared" si="60"/>
        <v>1.0385321541952164</v>
      </c>
      <c r="CU56" s="9">
        <f t="shared" ref="CU56:DZ56" si="61">IFERROR(IF(CU$35&lt;=0,"",-CU50/CU$35),"")</f>
        <v>1.0227508360172617</v>
      </c>
      <c r="CV56" s="9">
        <f t="shared" si="61"/>
        <v>1.00674701548192</v>
      </c>
      <c r="CW56" s="9">
        <f t="shared" si="61"/>
        <v>0.99069131197748006</v>
      </c>
      <c r="CX56" s="9">
        <f t="shared" si="61"/>
        <v>0.97470846558101809</v>
      </c>
      <c r="CY56" s="9">
        <f t="shared" si="61"/>
        <v>0.95888933310780999</v>
      </c>
      <c r="CZ56" s="9">
        <f t="shared" si="61"/>
        <v>0.94329958988347362</v>
      </c>
      <c r="DA56" s="9">
        <f t="shared" si="61"/>
        <v>0.92798605343472784</v>
      </c>
      <c r="DB56" s="9">
        <f t="shared" si="61"/>
        <v>0.91298130181224157</v>
      </c>
      <c r="DC56" s="9">
        <f t="shared" si="61"/>
        <v>0.89830707181089808</v>
      </c>
      <c r="DD56" s="9">
        <f t="shared" si="61"/>
        <v>0.88397678328852236</v>
      </c>
      <c r="DE56" s="9">
        <f t="shared" si="61"/>
        <v>0.86999743500866478</v>
      </c>
      <c r="DF56" s="9">
        <f t="shared" si="61"/>
        <v>0.90652575122769052</v>
      </c>
      <c r="DG56" s="9">
        <f t="shared" si="61"/>
        <v>0.89805520821251383</v>
      </c>
      <c r="DH56" s="9">
        <f t="shared" si="61"/>
        <v>0.89071874173120502</v>
      </c>
      <c r="DI56" s="9">
        <f t="shared" si="61"/>
        <v>0.88263958595453129</v>
      </c>
      <c r="DJ56" s="9">
        <f t="shared" si="61"/>
        <v>0.87408428123438264</v>
      </c>
      <c r="DK56" s="9">
        <f t="shared" si="61"/>
        <v>0.86524203154681856</v>
      </c>
      <c r="DL56" s="9">
        <f t="shared" si="61"/>
        <v>0.85624664121355087</v>
      </c>
      <c r="DM56" s="9">
        <f t="shared" si="61"/>
        <v>0.84719244082227008</v>
      </c>
      <c r="DN56" s="9">
        <f t="shared" si="61"/>
        <v>0.83806742234461762</v>
      </c>
      <c r="DO56" s="9">
        <f t="shared" si="61"/>
        <v>0.82889561061632888</v>
      </c>
      <c r="DP56" s="9">
        <f t="shared" si="61"/>
        <v>0.81971516816094614</v>
      </c>
      <c r="DQ56" s="9">
        <f t="shared" si="61"/>
        <v>0.81055420024120306</v>
      </c>
      <c r="DR56" s="9">
        <f t="shared" si="61"/>
        <v>0.80143354163015557</v>
      </c>
      <c r="DS56" s="9">
        <f t="shared" si="61"/>
        <v>0.79236872831322436</v>
      </c>
      <c r="DT56" s="9">
        <f t="shared" si="61"/>
        <v>0.79625293806451891</v>
      </c>
      <c r="DU56" s="9">
        <f t="shared" si="61"/>
        <v>0.95704867449407771</v>
      </c>
      <c r="DV56" s="9">
        <f t="shared" si="61"/>
        <v>0.97319552887418737</v>
      </c>
      <c r="DW56" s="9">
        <f t="shared" si="61"/>
        <v>0.98890014839637896</v>
      </c>
      <c r="DX56" s="9">
        <f t="shared" si="61"/>
        <v>1.0042145084356529</v>
      </c>
      <c r="DY56" s="9">
        <f t="shared" si="61"/>
        <v>1.0191313545143001</v>
      </c>
      <c r="DZ56" s="9">
        <f t="shared" si="61"/>
        <v>1.0336673519487498</v>
      </c>
      <c r="EA56" s="9">
        <f t="shared" ref="EA56:FF56" si="62">IFERROR(IF(EA$35&lt;=0,"",-EA50/EA$35),"")</f>
        <v>1.0477928971382713</v>
      </c>
      <c r="EB56" s="9">
        <f t="shared" si="62"/>
        <v>1.0614610499528578</v>
      </c>
      <c r="EC56" s="9">
        <f t="shared" si="62"/>
        <v>1.0746107037545995</v>
      </c>
      <c r="ED56" s="9">
        <f t="shared" si="62"/>
        <v>1.0871694361646251</v>
      </c>
      <c r="EE56" s="9">
        <f t="shared" si="62"/>
        <v>1.0910832579420242</v>
      </c>
      <c r="EF56" s="9">
        <f t="shared" si="62"/>
        <v>1.0913720815103203</v>
      </c>
      <c r="EG56" s="9">
        <f t="shared" si="62"/>
        <v>1.0881651868556041</v>
      </c>
      <c r="EH56" s="9">
        <f t="shared" si="62"/>
        <v>1.0827379199136304</v>
      </c>
      <c r="EI56" s="9">
        <f t="shared" si="62"/>
        <v>1.0741088788336528</v>
      </c>
      <c r="EJ56" s="9">
        <f t="shared" si="62"/>
        <v>1.0627276380654929</v>
      </c>
      <c r="EK56" s="9">
        <f t="shared" si="62"/>
        <v>1.0491061956594212</v>
      </c>
      <c r="EL56" s="9">
        <f t="shared" si="62"/>
        <v>1.0336898125783645</v>
      </c>
      <c r="EM56" s="9">
        <f t="shared" si="62"/>
        <v>1.0168794737015101</v>
      </c>
      <c r="EN56" s="9">
        <f t="shared" si="62"/>
        <v>0.99900847261824943</v>
      </c>
      <c r="EO56" s="9">
        <f t="shared" si="62"/>
        <v>0.98037664047181938</v>
      </c>
      <c r="EP56" s="9">
        <f t="shared" si="62"/>
        <v>0.9612351928268088</v>
      </c>
      <c r="EQ56" s="9">
        <f t="shared" si="62"/>
        <v>0.96989888409276992</v>
      </c>
      <c r="ER56" s="9">
        <f t="shared" si="62"/>
        <v>0.95938605661131215</v>
      </c>
      <c r="ES56" s="9">
        <f t="shared" si="62"/>
        <v>0.9467648105777956</v>
      </c>
      <c r="ET56" s="9">
        <f t="shared" si="62"/>
        <v>0.93329911574964097</v>
      </c>
      <c r="EU56" s="9">
        <f t="shared" si="62"/>
        <v>0.91924216127072012</v>
      </c>
      <c r="EV56" s="9">
        <f t="shared" si="62"/>
        <v>0.90479690505553889</v>
      </c>
      <c r="EW56" s="9">
        <f t="shared" si="62"/>
        <v>0.89047851835376968</v>
      </c>
      <c r="EX56" s="9">
        <f t="shared" si="62"/>
        <v>0.87604225430785121</v>
      </c>
      <c r="EY56" s="9">
        <f t="shared" si="62"/>
        <v>0.86159291187218112</v>
      </c>
      <c r="EZ56" s="9">
        <f t="shared" si="62"/>
        <v>0.8472140123397226</v>
      </c>
      <c r="FA56" s="9">
        <f t="shared" si="62"/>
        <v>0.86662386628565802</v>
      </c>
      <c r="FB56" s="9">
        <f t="shared" si="62"/>
        <v>0.85804217947965788</v>
      </c>
      <c r="FC56" s="9">
        <f t="shared" si="62"/>
        <v>0.8491524262595328</v>
      </c>
      <c r="FD56" s="9">
        <f t="shared" si="62"/>
        <v>0.83981388101436238</v>
      </c>
      <c r="FE56" s="9">
        <f t="shared" si="62"/>
        <v>0.83018003218441205</v>
      </c>
      <c r="FF56" s="9">
        <f t="shared" si="62"/>
        <v>0.82036669109341986</v>
      </c>
      <c r="FG56" s="9">
        <f t="shared" ref="FG56:GL56" si="63">IFERROR(IF(FG$35&lt;=0,"",-FG50/FG$35),"")</f>
        <v>0.81046167950067638</v>
      </c>
      <c r="FH56" s="9">
        <f t="shared" si="63"/>
        <v>0.80053188294349897</v>
      </c>
      <c r="FI56" s="9">
        <f t="shared" si="63"/>
        <v>0.79062838168055183</v>
      </c>
      <c r="FJ56" s="9">
        <f t="shared" si="63"/>
        <v>0.78079019368252667</v>
      </c>
      <c r="FK56" s="9">
        <f t="shared" si="63"/>
        <v>0.77104702158518801</v>
      </c>
      <c r="FL56" s="9">
        <f t="shared" si="63"/>
        <v>0.76142128654935526</v>
      </c>
      <c r="FM56" s="9">
        <f t="shared" si="63"/>
        <v>0.75192965120538835</v>
      </c>
      <c r="FN56" s="9">
        <f t="shared" si="63"/>
        <v>0.74258417521118714</v>
      </c>
      <c r="FO56" s="9">
        <f t="shared" si="63"/>
        <v>0.77137509455526265</v>
      </c>
      <c r="FP56" s="9">
        <f t="shared" si="63"/>
        <v>0.76608345214724816</v>
      </c>
      <c r="FQ56" s="9">
        <f t="shared" si="63"/>
        <v>0.76156620464712088</v>
      </c>
      <c r="FR56" s="9">
        <f t="shared" si="63"/>
        <v>0.75645293630954791</v>
      </c>
      <c r="FS56" s="9">
        <f t="shared" si="63"/>
        <v>0.75093419484721435</v>
      </c>
      <c r="FT56" s="9">
        <f t="shared" si="63"/>
        <v>0.74514663867240394</v>
      </c>
      <c r="FU56" s="9">
        <f t="shared" si="63"/>
        <v>0.73918818486426319</v>
      </c>
      <c r="FV56" s="9">
        <f t="shared" si="63"/>
        <v>0.73312901138870878</v>
      </c>
      <c r="FW56" s="9">
        <f t="shared" si="63"/>
        <v>0.72696036410923948</v>
      </c>
      <c r="FX56" s="9">
        <f t="shared" si="63"/>
        <v>0.72070063642742921</v>
      </c>
      <c r="FY56" s="9">
        <f t="shared" si="63"/>
        <v>0.71437932527711656</v>
      </c>
      <c r="FZ56" s="9">
        <f t="shared" si="63"/>
        <v>0.70801875169808015</v>
      </c>
      <c r="GA56" s="9">
        <f t="shared" si="63"/>
        <v>0.70163601818554555</v>
      </c>
      <c r="GB56" s="9">
        <f t="shared" si="63"/>
        <v>0.69524439753689404</v>
      </c>
      <c r="GC56" s="9">
        <f t="shared" si="63"/>
        <v>0.69882897017438816</v>
      </c>
      <c r="GD56" s="9">
        <f t="shared" si="63"/>
        <v>0.8232925918419951</v>
      </c>
      <c r="GE56" s="9">
        <f t="shared" si="63"/>
        <v>0.83600638261618221</v>
      </c>
      <c r="GF56" s="9">
        <f t="shared" si="63"/>
        <v>0.84837532786199443</v>
      </c>
      <c r="GG56" s="9">
        <f t="shared" si="63"/>
        <v>0.86044050508975234</v>
      </c>
      <c r="GH56" s="9">
        <f t="shared" si="63"/>
        <v>0.87221653693501533</v>
      </c>
      <c r="GI56" s="9">
        <f t="shared" si="63"/>
        <v>0.88369959319025881</v>
      </c>
      <c r="GJ56" s="9">
        <f t="shared" si="63"/>
        <v>0.8948701710660093</v>
      </c>
      <c r="GK56" s="9">
        <f t="shared" si="63"/>
        <v>0.90569616076405157</v>
      </c>
      <c r="GL56" s="9">
        <f t="shared" si="63"/>
        <v>0.91613523324664592</v>
      </c>
      <c r="GM56" s="9">
        <f t="shared" ref="GM56:GT56" si="64">IFERROR(IF(GM$35&lt;=0,"",-GM50/GM$35),"")</f>
        <v>0.92613694177933648</v>
      </c>
      <c r="GN56" s="9">
        <f t="shared" si="64"/>
        <v>0.92985936949824832</v>
      </c>
      <c r="GO56" s="9">
        <f t="shared" si="64"/>
        <v>0.93094248387314515</v>
      </c>
      <c r="GP56" s="9">
        <f t="shared" si="64"/>
        <v>0.92946662829603177</v>
      </c>
      <c r="GQ56" s="9">
        <f t="shared" si="64"/>
        <v>0.92634527387099797</v>
      </c>
      <c r="GR56" s="9">
        <f t="shared" si="64"/>
        <v>0.92084168415225975</v>
      </c>
      <c r="GS56" s="9">
        <f t="shared" si="64"/>
        <v>0.91325981778184839</v>
      </c>
      <c r="GT56" s="9">
        <f t="shared" si="64"/>
        <v>0.9039516716405297</v>
      </c>
    </row>
    <row r="57" spans="1:202" ht="10.199999999999999">
      <c r="A57" s="10">
        <f>A51</f>
        <v>0.1</v>
      </c>
      <c r="B57" s="8" t="str">
        <f>B56</f>
        <v>€ tonna⁻¹ CO₂ ekv.</v>
      </c>
      <c r="C57" s="9" t="str">
        <f t="shared" ref="C57:AH57" si="65">IFERROR(IF(C$35&lt;=0,"",-C51/C$35),"")</f>
        <v/>
      </c>
      <c r="D57" s="9" t="str">
        <f t="shared" si="65"/>
        <v/>
      </c>
      <c r="E57" s="9" t="str">
        <f t="shared" si="65"/>
        <v/>
      </c>
      <c r="F57" s="9" t="str">
        <f t="shared" si="65"/>
        <v/>
      </c>
      <c r="G57" s="9">
        <f t="shared" si="65"/>
        <v>16374.625456897804</v>
      </c>
      <c r="H57" s="9">
        <f t="shared" si="65"/>
        <v>569.13640316402427</v>
      </c>
      <c r="I57" s="9">
        <f t="shared" si="65"/>
        <v>280.17441792001011</v>
      </c>
      <c r="J57" s="9">
        <f t="shared" si="65"/>
        <v>181.04450643813857</v>
      </c>
      <c r="K57" s="9">
        <f t="shared" si="65"/>
        <v>130.78941225016678</v>
      </c>
      <c r="L57" s="9">
        <f t="shared" si="65"/>
        <v>100.37903475330312</v>
      </c>
      <c r="M57" s="9">
        <f t="shared" si="65"/>
        <v>61.589013661254903</v>
      </c>
      <c r="N57" s="9">
        <f t="shared" si="65"/>
        <v>41.445668339484662</v>
      </c>
      <c r="O57" s="9">
        <f t="shared" si="65"/>
        <v>29.728998928091464</v>
      </c>
      <c r="P57" s="9">
        <f t="shared" si="65"/>
        <v>22.611822340688619</v>
      </c>
      <c r="Q57" s="9">
        <f t="shared" si="65"/>
        <v>18.023135385129571</v>
      </c>
      <c r="R57" s="9">
        <f t="shared" si="65"/>
        <v>14.713523461763666</v>
      </c>
      <c r="S57" s="9">
        <f t="shared" si="65"/>
        <v>12.269266674910874</v>
      </c>
      <c r="T57" s="9">
        <f t="shared" si="65"/>
        <v>10.419702896690108</v>
      </c>
      <c r="U57" s="9">
        <f t="shared" si="65"/>
        <v>9.1917239100642583</v>
      </c>
      <c r="V57" s="9">
        <f t="shared" si="65"/>
        <v>8.1976369270570597</v>
      </c>
      <c r="W57" s="9">
        <f t="shared" si="65"/>
        <v>7.3801182214293366</v>
      </c>
      <c r="X57" s="9">
        <f t="shared" si="65"/>
        <v>6.5928760033530844</v>
      </c>
      <c r="Y57" s="9">
        <f t="shared" si="65"/>
        <v>5.8781501968977343</v>
      </c>
      <c r="Z57" s="9">
        <f t="shared" si="65"/>
        <v>5.4743411791561929</v>
      </c>
      <c r="AA57" s="9">
        <f t="shared" si="65"/>
        <v>5.0872280716060736</v>
      </c>
      <c r="AB57" s="9">
        <f t="shared" si="65"/>
        <v>4.7370361496709918</v>
      </c>
      <c r="AC57" s="9">
        <f t="shared" si="65"/>
        <v>4.4217544039854264</v>
      </c>
      <c r="AD57" s="9">
        <f t="shared" si="65"/>
        <v>4.1384432690020434</v>
      </c>
      <c r="AE57" s="9">
        <f t="shared" si="65"/>
        <v>3.8838800365415658</v>
      </c>
      <c r="AF57" s="9">
        <f t="shared" si="65"/>
        <v>3.654897590410001</v>
      </c>
      <c r="AG57" s="9">
        <f t="shared" si="65"/>
        <v>3.4485474379593803</v>
      </c>
      <c r="AH57" s="9">
        <f t="shared" si="65"/>
        <v>3.2621653266506612</v>
      </c>
      <c r="AI57" s="9">
        <f t="shared" ref="AI57:BN57" si="66">IFERROR(IF(AI$35&lt;=0,"",-AI51/AI$35),"")</f>
        <v>3.1203505058353387</v>
      </c>
      <c r="AJ57" s="9">
        <f t="shared" si="66"/>
        <v>3.0026392933312529</v>
      </c>
      <c r="AK57" s="9">
        <f t="shared" si="66"/>
        <v>2.8910807658210231</v>
      </c>
      <c r="AL57" s="9">
        <f t="shared" si="66"/>
        <v>2.784125527162856</v>
      </c>
      <c r="AM57" s="9">
        <f t="shared" si="66"/>
        <v>2.682405290703838</v>
      </c>
      <c r="AN57" s="9">
        <f t="shared" si="66"/>
        <v>2.5861599303907483</v>
      </c>
      <c r="AO57" s="9">
        <f t="shared" si="66"/>
        <v>2.4953848367564575</v>
      </c>
      <c r="AP57" s="9">
        <f t="shared" si="66"/>
        <v>2.4099278845310943</v>
      </c>
      <c r="AQ57" s="9">
        <f t="shared" si="66"/>
        <v>2.3295524097912126</v>
      </c>
      <c r="AR57" s="9">
        <f t="shared" si="66"/>
        <v>2.2539776196851706</v>
      </c>
      <c r="AS57" s="9">
        <f t="shared" si="66"/>
        <v>2.1829041721442137</v>
      </c>
      <c r="AT57" s="9">
        <f t="shared" si="66"/>
        <v>2.1160300793164235</v>
      </c>
      <c r="AU57" s="9">
        <f t="shared" si="66"/>
        <v>2.0530603331896939</v>
      </c>
      <c r="AV57" s="9">
        <f t="shared" si="66"/>
        <v>1.9937124811653479</v>
      </c>
      <c r="AW57" s="9">
        <f t="shared" si="66"/>
        <v>2.0350191581484802</v>
      </c>
      <c r="AX57" s="9">
        <f t="shared" si="66"/>
        <v>1.9952265149254329</v>
      </c>
      <c r="AY57" s="9">
        <f t="shared" si="66"/>
        <v>1.9603194366205412</v>
      </c>
      <c r="AZ57" s="9">
        <f t="shared" si="66"/>
        <v>1.9242228248392135</v>
      </c>
      <c r="BA57" s="9">
        <f t="shared" si="66"/>
        <v>1.8878023483903417</v>
      </c>
      <c r="BB57" s="9">
        <f t="shared" si="66"/>
        <v>1.8516306949175902</v>
      </c>
      <c r="BC57" s="9">
        <f t="shared" si="66"/>
        <v>1.8160773805629251</v>
      </c>
      <c r="BD57" s="9">
        <f t="shared" si="66"/>
        <v>1.7813726095940863</v>
      </c>
      <c r="BE57" s="9">
        <f t="shared" si="66"/>
        <v>1.7474308671578227</v>
      </c>
      <c r="BF57" s="9">
        <f t="shared" si="66"/>
        <v>1.7142725630402171</v>
      </c>
      <c r="BG57" s="9">
        <f t="shared" si="66"/>
        <v>1.6819557503816895</v>
      </c>
      <c r="BH57" s="9">
        <f t="shared" si="66"/>
        <v>1.6505082483710596</v>
      </c>
      <c r="BI57" s="9">
        <f t="shared" si="66"/>
        <v>1.6199374907976349</v>
      </c>
      <c r="BJ57" s="9">
        <f t="shared" si="66"/>
        <v>1.5902372853585127</v>
      </c>
      <c r="BK57" s="9">
        <f t="shared" si="66"/>
        <v>1.5947913603642088</v>
      </c>
      <c r="BL57" s="9">
        <f t="shared" si="66"/>
        <v>1.9539019196708987</v>
      </c>
      <c r="BM57" s="9">
        <f t="shared" si="66"/>
        <v>1.9916801322750433</v>
      </c>
      <c r="BN57" s="9">
        <f t="shared" si="66"/>
        <v>2.0282416699503099</v>
      </c>
      <c r="BO57" s="9">
        <f t="shared" ref="BO57:CT57" si="67">IFERROR(IF(BO$35&lt;=0,"",-BO51/BO$35),"")</f>
        <v>2.0637244000742956</v>
      </c>
      <c r="BP57" s="9">
        <f t="shared" si="67"/>
        <v>2.0975607819836188</v>
      </c>
      <c r="BQ57" s="9">
        <f t="shared" si="67"/>
        <v>2.130366731905887</v>
      </c>
      <c r="BR57" s="9">
        <f t="shared" si="67"/>
        <v>2.1620508150396276</v>
      </c>
      <c r="BS57" s="9">
        <f t="shared" si="67"/>
        <v>2.1924720308107912</v>
      </c>
      <c r="BT57" s="9">
        <f t="shared" si="67"/>
        <v>2.2214487494770614</v>
      </c>
      <c r="BU57" s="9">
        <f t="shared" si="67"/>
        <v>2.2487670949470751</v>
      </c>
      <c r="BV57" s="9">
        <f t="shared" si="67"/>
        <v>2.2511919563357208</v>
      </c>
      <c r="BW57" s="9">
        <f t="shared" si="67"/>
        <v>2.2433967923841731</v>
      </c>
      <c r="BX57" s="9">
        <f t="shared" si="67"/>
        <v>2.2259686962507872</v>
      </c>
      <c r="BY57" s="9">
        <f t="shared" si="67"/>
        <v>2.2027418384114674</v>
      </c>
      <c r="BZ57" s="9">
        <f t="shared" si="67"/>
        <v>2.1711861460687549</v>
      </c>
      <c r="CA57" s="9">
        <f t="shared" si="67"/>
        <v>2.1328309849954192</v>
      </c>
      <c r="CB57" s="9">
        <f t="shared" si="67"/>
        <v>2.0893256022594286</v>
      </c>
      <c r="CC57" s="9">
        <f t="shared" si="67"/>
        <v>2.0420684659461261</v>
      </c>
      <c r="CD57" s="9">
        <f t="shared" si="67"/>
        <v>1.9924102084395712</v>
      </c>
      <c r="CE57" s="9">
        <f t="shared" si="67"/>
        <v>1.9411568884742503</v>
      </c>
      <c r="CF57" s="9">
        <f t="shared" si="67"/>
        <v>1.889133749591646</v>
      </c>
      <c r="CG57" s="9">
        <f t="shared" si="67"/>
        <v>1.8368969500373751</v>
      </c>
      <c r="CH57" s="9">
        <f t="shared" si="67"/>
        <v>1.8532104701012719</v>
      </c>
      <c r="CI57" s="9">
        <f t="shared" si="67"/>
        <v>1.8231288598038464</v>
      </c>
      <c r="CJ57" s="9">
        <f t="shared" si="67"/>
        <v>1.7884764255240746</v>
      </c>
      <c r="CK57" s="9">
        <f t="shared" si="67"/>
        <v>1.752416207087375</v>
      </c>
      <c r="CL57" s="9">
        <f t="shared" si="67"/>
        <v>1.7155872033537531</v>
      </c>
      <c r="CM57" s="9">
        <f t="shared" si="67"/>
        <v>1.678482025727323</v>
      </c>
      <c r="CN57" s="9">
        <f t="shared" si="67"/>
        <v>1.6414780725586444</v>
      </c>
      <c r="CO57" s="9">
        <f t="shared" si="67"/>
        <v>1.6048618380885569</v>
      </c>
      <c r="CP57" s="9">
        <f t="shared" si="67"/>
        <v>1.5688478761383928</v>
      </c>
      <c r="CQ57" s="9">
        <f t="shared" si="67"/>
        <v>1.5335936549479188</v>
      </c>
      <c r="CR57" s="9">
        <f t="shared" si="67"/>
        <v>1.5731873144361244</v>
      </c>
      <c r="CS57" s="9">
        <f t="shared" si="67"/>
        <v>1.5510014506697281</v>
      </c>
      <c r="CT57" s="9">
        <f t="shared" si="67"/>
        <v>1.5284458885377163</v>
      </c>
      <c r="CU57" s="9">
        <f t="shared" ref="CU57:DZ57" si="68">IFERROR(IF(CU$35&lt;=0,"",-CU51/CU$35),"")</f>
        <v>1.5052199433540625</v>
      </c>
      <c r="CV57" s="9">
        <f t="shared" si="68"/>
        <v>1.4816665332845456</v>
      </c>
      <c r="CW57" s="9">
        <f t="shared" si="68"/>
        <v>1.4580367651451485</v>
      </c>
      <c r="CX57" s="9">
        <f t="shared" si="68"/>
        <v>1.4345142234856338</v>
      </c>
      <c r="CY57" s="9">
        <f t="shared" si="68"/>
        <v>1.4112326256157586</v>
      </c>
      <c r="CZ57" s="9">
        <f t="shared" si="68"/>
        <v>1.3882886283227132</v>
      </c>
      <c r="DA57" s="9">
        <f t="shared" si="68"/>
        <v>1.365751134678912</v>
      </c>
      <c r="DB57" s="9">
        <f t="shared" si="68"/>
        <v>1.3436680909972352</v>
      </c>
      <c r="DC57" s="9">
        <f t="shared" si="68"/>
        <v>1.3220714881165176</v>
      </c>
      <c r="DD57" s="9">
        <f t="shared" si="68"/>
        <v>1.3009810765340686</v>
      </c>
      <c r="DE57" s="9">
        <f t="shared" si="68"/>
        <v>1.2804071565870809</v>
      </c>
      <c r="DF57" s="9">
        <f t="shared" si="68"/>
        <v>1.3366920285655102</v>
      </c>
      <c r="DG57" s="9">
        <f t="shared" si="68"/>
        <v>1.324202027800861</v>
      </c>
      <c r="DH57" s="9">
        <f t="shared" si="68"/>
        <v>1.3133842476659638</v>
      </c>
      <c r="DI57" s="9">
        <f t="shared" si="68"/>
        <v>1.3014713559366409</v>
      </c>
      <c r="DJ57" s="9">
        <f t="shared" si="68"/>
        <v>1.2888563721858932</v>
      </c>
      <c r="DK57" s="9">
        <f t="shared" si="68"/>
        <v>1.2758182818106931</v>
      </c>
      <c r="DL57" s="9">
        <f t="shared" si="68"/>
        <v>1.2625543822071461</v>
      </c>
      <c r="DM57" s="9">
        <f t="shared" si="68"/>
        <v>1.2492037658880075</v>
      </c>
      <c r="DN57" s="9">
        <f t="shared" si="68"/>
        <v>1.2357487267530769</v>
      </c>
      <c r="DO57" s="9">
        <f t="shared" si="68"/>
        <v>1.2222246899476095</v>
      </c>
      <c r="DP57" s="9">
        <f t="shared" si="68"/>
        <v>1.2086879269464532</v>
      </c>
      <c r="DQ57" s="9">
        <f t="shared" si="68"/>
        <v>1.195179879573633</v>
      </c>
      <c r="DR57" s="9">
        <f t="shared" si="68"/>
        <v>1.1817312691572783</v>
      </c>
      <c r="DS57" s="9">
        <f t="shared" si="68"/>
        <v>1.1683650038473665</v>
      </c>
      <c r="DT57" s="9">
        <f t="shared" si="68"/>
        <v>1.1740923559990295</v>
      </c>
      <c r="DU57" s="9">
        <f t="shared" si="68"/>
        <v>1.4157106144078699</v>
      </c>
      <c r="DV57" s="9">
        <f t="shared" si="68"/>
        <v>1.4395549213387437</v>
      </c>
      <c r="DW57" s="9">
        <f t="shared" si="68"/>
        <v>1.4627465987432231</v>
      </c>
      <c r="DX57" s="9">
        <f t="shared" si="68"/>
        <v>1.4853625133156743</v>
      </c>
      <c r="DY57" s="9">
        <f t="shared" si="68"/>
        <v>1.5074264486561806</v>
      </c>
      <c r="DZ57" s="9">
        <f t="shared" si="68"/>
        <v>1.5289270598317934</v>
      </c>
      <c r="EA57" s="9">
        <f t="shared" ref="EA57:FF57" si="69">IFERROR(IF(EA$35&lt;=0,"",-EA51/EA$35),"")</f>
        <v>1.5498205593066681</v>
      </c>
      <c r="EB57" s="9">
        <f t="shared" si="69"/>
        <v>1.5700375165867253</v>
      </c>
      <c r="EC57" s="9">
        <f t="shared" si="69"/>
        <v>1.5894875470892844</v>
      </c>
      <c r="ED57" s="9">
        <f t="shared" si="69"/>
        <v>1.6080635287943028</v>
      </c>
      <c r="EE57" s="9">
        <f t="shared" si="69"/>
        <v>1.6138525749623405</v>
      </c>
      <c r="EF57" s="9">
        <f t="shared" si="69"/>
        <v>1.6142797821951629</v>
      </c>
      <c r="EG57" s="9">
        <f t="shared" si="69"/>
        <v>1.6095363722321976</v>
      </c>
      <c r="EH57" s="9">
        <f t="shared" si="69"/>
        <v>1.6015087458658719</v>
      </c>
      <c r="EI57" s="9">
        <f t="shared" si="69"/>
        <v>1.5887452834398743</v>
      </c>
      <c r="EJ57" s="9">
        <f t="shared" si="69"/>
        <v>1.5719109634315134</v>
      </c>
      <c r="EK57" s="9">
        <f t="shared" si="69"/>
        <v>1.5517630968578811</v>
      </c>
      <c r="EL57" s="9">
        <f t="shared" si="69"/>
        <v>1.5289602819939661</v>
      </c>
      <c r="EM57" s="9">
        <f t="shared" si="69"/>
        <v>1.5040818760277919</v>
      </c>
      <c r="EN57" s="9">
        <f t="shared" si="69"/>
        <v>1.477636032457365</v>
      </c>
      <c r="EO57" s="9">
        <f t="shared" si="69"/>
        <v>1.4500661553347538</v>
      </c>
      <c r="EP57" s="9">
        <f t="shared" si="69"/>
        <v>1.4217542145476052</v>
      </c>
      <c r="EQ57" s="9">
        <f t="shared" si="69"/>
        <v>1.4346391527522466</v>
      </c>
      <c r="ER57" s="9">
        <f t="shared" si="69"/>
        <v>1.4190889607081174</v>
      </c>
      <c r="ES57" s="9">
        <f t="shared" si="69"/>
        <v>1.4004200726279554</v>
      </c>
      <c r="ET57" s="9">
        <f t="shared" si="69"/>
        <v>1.3805021066045651</v>
      </c>
      <c r="EU57" s="9">
        <f t="shared" si="69"/>
        <v>1.3597095708107132</v>
      </c>
      <c r="EV57" s="9">
        <f t="shared" si="69"/>
        <v>1.3383426732116699</v>
      </c>
      <c r="EW57" s="9">
        <f t="shared" si="69"/>
        <v>1.3171634363824412</v>
      </c>
      <c r="EX57" s="9">
        <f t="shared" si="69"/>
        <v>1.2958098396731135</v>
      </c>
      <c r="EY57" s="9">
        <f t="shared" si="69"/>
        <v>1.2744368978853444</v>
      </c>
      <c r="EZ57" s="9">
        <f t="shared" si="69"/>
        <v>1.2531681526778977</v>
      </c>
      <c r="FA57" s="9">
        <f t="shared" si="69"/>
        <v>1.2819301182684018</v>
      </c>
      <c r="FB57" s="9">
        <f t="shared" si="69"/>
        <v>1.2692358881529668</v>
      </c>
      <c r="FC57" s="9">
        <f t="shared" si="69"/>
        <v>1.2560859590543196</v>
      </c>
      <c r="FD57" s="9">
        <f t="shared" si="69"/>
        <v>1.2422721663856442</v>
      </c>
      <c r="FE57" s="9">
        <f t="shared" si="69"/>
        <v>1.2280215538068677</v>
      </c>
      <c r="FF57" s="9">
        <f t="shared" si="69"/>
        <v>1.213505432113495</v>
      </c>
      <c r="FG57" s="9">
        <f t="shared" ref="FG57:GL57" si="70">IFERROR(IF(FG$35&lt;=0,"",-FG51/FG$35),"")</f>
        <v>1.1988537092882778</v>
      </c>
      <c r="FH57" s="9">
        <f t="shared" si="70"/>
        <v>1.1841653239689567</v>
      </c>
      <c r="FI57" s="9">
        <f t="shared" si="70"/>
        <v>1.1695158352585957</v>
      </c>
      <c r="FJ57" s="9">
        <f t="shared" si="70"/>
        <v>1.1549629594441904</v>
      </c>
      <c r="FK57" s="9">
        <f t="shared" si="70"/>
        <v>1.1405506333533071</v>
      </c>
      <c r="FL57" s="9">
        <f t="shared" si="70"/>
        <v>1.1263120228869321</v>
      </c>
      <c r="FM57" s="9">
        <f t="shared" si="70"/>
        <v>1.1122717757942664</v>
      </c>
      <c r="FN57" s="9">
        <f t="shared" si="70"/>
        <v>1.0984477310009142</v>
      </c>
      <c r="FO57" s="9">
        <f t="shared" si="70"/>
        <v>1.141063414641422</v>
      </c>
      <c r="FP57" s="9">
        <f t="shared" si="70"/>
        <v>1.1332357059199838</v>
      </c>
      <c r="FQ57" s="9">
        <f t="shared" si="70"/>
        <v>1.1265535276987029</v>
      </c>
      <c r="FR57" s="9">
        <f t="shared" si="70"/>
        <v>1.1189896803948012</v>
      </c>
      <c r="FS57" s="9">
        <f t="shared" si="70"/>
        <v>1.110826033393514</v>
      </c>
      <c r="FT57" s="9">
        <f t="shared" si="70"/>
        <v>1.1022647398569814</v>
      </c>
      <c r="FU57" s="9">
        <f t="shared" si="70"/>
        <v>1.0934506444884755</v>
      </c>
      <c r="FV57" s="9">
        <f t="shared" si="70"/>
        <v>1.0844875586632752</v>
      </c>
      <c r="FW57" s="9">
        <f t="shared" si="70"/>
        <v>1.0753625327477212</v>
      </c>
      <c r="FX57" s="9">
        <f t="shared" si="70"/>
        <v>1.0661027753433807</v>
      </c>
      <c r="FY57" s="9">
        <f t="shared" si="70"/>
        <v>1.0567519200498932</v>
      </c>
      <c r="FZ57" s="9">
        <f t="shared" si="70"/>
        <v>1.0473429854622944</v>
      </c>
      <c r="GA57" s="9">
        <f t="shared" si="70"/>
        <v>1.0379012705975461</v>
      </c>
      <c r="GB57" s="9">
        <f t="shared" si="70"/>
        <v>1.0284464093582837</v>
      </c>
      <c r="GC57" s="9">
        <f t="shared" si="70"/>
        <v>1.0337489200598089</v>
      </c>
      <c r="GD57" s="9">
        <f t="shared" si="70"/>
        <v>1.2179116823446179</v>
      </c>
      <c r="GE57" s="9">
        <f t="shared" si="70"/>
        <v>1.236718984759382</v>
      </c>
      <c r="GF57" s="9">
        <f t="shared" si="70"/>
        <v>1.255016168927906</v>
      </c>
      <c r="GG57" s="9">
        <f t="shared" si="70"/>
        <v>1.2728640011733083</v>
      </c>
      <c r="GH57" s="9">
        <f t="shared" si="70"/>
        <v>1.2902844816409755</v>
      </c>
      <c r="GI57" s="9">
        <f t="shared" si="70"/>
        <v>1.3072715584281414</v>
      </c>
      <c r="GJ57" s="9">
        <f t="shared" si="70"/>
        <v>1.3237963807328079</v>
      </c>
      <c r="GK57" s="9">
        <f t="shared" si="70"/>
        <v>1.3398114479945169</v>
      </c>
      <c r="GL57" s="9">
        <f t="shared" si="70"/>
        <v>1.3552541421612068</v>
      </c>
      <c r="GM57" s="9">
        <f t="shared" ref="GM57:GT57" si="71">IFERROR(IF(GM$35&lt;=0,"",-GM51/GM$35),"")</f>
        <v>1.3700498365365683</v>
      </c>
      <c r="GN57" s="9">
        <f t="shared" si="71"/>
        <v>1.3755564859938465</v>
      </c>
      <c r="GO57" s="9">
        <f t="shared" si="71"/>
        <v>1.3771587551673736</v>
      </c>
      <c r="GP57" s="9">
        <f t="shared" si="71"/>
        <v>1.37497549737799</v>
      </c>
      <c r="GQ57" s="9">
        <f t="shared" si="71"/>
        <v>1.3703580256771266</v>
      </c>
      <c r="GR57" s="9">
        <f t="shared" si="71"/>
        <v>1.3622164735433404</v>
      </c>
      <c r="GS57" s="9">
        <f t="shared" si="71"/>
        <v>1.3510004920692973</v>
      </c>
      <c r="GT57" s="9">
        <f t="shared" si="71"/>
        <v>1.3372307961160494</v>
      </c>
    </row>
    <row r="58" spans="1:202" ht="10.199999999999999">
      <c r="A58" s="10"/>
      <c r="B58" s="8"/>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c r="DB58" s="9"/>
      <c r="DC58" s="9"/>
      <c r="DD58" s="9"/>
      <c r="DE58" s="9"/>
      <c r="DF58" s="9"/>
      <c r="DG58" s="9"/>
      <c r="DH58" s="9"/>
      <c r="DI58" s="9"/>
      <c r="DJ58" s="9"/>
      <c r="DK58" s="9"/>
      <c r="DL58" s="9"/>
      <c r="DM58" s="9"/>
      <c r="DN58" s="9"/>
      <c r="DO58" s="9"/>
      <c r="DP58" s="9"/>
      <c r="DQ58" s="9"/>
      <c r="DR58" s="9"/>
      <c r="DS58" s="9"/>
      <c r="DT58" s="9"/>
      <c r="DU58" s="9"/>
      <c r="DV58" s="9"/>
      <c r="DW58" s="9"/>
      <c r="DX58" s="9"/>
      <c r="DY58" s="9"/>
      <c r="DZ58" s="9"/>
      <c r="EA58" s="9"/>
      <c r="EB58" s="9"/>
      <c r="EC58" s="9"/>
      <c r="ED58" s="9"/>
      <c r="EE58" s="9"/>
      <c r="EF58" s="9"/>
      <c r="EG58" s="9"/>
      <c r="EH58" s="9"/>
      <c r="EI58" s="9"/>
      <c r="EJ58" s="9"/>
      <c r="EK58" s="9"/>
      <c r="EL58" s="9"/>
      <c r="EM58" s="9"/>
      <c r="EN58" s="9"/>
      <c r="EO58" s="9"/>
      <c r="EP58" s="9"/>
      <c r="EQ58" s="9"/>
      <c r="ER58" s="9"/>
      <c r="ES58" s="9"/>
      <c r="ET58" s="9"/>
      <c r="EU58" s="9"/>
      <c r="EV58" s="9"/>
      <c r="EW58" s="9"/>
      <c r="EX58" s="9"/>
      <c r="EY58" s="9"/>
      <c r="EZ58" s="9"/>
      <c r="FA58" s="9"/>
      <c r="FB58" s="9"/>
      <c r="FC58" s="9"/>
      <c r="FD58" s="9"/>
      <c r="FE58" s="9"/>
      <c r="FF58" s="9"/>
      <c r="FG58" s="9"/>
      <c r="FH58" s="9"/>
      <c r="FI58" s="9"/>
      <c r="FJ58" s="9"/>
      <c r="FK58" s="9"/>
      <c r="FL58" s="9"/>
      <c r="FM58" s="9"/>
      <c r="FN58" s="9"/>
      <c r="FO58" s="9"/>
      <c r="FP58" s="9"/>
      <c r="FQ58" s="9"/>
      <c r="FR58" s="9"/>
      <c r="FS58" s="9"/>
      <c r="FT58" s="9"/>
      <c r="FU58" s="9"/>
      <c r="FV58" s="9"/>
      <c r="FW58" s="9"/>
      <c r="FX58" s="9"/>
      <c r="FY58" s="9"/>
      <c r="FZ58" s="9"/>
      <c r="GA58" s="9"/>
      <c r="GB58" s="9"/>
      <c r="GC58" s="9"/>
      <c r="GD58" s="9"/>
      <c r="GE58" s="9"/>
      <c r="GF58" s="9"/>
      <c r="GG58" s="9"/>
      <c r="GH58" s="9"/>
      <c r="GI58" s="9"/>
      <c r="GJ58" s="9"/>
      <c r="GK58" s="9"/>
      <c r="GL58" s="9"/>
      <c r="GM58" s="9"/>
      <c r="GN58" s="9"/>
      <c r="GO58" s="9"/>
      <c r="GP58" s="9"/>
      <c r="GQ58" s="9"/>
      <c r="GR58" s="9"/>
      <c r="GS58" s="9"/>
      <c r="GT58" s="9"/>
    </row>
    <row r="59" spans="1:202" s="19" customFormat="1" ht="10.199999999999999" hidden="1">
      <c r="C59" s="19">
        <v>1</v>
      </c>
      <c r="D59" s="19">
        <f t="shared" ref="D59:AI59" si="72">C59+1</f>
        <v>2</v>
      </c>
      <c r="E59" s="19">
        <f t="shared" si="72"/>
        <v>3</v>
      </c>
      <c r="F59" s="19">
        <f t="shared" si="72"/>
        <v>4</v>
      </c>
      <c r="G59" s="19">
        <f t="shared" si="72"/>
        <v>5</v>
      </c>
      <c r="H59" s="19">
        <f t="shared" si="72"/>
        <v>6</v>
      </c>
      <c r="I59" s="19">
        <f t="shared" si="72"/>
        <v>7</v>
      </c>
      <c r="J59" s="19">
        <f t="shared" si="72"/>
        <v>8</v>
      </c>
      <c r="K59" s="19">
        <f t="shared" si="72"/>
        <v>9</v>
      </c>
      <c r="L59" s="19">
        <f t="shared" si="72"/>
        <v>10</v>
      </c>
      <c r="M59" s="19">
        <f t="shared" si="72"/>
        <v>11</v>
      </c>
      <c r="N59" s="19">
        <f t="shared" si="72"/>
        <v>12</v>
      </c>
      <c r="O59" s="19">
        <f t="shared" si="72"/>
        <v>13</v>
      </c>
      <c r="P59" s="19">
        <f t="shared" si="72"/>
        <v>14</v>
      </c>
      <c r="Q59" s="19">
        <f t="shared" si="72"/>
        <v>15</v>
      </c>
      <c r="R59" s="19">
        <f t="shared" si="72"/>
        <v>16</v>
      </c>
      <c r="S59" s="19">
        <f t="shared" si="72"/>
        <v>17</v>
      </c>
      <c r="T59" s="19">
        <f t="shared" si="72"/>
        <v>18</v>
      </c>
      <c r="U59" s="19">
        <f t="shared" si="72"/>
        <v>19</v>
      </c>
      <c r="V59" s="19">
        <f t="shared" si="72"/>
        <v>20</v>
      </c>
      <c r="W59" s="19">
        <f t="shared" si="72"/>
        <v>21</v>
      </c>
      <c r="X59" s="19">
        <f t="shared" si="72"/>
        <v>22</v>
      </c>
      <c r="Y59" s="19">
        <f t="shared" si="72"/>
        <v>23</v>
      </c>
      <c r="Z59" s="19">
        <f t="shared" si="72"/>
        <v>24</v>
      </c>
      <c r="AA59" s="19">
        <f t="shared" si="72"/>
        <v>25</v>
      </c>
      <c r="AB59" s="19">
        <f t="shared" si="72"/>
        <v>26</v>
      </c>
      <c r="AC59" s="19">
        <f t="shared" si="72"/>
        <v>27</v>
      </c>
      <c r="AD59" s="19">
        <f t="shared" si="72"/>
        <v>28</v>
      </c>
      <c r="AE59" s="19">
        <f t="shared" si="72"/>
        <v>29</v>
      </c>
      <c r="AF59" s="19">
        <f t="shared" si="72"/>
        <v>30</v>
      </c>
      <c r="AG59" s="19">
        <f t="shared" si="72"/>
        <v>31</v>
      </c>
      <c r="AH59" s="19">
        <f t="shared" si="72"/>
        <v>32</v>
      </c>
      <c r="AI59" s="19">
        <f t="shared" si="72"/>
        <v>33</v>
      </c>
      <c r="AJ59" s="19">
        <f t="shared" ref="AJ59:BO59" si="73">AI59+1</f>
        <v>34</v>
      </c>
      <c r="AK59" s="19">
        <f t="shared" si="73"/>
        <v>35</v>
      </c>
      <c r="AL59" s="19">
        <f t="shared" si="73"/>
        <v>36</v>
      </c>
      <c r="AM59" s="19">
        <f t="shared" si="73"/>
        <v>37</v>
      </c>
      <c r="AN59" s="19">
        <f t="shared" si="73"/>
        <v>38</v>
      </c>
      <c r="AO59" s="19">
        <f t="shared" si="73"/>
        <v>39</v>
      </c>
      <c r="AP59" s="19">
        <f t="shared" si="73"/>
        <v>40</v>
      </c>
      <c r="AQ59" s="19">
        <f t="shared" si="73"/>
        <v>41</v>
      </c>
      <c r="AR59" s="19">
        <f t="shared" si="73"/>
        <v>42</v>
      </c>
      <c r="AS59" s="19">
        <f t="shared" si="73"/>
        <v>43</v>
      </c>
      <c r="AT59" s="19">
        <f t="shared" si="73"/>
        <v>44</v>
      </c>
      <c r="AU59" s="19">
        <f t="shared" si="73"/>
        <v>45</v>
      </c>
      <c r="AV59" s="19">
        <f t="shared" si="73"/>
        <v>46</v>
      </c>
      <c r="AW59" s="19">
        <f t="shared" si="73"/>
        <v>47</v>
      </c>
      <c r="AX59" s="19">
        <f t="shared" si="73"/>
        <v>48</v>
      </c>
      <c r="AY59" s="19">
        <f t="shared" si="73"/>
        <v>49</v>
      </c>
      <c r="AZ59" s="19">
        <f t="shared" si="73"/>
        <v>50</v>
      </c>
      <c r="BA59" s="19">
        <f t="shared" si="73"/>
        <v>51</v>
      </c>
      <c r="BB59" s="19">
        <f t="shared" si="73"/>
        <v>52</v>
      </c>
      <c r="BC59" s="19">
        <f t="shared" si="73"/>
        <v>53</v>
      </c>
      <c r="BD59" s="19">
        <f t="shared" si="73"/>
        <v>54</v>
      </c>
      <c r="BE59" s="19">
        <f t="shared" si="73"/>
        <v>55</v>
      </c>
      <c r="BF59" s="19">
        <f t="shared" si="73"/>
        <v>56</v>
      </c>
      <c r="BG59" s="19">
        <f t="shared" si="73"/>
        <v>57</v>
      </c>
      <c r="BH59" s="19">
        <f t="shared" si="73"/>
        <v>58</v>
      </c>
      <c r="BI59" s="19">
        <f t="shared" si="73"/>
        <v>59</v>
      </c>
      <c r="BJ59" s="19">
        <f t="shared" si="73"/>
        <v>60</v>
      </c>
      <c r="BK59" s="19">
        <f t="shared" si="73"/>
        <v>61</v>
      </c>
      <c r="BL59" s="19">
        <f t="shared" si="73"/>
        <v>62</v>
      </c>
      <c r="BM59" s="19">
        <f t="shared" si="73"/>
        <v>63</v>
      </c>
      <c r="BN59" s="19">
        <f t="shared" si="73"/>
        <v>64</v>
      </c>
      <c r="BO59" s="19">
        <f t="shared" si="73"/>
        <v>65</v>
      </c>
      <c r="BP59" s="19">
        <f t="shared" ref="BP59:CU59" si="74">BO59+1</f>
        <v>66</v>
      </c>
      <c r="BQ59" s="19">
        <f t="shared" si="74"/>
        <v>67</v>
      </c>
      <c r="BR59" s="19">
        <f t="shared" si="74"/>
        <v>68</v>
      </c>
      <c r="BS59" s="19">
        <f t="shared" si="74"/>
        <v>69</v>
      </c>
      <c r="BT59" s="19">
        <f t="shared" si="74"/>
        <v>70</v>
      </c>
      <c r="BU59" s="19">
        <f t="shared" si="74"/>
        <v>71</v>
      </c>
      <c r="BV59" s="19">
        <f t="shared" si="74"/>
        <v>72</v>
      </c>
      <c r="BW59" s="19">
        <f t="shared" si="74"/>
        <v>73</v>
      </c>
      <c r="BX59" s="19">
        <f t="shared" si="74"/>
        <v>74</v>
      </c>
      <c r="BY59" s="19">
        <f t="shared" si="74"/>
        <v>75</v>
      </c>
      <c r="BZ59" s="19">
        <f t="shared" si="74"/>
        <v>76</v>
      </c>
      <c r="CA59" s="19">
        <f t="shared" si="74"/>
        <v>77</v>
      </c>
      <c r="CB59" s="19">
        <f t="shared" si="74"/>
        <v>78</v>
      </c>
      <c r="CC59" s="19">
        <f t="shared" si="74"/>
        <v>79</v>
      </c>
      <c r="CD59" s="19">
        <f t="shared" si="74"/>
        <v>80</v>
      </c>
      <c r="CE59" s="19">
        <f t="shared" si="74"/>
        <v>81</v>
      </c>
      <c r="CF59" s="19">
        <f t="shared" si="74"/>
        <v>82</v>
      </c>
      <c r="CG59" s="19">
        <f t="shared" si="74"/>
        <v>83</v>
      </c>
      <c r="CH59" s="19">
        <f t="shared" si="74"/>
        <v>84</v>
      </c>
      <c r="CI59" s="19">
        <f t="shared" si="74"/>
        <v>85</v>
      </c>
      <c r="CJ59" s="19">
        <f t="shared" si="74"/>
        <v>86</v>
      </c>
      <c r="CK59" s="19">
        <f t="shared" si="74"/>
        <v>87</v>
      </c>
      <c r="CL59" s="19">
        <f t="shared" si="74"/>
        <v>88</v>
      </c>
      <c r="CM59" s="19">
        <f t="shared" si="74"/>
        <v>89</v>
      </c>
      <c r="CN59" s="19">
        <f t="shared" si="74"/>
        <v>90</v>
      </c>
      <c r="CO59" s="19">
        <f t="shared" si="74"/>
        <v>91</v>
      </c>
      <c r="CP59" s="19">
        <f t="shared" si="74"/>
        <v>92</v>
      </c>
      <c r="CQ59" s="19">
        <f t="shared" si="74"/>
        <v>93</v>
      </c>
      <c r="CR59" s="19">
        <f t="shared" si="74"/>
        <v>94</v>
      </c>
      <c r="CS59" s="19">
        <f t="shared" si="74"/>
        <v>95</v>
      </c>
      <c r="CT59" s="19">
        <f t="shared" si="74"/>
        <v>96</v>
      </c>
      <c r="CU59" s="19">
        <f t="shared" si="74"/>
        <v>97</v>
      </c>
      <c r="CV59" s="19">
        <f t="shared" ref="CV59:EA59" si="75">CU59+1</f>
        <v>98</v>
      </c>
      <c r="CW59" s="19">
        <f t="shared" si="75"/>
        <v>99</v>
      </c>
      <c r="CX59" s="19">
        <f t="shared" si="75"/>
        <v>100</v>
      </c>
      <c r="CY59" s="19">
        <f t="shared" si="75"/>
        <v>101</v>
      </c>
      <c r="CZ59" s="19">
        <f t="shared" si="75"/>
        <v>102</v>
      </c>
      <c r="DA59" s="19">
        <f t="shared" si="75"/>
        <v>103</v>
      </c>
      <c r="DB59" s="19">
        <f t="shared" si="75"/>
        <v>104</v>
      </c>
      <c r="DC59" s="19">
        <f t="shared" si="75"/>
        <v>105</v>
      </c>
      <c r="DD59" s="19">
        <f t="shared" si="75"/>
        <v>106</v>
      </c>
      <c r="DE59" s="19">
        <f t="shared" si="75"/>
        <v>107</v>
      </c>
      <c r="DF59" s="19">
        <f t="shared" si="75"/>
        <v>108</v>
      </c>
      <c r="DG59" s="19">
        <f t="shared" si="75"/>
        <v>109</v>
      </c>
      <c r="DH59" s="19">
        <f t="shared" si="75"/>
        <v>110</v>
      </c>
      <c r="DI59" s="19">
        <f t="shared" si="75"/>
        <v>111</v>
      </c>
      <c r="DJ59" s="19">
        <f t="shared" si="75"/>
        <v>112</v>
      </c>
      <c r="DK59" s="19">
        <f t="shared" si="75"/>
        <v>113</v>
      </c>
      <c r="DL59" s="19">
        <f t="shared" si="75"/>
        <v>114</v>
      </c>
      <c r="DM59" s="19">
        <f t="shared" si="75"/>
        <v>115</v>
      </c>
      <c r="DN59" s="19">
        <f t="shared" si="75"/>
        <v>116</v>
      </c>
      <c r="DO59" s="19">
        <f t="shared" si="75"/>
        <v>117</v>
      </c>
      <c r="DP59" s="19">
        <f t="shared" si="75"/>
        <v>118</v>
      </c>
      <c r="DQ59" s="19">
        <f t="shared" si="75"/>
        <v>119</v>
      </c>
      <c r="DR59" s="19">
        <f t="shared" si="75"/>
        <v>120</v>
      </c>
      <c r="DS59" s="19">
        <f t="shared" si="75"/>
        <v>121</v>
      </c>
      <c r="DT59" s="19">
        <f t="shared" si="75"/>
        <v>122</v>
      </c>
      <c r="DU59" s="19">
        <f t="shared" si="75"/>
        <v>123</v>
      </c>
      <c r="DV59" s="19">
        <f t="shared" si="75"/>
        <v>124</v>
      </c>
      <c r="DW59" s="19">
        <f t="shared" si="75"/>
        <v>125</v>
      </c>
      <c r="DX59" s="19">
        <f t="shared" si="75"/>
        <v>126</v>
      </c>
      <c r="DY59" s="19">
        <f t="shared" si="75"/>
        <v>127</v>
      </c>
      <c r="DZ59" s="19">
        <f t="shared" si="75"/>
        <v>128</v>
      </c>
      <c r="EA59" s="19">
        <f t="shared" si="75"/>
        <v>129</v>
      </c>
      <c r="EB59" s="19">
        <f t="shared" ref="EB59:FG59" si="76">EA59+1</f>
        <v>130</v>
      </c>
      <c r="EC59" s="19">
        <f t="shared" si="76"/>
        <v>131</v>
      </c>
      <c r="ED59" s="19">
        <f t="shared" si="76"/>
        <v>132</v>
      </c>
      <c r="EE59" s="19">
        <f t="shared" si="76"/>
        <v>133</v>
      </c>
      <c r="EF59" s="19">
        <f t="shared" si="76"/>
        <v>134</v>
      </c>
      <c r="EG59" s="19">
        <f t="shared" si="76"/>
        <v>135</v>
      </c>
      <c r="EH59" s="19">
        <f t="shared" si="76"/>
        <v>136</v>
      </c>
      <c r="EI59" s="19">
        <f t="shared" si="76"/>
        <v>137</v>
      </c>
      <c r="EJ59" s="19">
        <f t="shared" si="76"/>
        <v>138</v>
      </c>
      <c r="EK59" s="19">
        <f t="shared" si="76"/>
        <v>139</v>
      </c>
      <c r="EL59" s="19">
        <f t="shared" si="76"/>
        <v>140</v>
      </c>
      <c r="EM59" s="19">
        <f t="shared" si="76"/>
        <v>141</v>
      </c>
      <c r="EN59" s="19">
        <f t="shared" si="76"/>
        <v>142</v>
      </c>
      <c r="EO59" s="19">
        <f t="shared" si="76"/>
        <v>143</v>
      </c>
      <c r="EP59" s="19">
        <f t="shared" si="76"/>
        <v>144</v>
      </c>
      <c r="EQ59" s="19">
        <f t="shared" si="76"/>
        <v>145</v>
      </c>
      <c r="ER59" s="19">
        <f t="shared" si="76"/>
        <v>146</v>
      </c>
      <c r="ES59" s="19">
        <f t="shared" si="76"/>
        <v>147</v>
      </c>
      <c r="ET59" s="19">
        <f t="shared" si="76"/>
        <v>148</v>
      </c>
      <c r="EU59" s="19">
        <f t="shared" si="76"/>
        <v>149</v>
      </c>
      <c r="EV59" s="19">
        <f t="shared" si="76"/>
        <v>150</v>
      </c>
      <c r="EW59" s="19">
        <f t="shared" si="76"/>
        <v>151</v>
      </c>
      <c r="EX59" s="19">
        <f t="shared" si="76"/>
        <v>152</v>
      </c>
      <c r="EY59" s="19">
        <f t="shared" si="76"/>
        <v>153</v>
      </c>
      <c r="EZ59" s="19">
        <f t="shared" si="76"/>
        <v>154</v>
      </c>
      <c r="FA59" s="19">
        <f t="shared" si="76"/>
        <v>155</v>
      </c>
      <c r="FB59" s="19">
        <f t="shared" si="76"/>
        <v>156</v>
      </c>
      <c r="FC59" s="19">
        <f t="shared" si="76"/>
        <v>157</v>
      </c>
      <c r="FD59" s="19">
        <f t="shared" si="76"/>
        <v>158</v>
      </c>
      <c r="FE59" s="19">
        <f t="shared" si="76"/>
        <v>159</v>
      </c>
      <c r="FF59" s="19">
        <f t="shared" si="76"/>
        <v>160</v>
      </c>
      <c r="FG59" s="19">
        <f t="shared" si="76"/>
        <v>161</v>
      </c>
      <c r="FH59" s="19">
        <f t="shared" ref="FH59:GM59" si="77">FG59+1</f>
        <v>162</v>
      </c>
      <c r="FI59" s="19">
        <f t="shared" si="77"/>
        <v>163</v>
      </c>
      <c r="FJ59" s="19">
        <f t="shared" si="77"/>
        <v>164</v>
      </c>
      <c r="FK59" s="19">
        <f t="shared" si="77"/>
        <v>165</v>
      </c>
      <c r="FL59" s="19">
        <f t="shared" si="77"/>
        <v>166</v>
      </c>
      <c r="FM59" s="19">
        <f t="shared" si="77"/>
        <v>167</v>
      </c>
      <c r="FN59" s="19">
        <f t="shared" si="77"/>
        <v>168</v>
      </c>
      <c r="FO59" s="19">
        <f t="shared" si="77"/>
        <v>169</v>
      </c>
      <c r="FP59" s="19">
        <f t="shared" si="77"/>
        <v>170</v>
      </c>
      <c r="FQ59" s="19">
        <f t="shared" si="77"/>
        <v>171</v>
      </c>
      <c r="FR59" s="19">
        <f t="shared" si="77"/>
        <v>172</v>
      </c>
      <c r="FS59" s="19">
        <f t="shared" si="77"/>
        <v>173</v>
      </c>
      <c r="FT59" s="19">
        <f t="shared" si="77"/>
        <v>174</v>
      </c>
      <c r="FU59" s="19">
        <f t="shared" si="77"/>
        <v>175</v>
      </c>
      <c r="FV59" s="19">
        <f t="shared" si="77"/>
        <v>176</v>
      </c>
      <c r="FW59" s="19">
        <f t="shared" si="77"/>
        <v>177</v>
      </c>
      <c r="FX59" s="19">
        <f t="shared" si="77"/>
        <v>178</v>
      </c>
      <c r="FY59" s="19">
        <f t="shared" si="77"/>
        <v>179</v>
      </c>
      <c r="FZ59" s="19">
        <f t="shared" si="77"/>
        <v>180</v>
      </c>
      <c r="GA59" s="19">
        <f t="shared" si="77"/>
        <v>181</v>
      </c>
      <c r="GB59" s="19">
        <f t="shared" si="77"/>
        <v>182</v>
      </c>
      <c r="GC59" s="19">
        <f t="shared" si="77"/>
        <v>183</v>
      </c>
      <c r="GD59" s="19">
        <f t="shared" si="77"/>
        <v>184</v>
      </c>
      <c r="GE59" s="19">
        <f t="shared" si="77"/>
        <v>185</v>
      </c>
      <c r="GF59" s="19">
        <f t="shared" si="77"/>
        <v>186</v>
      </c>
      <c r="GG59" s="19">
        <f t="shared" si="77"/>
        <v>187</v>
      </c>
      <c r="GH59" s="19">
        <f t="shared" si="77"/>
        <v>188</v>
      </c>
      <c r="GI59" s="19">
        <f t="shared" si="77"/>
        <v>189</v>
      </c>
      <c r="GJ59" s="19">
        <f t="shared" si="77"/>
        <v>190</v>
      </c>
      <c r="GK59" s="19">
        <f t="shared" si="77"/>
        <v>191</v>
      </c>
      <c r="GL59" s="19">
        <f t="shared" si="77"/>
        <v>192</v>
      </c>
      <c r="GM59" s="19">
        <f t="shared" si="77"/>
        <v>193</v>
      </c>
      <c r="GN59" s="19">
        <f t="shared" ref="GN59:GT59" si="78">GM59+1</f>
        <v>194</v>
      </c>
      <c r="GO59" s="19">
        <f t="shared" si="78"/>
        <v>195</v>
      </c>
      <c r="GP59" s="19">
        <f t="shared" si="78"/>
        <v>196</v>
      </c>
      <c r="GQ59" s="19">
        <f t="shared" si="78"/>
        <v>197</v>
      </c>
      <c r="GR59" s="19">
        <f t="shared" si="78"/>
        <v>198</v>
      </c>
      <c r="GS59" s="19">
        <f t="shared" si="78"/>
        <v>199</v>
      </c>
      <c r="GT59" s="19">
        <f t="shared" si="78"/>
        <v>200</v>
      </c>
    </row>
    <row r="60" spans="1:202" ht="10.199999999999999">
      <c r="A60" s="10" t="s">
        <v>26</v>
      </c>
      <c r="B60" s="8"/>
      <c r="C60" s="10" t="str">
        <f>IFERROR(IF(IRR($C32:C32)&lt;0,"",IRR($C32:C32)),"")</f>
        <v/>
      </c>
      <c r="D60" s="10" t="str">
        <f>IFERROR(IF(IRR($C32:D32)&lt;0,"",IRR($C32:D32)),"")</f>
        <v/>
      </c>
      <c r="E60" s="10" t="str">
        <f>IFERROR(IF(IRR($C32:E32)&lt;0,"",IRR($C32:E32)),"")</f>
        <v/>
      </c>
      <c r="F60" s="10" t="str">
        <f>IFERROR(IF(IRR($C32:F32)&lt;0,"",IRR($C32:F32)),"")</f>
        <v/>
      </c>
      <c r="G60" s="10" t="str">
        <f>IFERROR(IF(IRR($C32:G32)&lt;0,"",IRR($C32:G32)),"")</f>
        <v/>
      </c>
      <c r="H60" s="10" t="str">
        <f>IFERROR(IF(IRR($C32:H32)&lt;0,"",IRR($C32:H32)),"")</f>
        <v/>
      </c>
      <c r="I60" s="10" t="str">
        <f>IFERROR(IF(IRR($C32:I32)&lt;0,"",IRR($C32:I32)),"")</f>
        <v/>
      </c>
      <c r="J60" s="10" t="str">
        <f>IFERROR(IF(IRR($C32:J32)&lt;0,"",IRR($C32:J32)),"")</f>
        <v/>
      </c>
      <c r="K60" s="10" t="str">
        <f>IFERROR(IF(IRR($C32:K32)&lt;0,"",IRR($C32:K32)),"")</f>
        <v/>
      </c>
      <c r="L60" s="10" t="str">
        <f>IFERROR(IF(IRR($C32:L32)&lt;0,"",IRR($C32:L32)),"")</f>
        <v/>
      </c>
      <c r="M60" s="10" t="str">
        <f>IFERROR(IF(IRR($C32:M32)&lt;0,"",IRR($C32:M32)),"")</f>
        <v/>
      </c>
      <c r="N60" s="10" t="str">
        <f>IFERROR(IF(IRR($C32:N32)&lt;0,"",IRR($C32:N32)),"")</f>
        <v/>
      </c>
      <c r="O60" s="10" t="str">
        <f>IFERROR(IF(IRR($C32:O32)&lt;0,"",IRR($C32:O32)),"")</f>
        <v/>
      </c>
      <c r="P60" s="10" t="str">
        <f>IFERROR(IF(IRR($C32:P32)&lt;0,"",IRR($C32:P32)),"")</f>
        <v/>
      </c>
      <c r="Q60" s="10" t="str">
        <f>IFERROR(IF(IRR($C32:Q32)&lt;0,"",IRR($C32:Q32)),"")</f>
        <v/>
      </c>
      <c r="R60" s="10" t="str">
        <f>IFERROR(IF(IRR($C32:R32)&lt;0,"",IRR($C32:R32)),"")</f>
        <v/>
      </c>
      <c r="S60" s="10" t="str">
        <f>IFERROR(IF(IRR($C32:S32)&lt;0,"",IRR($C32:S32)),"")</f>
        <v/>
      </c>
      <c r="T60" s="10" t="str">
        <f>IFERROR(IF(IRR($C32:T32)&lt;0,"",IRR($C32:T32)),"")</f>
        <v/>
      </c>
      <c r="U60" s="10" t="str">
        <f>IFERROR(IF(IRR($C32:U32)&lt;0,"",IRR($C32:U32)),"")</f>
        <v/>
      </c>
      <c r="V60" s="10" t="str">
        <f>IFERROR(IF(IRR($C32:V32)&lt;0,"",IRR($C32:V32)),"")</f>
        <v/>
      </c>
      <c r="W60" s="10" t="str">
        <f>IFERROR(IF(IRR($C32:W32)&lt;0,"",IRR($C32:W32)),"")</f>
        <v/>
      </c>
      <c r="X60" s="10" t="str">
        <f>IFERROR(IF(IRR($C32:X32)&lt;0,"",IRR($C32:X32)),"")</f>
        <v/>
      </c>
      <c r="Y60" s="10" t="str">
        <f>IFERROR(IF(IRR($C32:Y32)&lt;0,"",IRR($C32:Y32)),"")</f>
        <v/>
      </c>
      <c r="Z60" s="10" t="str">
        <f>IFERROR(IF(IRR($C32:Z32)&lt;0,"",IRR($C32:Z32)),"")</f>
        <v/>
      </c>
      <c r="AA60" s="10" t="str">
        <f>IFERROR(IF(IRR($C32:AA32)&lt;0,"",IRR($C32:AA32)),"")</f>
        <v/>
      </c>
      <c r="AB60" s="10" t="str">
        <f>IFERROR(IF(IRR($C32:AB32)&lt;0,"",IRR($C32:AB32)),"")</f>
        <v/>
      </c>
      <c r="AC60" s="10" t="str">
        <f>IFERROR(IF(IRR($C32:AC32)&lt;0,"",IRR($C32:AC32)),"")</f>
        <v/>
      </c>
      <c r="AD60" s="10" t="str">
        <f>IFERROR(IF(IRR($C32:AD32)&lt;0,"",IRR($C32:AD32)),"")</f>
        <v/>
      </c>
      <c r="AE60" s="10" t="str">
        <f>IFERROR(IF(IRR($C32:AE32)&lt;0,"",IRR($C32:AE32)),"")</f>
        <v/>
      </c>
      <c r="AF60" s="10" t="str">
        <f>IFERROR(IF(IRR($C32:AF32)&lt;0,"",IRR($C32:AF32)),"")</f>
        <v/>
      </c>
      <c r="AG60" s="10" t="str">
        <f>IFERROR(IF(IRR($C32:AG32)&lt;0,"",IRR($C32:AG32)),"")</f>
        <v/>
      </c>
      <c r="AH60" s="10" t="str">
        <f>IFERROR(IF(IRR($C32:AH32)&lt;0,"",IRR($C32:AH32)),"")</f>
        <v/>
      </c>
      <c r="AI60" s="10">
        <f>IFERROR(IF(IRR($C32:AI32)&lt;0,"",IRR($C32:AI32)),"")</f>
        <v>2.2622706254740166E-2</v>
      </c>
      <c r="AJ60" s="10">
        <f>IFERROR(IF(IRR($C32:AJ32)&lt;0,"",IRR($C32:AJ32)),"")</f>
        <v>2.2622706254740166E-2</v>
      </c>
      <c r="AK60" s="10">
        <f>IFERROR(IF(IRR($C32:AK32)&lt;0,"",IRR($C32:AK32)),"")</f>
        <v>2.2622706254740166E-2</v>
      </c>
      <c r="AL60" s="10">
        <f>IFERROR(IF(IRR($C32:AL32)&lt;0,"",IRR($C32:AL32)),"")</f>
        <v>2.2622706254740166E-2</v>
      </c>
      <c r="AM60" s="10">
        <f>IFERROR(IF(IRR($C32:AM32)&lt;0,"",IRR($C32:AM32)),"")</f>
        <v>2.2622706254740166E-2</v>
      </c>
      <c r="AN60" s="10">
        <f>IFERROR(IF(IRR($C32:AN32)&lt;0,"",IRR($C32:AN32)),"")</f>
        <v>2.2622706254740166E-2</v>
      </c>
      <c r="AO60" s="10">
        <f>IFERROR(IF(IRR($C32:AO32)&lt;0,"",IRR($C32:AO32)),"")</f>
        <v>2.2622706254740166E-2</v>
      </c>
      <c r="AP60" s="10">
        <f>IFERROR(IF(IRR($C32:AP32)&lt;0,"",IRR($C32:AP32)),"")</f>
        <v>2.2622706254740166E-2</v>
      </c>
      <c r="AQ60" s="10">
        <f>IFERROR(IF(IRR($C32:AQ32)&lt;0,"",IRR($C32:AQ32)),"")</f>
        <v>2.2622706254740166E-2</v>
      </c>
      <c r="AR60" s="10">
        <f>IFERROR(IF(IRR($C32:AR32)&lt;0,"",IRR($C32:AR32)),"")</f>
        <v>2.2622706254740166E-2</v>
      </c>
      <c r="AS60" s="10">
        <f>IFERROR(IF(IRR($C32:AS32)&lt;0,"",IRR($C32:AS32)),"")</f>
        <v>2.2622706254740166E-2</v>
      </c>
      <c r="AT60" s="10">
        <f>IFERROR(IF(IRR($C32:AT32)&lt;0,"",IRR($C32:AT32)),"")</f>
        <v>2.2622706254740166E-2</v>
      </c>
      <c r="AU60" s="10">
        <f>IFERROR(IF(IRR($C32:AU32)&lt;0,"",IRR($C32:AU32)),"")</f>
        <v>2.2622706254740166E-2</v>
      </c>
      <c r="AV60" s="10">
        <f>IFERROR(IF(IRR($C32:AV32)&lt;0,"",IRR($C32:AV32)),"")</f>
        <v>2.2622706254740166E-2</v>
      </c>
      <c r="AW60" s="10">
        <f>IFERROR(IF(IRR($C32:AW32)&lt;0,"",IRR($C32:AW32)),"")</f>
        <v>4.0211669736276434E-2</v>
      </c>
      <c r="AX60" s="10">
        <f>IFERROR(IF(IRR($C32:AX32)&lt;0,"",IRR($C32:AX32)),"")</f>
        <v>4.0211669736276434E-2</v>
      </c>
      <c r="AY60" s="10">
        <f>IFERROR(IF(IRR($C32:AY32)&lt;0,"",IRR($C32:AY32)),"")</f>
        <v>4.0211669736276434E-2</v>
      </c>
      <c r="AZ60" s="10">
        <f>IFERROR(IF(IRR($C32:AZ32)&lt;0,"",IRR($C32:AZ32)),"")</f>
        <v>4.0211669736276434E-2</v>
      </c>
      <c r="BA60" s="10">
        <f>IFERROR(IF(IRR($C32:BA32)&lt;0,"",IRR($C32:BA32)),"")</f>
        <v>4.0211669736276434E-2</v>
      </c>
      <c r="BB60" s="10">
        <f>IFERROR(IF(IRR($C32:BB32)&lt;0,"",IRR($C32:BB32)),"")</f>
        <v>4.0211669736276434E-2</v>
      </c>
      <c r="BC60" s="10">
        <f>IFERROR(IF(IRR($C32:BC32)&lt;0,"",IRR($C32:BC32)),"")</f>
        <v>4.0211669736276434E-2</v>
      </c>
      <c r="BD60" s="10">
        <f>IFERROR(IF(IRR($C32:BD32)&lt;0,"",IRR($C32:BD32)),"")</f>
        <v>4.0211669736276434E-2</v>
      </c>
      <c r="BE60" s="10">
        <f>IFERROR(IF(IRR($C32:BE32)&lt;0,"",IRR($C32:BE32)),"")</f>
        <v>4.0211669736276434E-2</v>
      </c>
      <c r="BF60" s="10">
        <f>IFERROR(IF(IRR($C32:BF32)&lt;0,"",IRR($C32:BF32)),"")</f>
        <v>4.0211669736276434E-2</v>
      </c>
      <c r="BG60" s="10">
        <f>IFERROR(IF(IRR($C32:BG32)&lt;0,"",IRR($C32:BG32)),"")</f>
        <v>4.0211669736276434E-2</v>
      </c>
      <c r="BH60" s="10">
        <f>IFERROR(IF(IRR($C32:BH32)&lt;0,"",IRR($C32:BH32)),"")</f>
        <v>4.0211669736276434E-2</v>
      </c>
      <c r="BI60" s="10">
        <f>IFERROR(IF(IRR($C32:BI32)&lt;0,"",IRR($C32:BI32)),"")</f>
        <v>4.0211669736276434E-2</v>
      </c>
      <c r="BJ60" s="10">
        <f>IFERROR(IF(IRR($C32:BJ32)&lt;0,"",IRR($C32:BJ32)),"")</f>
        <v>4.0211669736276434E-2</v>
      </c>
      <c r="BK60" s="10">
        <f>IFERROR(IF(IRR($C32:BK32)&lt;0,"",IRR($C32:BK32)),"")</f>
        <v>4.0211669736276434E-2</v>
      </c>
      <c r="BL60" s="10">
        <f>IFERROR(IF(IRR($C32:BL32)&lt;0,"",IRR($C32:BL32)),"")</f>
        <v>5.6427427102240246E-2</v>
      </c>
      <c r="BM60" s="10">
        <f>IFERROR(IF(IRR($C32:BM32)&lt;0,"",IRR($C32:BM32)),"")</f>
        <v>5.6339436949996546E-2</v>
      </c>
      <c r="BN60" s="10">
        <f>IFERROR(IF(IRR($C32:BN32)&lt;0,"",IRR($C32:BN32)),"")</f>
        <v>5.6255642912650838E-2</v>
      </c>
      <c r="BO60" s="10">
        <f>IFERROR(IF(IRR($C32:BO32)&lt;0,"",IRR($C32:BO32)),"")</f>
        <v>5.6175848494352199E-2</v>
      </c>
      <c r="BP60" s="10">
        <f>IFERROR(IF(IRR($C32:BP32)&lt;0,"",IRR($C32:BP32)),"")</f>
        <v>5.6175848494352199E-2</v>
      </c>
      <c r="BQ60" s="10">
        <f>IFERROR(IF(IRR($C32:BQ32)&lt;0,"",IRR($C32:BQ32)),"")</f>
        <v>5.6175848494352199E-2</v>
      </c>
      <c r="BR60" s="10">
        <f>IFERROR(IF(IRR($C32:BR32)&lt;0,"",IRR($C32:BR32)),"")</f>
        <v>5.6175848494352199E-2</v>
      </c>
      <c r="BS60" s="10">
        <f>IFERROR(IF(IRR($C32:BS32)&lt;0,"",IRR($C32:BS32)),"")</f>
        <v>5.6175848494352199E-2</v>
      </c>
      <c r="BT60" s="10">
        <f>IFERROR(IF(IRR($C32:BT32)&lt;0,"",IRR($C32:BT32)),"")</f>
        <v>5.6175848494352199E-2</v>
      </c>
      <c r="BU60" s="10">
        <f>IFERROR(IF(IRR($C32:BU32)&lt;0,"",IRR($C32:BU32)),"")</f>
        <v>5.6175848494352199E-2</v>
      </c>
      <c r="BV60" s="10">
        <f>IFERROR(IF(IRR($C32:BV32)&lt;0,"",IRR($C32:BV32)),"")</f>
        <v>5.6175848494352199E-2</v>
      </c>
      <c r="BW60" s="10">
        <f>IFERROR(IF(IRR($C32:BW32)&lt;0,"",IRR($C32:BW32)),"")</f>
        <v>5.6175848494352199E-2</v>
      </c>
      <c r="BX60" s="10">
        <f>IFERROR(IF(IRR($C32:BX32)&lt;0,"",IRR($C32:BX32)),"")</f>
        <v>5.6175848494352199E-2</v>
      </c>
      <c r="BY60" s="10">
        <f>IFERROR(IF(IRR($C32:BY32)&lt;0,"",IRR($C32:BY32)),"")</f>
        <v>5.6175848494352199E-2</v>
      </c>
      <c r="BZ60" s="10">
        <f>IFERROR(IF(IRR($C32:BZ32)&lt;0,"",IRR($C32:BZ32)),"")</f>
        <v>5.6175848494352199E-2</v>
      </c>
      <c r="CA60" s="10">
        <f>IFERROR(IF(IRR($C32:CA32)&lt;0,"",IRR($C32:CA32)),"")</f>
        <v>5.6175848494352199E-2</v>
      </c>
      <c r="CB60" s="10">
        <f>IFERROR(IF(IRR($C32:CB32)&lt;0,"",IRR($C32:CB32)),"")</f>
        <v>5.6175848494352199E-2</v>
      </c>
      <c r="CC60" s="10">
        <f>IFERROR(IF(IRR($C32:CC32)&lt;0,"",IRR($C32:CC32)),"")</f>
        <v>5.6175848494352199E-2</v>
      </c>
      <c r="CD60" s="10">
        <f>IFERROR(IF(IRR($C32:CD32)&lt;0,"",IRR($C32:CD32)),"")</f>
        <v>5.6137455348440612E-2</v>
      </c>
      <c r="CE60" s="10">
        <f>IFERROR(IF(IRR($C32:CE32)&lt;0,"",IRR($C32:CE32)),"")</f>
        <v>5.6100964374750539E-2</v>
      </c>
      <c r="CF60" s="10">
        <f>IFERROR(IF(IRR($C32:CF32)&lt;0,"",IRR($C32:CF32)),"")</f>
        <v>5.6066284244149056E-2</v>
      </c>
      <c r="CG60" s="10">
        <f>IFERROR(IF(IRR($C32:CG32)&lt;0,"",IRR($C32:CG32)),"")</f>
        <v>5.6066284244149056E-2</v>
      </c>
      <c r="CH60" s="10">
        <f>IFERROR(IF(IRR($C32:CH32)&lt;0,"",IRR($C32:CH32)),"")</f>
        <v>5.6286881251965237E-2</v>
      </c>
      <c r="CI60" s="10">
        <f>IFERROR(IF(IRR($C32:CI32)&lt;0,"",IRR($C32:CI32)),"")</f>
        <v>5.6286881251965237E-2</v>
      </c>
      <c r="CJ60" s="10">
        <f>IFERROR(IF(IRR($C32:CJ32)&lt;0,"",IRR($C32:CJ32)),"")</f>
        <v>5.6286881251965237E-2</v>
      </c>
      <c r="CK60" s="10">
        <f>IFERROR(IF(IRR($C32:CK32)&lt;0,"",IRR($C32:CK32)),"")</f>
        <v>5.6286881251965237E-2</v>
      </c>
      <c r="CL60" s="10">
        <f>IFERROR(IF(IRR($C32:CL32)&lt;0,"",IRR($C32:CL32)),"")</f>
        <v>5.6286881251965237E-2</v>
      </c>
      <c r="CM60" s="10">
        <f>IFERROR(IF(IRR($C32:CM32)&lt;0,"",IRR($C32:CM32)),"")</f>
        <v>5.6286881251965237E-2</v>
      </c>
      <c r="CN60" s="10">
        <f>IFERROR(IF(IRR($C32:CN32)&lt;0,"",IRR($C32:CN32)),"")</f>
        <v>5.6286881251965237E-2</v>
      </c>
      <c r="CO60" s="10">
        <f>IFERROR(IF(IRR($C32:CO32)&lt;0,"",IRR($C32:CO32)),"")</f>
        <v>5.6286881251965237E-2</v>
      </c>
      <c r="CP60" s="10">
        <f>IFERROR(IF(IRR($C32:CP32)&lt;0,"",IRR($C32:CP32)),"")</f>
        <v>5.6286881251965237E-2</v>
      </c>
      <c r="CQ60" s="10">
        <f>IFERROR(IF(IRR($C32:CQ32)&lt;0,"",IRR($C32:CQ32)),"")</f>
        <v>5.6286881251965237E-2</v>
      </c>
      <c r="CR60" s="10">
        <f>IFERROR(IF(IRR($C32:CR32)&lt;0,"",IRR($C32:CR32)),"")</f>
        <v>5.6495752452924153E-2</v>
      </c>
      <c r="CS60" s="10">
        <f>IFERROR(IF(IRR($C32:CS32)&lt;0,"",IRR($C32:CS32)),"")</f>
        <v>5.6495752452924153E-2</v>
      </c>
      <c r="CT60" s="10">
        <f>IFERROR(IF(IRR($C32:CT32)&lt;0,"",IRR($C32:CT32)),"")</f>
        <v>5.6495752452924153E-2</v>
      </c>
      <c r="CU60" s="10">
        <f>IFERROR(IF(IRR($C32:CU32)&lt;0,"",IRR($C32:CU32)),"")</f>
        <v>5.6495752452924153E-2</v>
      </c>
      <c r="CV60" s="10">
        <f>IFERROR(IF(IRR($C32:CV32)&lt;0,"",IRR($C32:CV32)),"")</f>
        <v>5.6495752452924153E-2</v>
      </c>
      <c r="CW60" s="10">
        <f>IFERROR(IF(IRR($C32:CW32)&lt;0,"",IRR($C32:CW32)),"")</f>
        <v>5.6495752452924153E-2</v>
      </c>
      <c r="CX60" s="10">
        <f>IFERROR(IF(IRR($C32:CX32)&lt;0,"",IRR($C32:CX32)),"")</f>
        <v>5.6495752452924153E-2</v>
      </c>
      <c r="CY60" s="10">
        <f>IFERROR(IF(IRR($C32:CY32)&lt;0,"",IRR($C32:CY32)),"")</f>
        <v>5.6495752452924153E-2</v>
      </c>
      <c r="CZ60" s="10">
        <f>IFERROR(IF(IRR($C32:CZ32)&lt;0,"",IRR($C32:CZ32)),"")</f>
        <v>5.6495752452924153E-2</v>
      </c>
      <c r="DA60" s="10">
        <f>IFERROR(IF(IRR($C32:DA32)&lt;0,"",IRR($C32:DA32)),"")</f>
        <v>5.6495752452924153E-2</v>
      </c>
      <c r="DB60" s="10">
        <f>IFERROR(IF(IRR($C32:DB32)&lt;0,"",IRR($C32:DB32)),"")</f>
        <v>5.6495752452924153E-2</v>
      </c>
      <c r="DC60" s="10">
        <f>IFERROR(IF(IRR($C32:DC32)&lt;0,"",IRR($C32:DC32)),"")</f>
        <v>5.6495752452924153E-2</v>
      </c>
      <c r="DD60" s="10">
        <f>IFERROR(IF(IRR($C32:DD32)&lt;0,"",IRR($C32:DD32)),"")</f>
        <v>5.6495752452924153E-2</v>
      </c>
      <c r="DE60" s="10">
        <f>IFERROR(IF(IRR($C32:DE32)&lt;0,"",IRR($C32:DE32)),"")</f>
        <v>5.6495752452924153E-2</v>
      </c>
      <c r="DF60" s="10">
        <f>IFERROR(IF(IRR($C32:DF32)&lt;0,"",IRR($C32:DF32)),"")</f>
        <v>5.6650341808405003E-2</v>
      </c>
      <c r="DG60" s="10">
        <f>IFERROR(IF(IRR($C32:DG32)&lt;0,"",IRR($C32:DG32)),"")</f>
        <v>5.6650341808405003E-2</v>
      </c>
      <c r="DH60" s="10">
        <f>IFERROR(IF(IRR($C32:DH32)&lt;0,"",IRR($C32:DH32)),"")</f>
        <v>5.6650341808405003E-2</v>
      </c>
      <c r="DI60" s="10">
        <f>IFERROR(IF(IRR($C32:DI32)&lt;0,"",IRR($C32:DI32)),"")</f>
        <v>5.6650341808405003E-2</v>
      </c>
      <c r="DJ60" s="10">
        <f>IFERROR(IF(IRR($C32:DJ32)&lt;0,"",IRR($C32:DJ32)),"")</f>
        <v>5.6650341808405003E-2</v>
      </c>
      <c r="DK60" s="10">
        <f>IFERROR(IF(IRR($C32:DK32)&lt;0,"",IRR($C32:DK32)),"")</f>
        <v>5.6650341808405003E-2</v>
      </c>
      <c r="DL60" s="10">
        <f>IFERROR(IF(IRR($C32:DL32)&lt;0,"",IRR($C32:DL32)),"")</f>
        <v>5.6650341808405003E-2</v>
      </c>
      <c r="DM60" s="10">
        <f>IFERROR(IF(IRR($C32:DM32)&lt;0,"",IRR($C32:DM32)),"")</f>
        <v>5.6650341808405003E-2</v>
      </c>
      <c r="DN60" s="10">
        <f>IFERROR(IF(IRR($C32:DN32)&lt;0,"",IRR($C32:DN32)),"")</f>
        <v>5.6650341808405003E-2</v>
      </c>
      <c r="DO60" s="10">
        <f>IFERROR(IF(IRR($C32:DO32)&lt;0,"",IRR($C32:DO32)),"")</f>
        <v>5.6650341808405003E-2</v>
      </c>
      <c r="DP60" s="10">
        <f>IFERROR(IF(IRR($C32:DP32)&lt;0,"",IRR($C32:DP32)),"")</f>
        <v>5.6650341808405003E-2</v>
      </c>
      <c r="DQ60" s="10">
        <f>IFERROR(IF(IRR($C32:DQ32)&lt;0,"",IRR($C32:DQ32)),"")</f>
        <v>5.6650341808405003E-2</v>
      </c>
      <c r="DR60" s="10">
        <f>IFERROR(IF(IRR($C32:DR32)&lt;0,"",IRR($C32:DR32)),"")</f>
        <v>5.6650341808405003E-2</v>
      </c>
      <c r="DS60" s="10">
        <f>IFERROR(IF(IRR($C32:DS32)&lt;0,"",IRR($C32:DS32)),"")</f>
        <v>5.6650341808405003E-2</v>
      </c>
      <c r="DT60" s="10">
        <f>IFERROR(IF(IRR($C32:DT32)&lt;0,"",IRR($C32:DT32)),"")</f>
        <v>5.6650341808405003E-2</v>
      </c>
      <c r="DU60" s="10">
        <f>IFERROR(IF(IRR($C32:DU32)&lt;0,"",IRR($C32:DU32)),"")</f>
        <v>5.6969058741284107E-2</v>
      </c>
      <c r="DV60" s="10">
        <f>IFERROR(IF(IRR($C32:DV32)&lt;0,"",IRR($C32:DV32)),"")</f>
        <v>5.6966269203628794E-2</v>
      </c>
      <c r="DW60" s="10">
        <f>IFERROR(IF(IRR($C32:DW32)&lt;0,"",IRR($C32:DW32)),"")</f>
        <v>5.6963628715968717E-2</v>
      </c>
      <c r="DX60" s="10">
        <f>IFERROR(IF(IRR($C32:DX32)&lt;0,"",IRR($C32:DX32)),"")</f>
        <v>5.6961129361268181E-2</v>
      </c>
      <c r="DY60" s="10">
        <f>IFERROR(IF(IRR($C32:DY32)&lt;0,"",IRR($C32:DY32)),"")</f>
        <v>5.6961129361268181E-2</v>
      </c>
      <c r="DZ60" s="10">
        <f>IFERROR(IF(IRR($C32:DZ32)&lt;0,"",IRR($C32:DZ32)),"")</f>
        <v>5.6961129361268181E-2</v>
      </c>
      <c r="EA60" s="10">
        <f>IFERROR(IF(IRR($C32:EA32)&lt;0,"",IRR($C32:EA32)),"")</f>
        <v>5.6961129361268181E-2</v>
      </c>
      <c r="EB60" s="10">
        <f>IFERROR(IF(IRR($C32:EB32)&lt;0,"",IRR($C32:EB32)),"")</f>
        <v>5.6961129361268181E-2</v>
      </c>
      <c r="EC60" s="10">
        <f>IFERROR(IF(IRR($C32:EC32)&lt;0,"",IRR($C32:EC32)),"")</f>
        <v>5.6961129361268181E-2</v>
      </c>
      <c r="ED60" s="10">
        <f>IFERROR(IF(IRR($C32:ED32)&lt;0,"",IRR($C32:ED32)),"")</f>
        <v>5.6961129361268181E-2</v>
      </c>
      <c r="EE60" s="10">
        <f>IFERROR(IF(IRR($C32:EE32)&lt;0,"",IRR($C32:EE32)),"")</f>
        <v>5.6961129361268181E-2</v>
      </c>
      <c r="EF60" s="10">
        <f>IFERROR(IF(IRR($C32:EF32)&lt;0,"",IRR($C32:EF32)),"")</f>
        <v>5.6961129361268181E-2</v>
      </c>
      <c r="EG60" s="10">
        <f>IFERROR(IF(IRR($C32:EG32)&lt;0,"",IRR($C32:EG32)),"")</f>
        <v>5.6961129361268181E-2</v>
      </c>
      <c r="EH60" s="10">
        <f>IFERROR(IF(IRR($C32:EH32)&lt;0,"",IRR($C32:EH32)),"")</f>
        <v>5.6961129361268181E-2</v>
      </c>
      <c r="EI60" s="10">
        <f>IFERROR(IF(IRR($C32:EI32)&lt;0,"",IRR($C32:EI32)),"")</f>
        <v>5.6961129361268181E-2</v>
      </c>
      <c r="EJ60" s="10">
        <f>IFERROR(IF(IRR($C32:EJ32)&lt;0,"",IRR($C32:EJ32)),"")</f>
        <v>5.6961129361268181E-2</v>
      </c>
      <c r="EK60" s="10">
        <f>IFERROR(IF(IRR($C32:EK32)&lt;0,"",IRR($C32:EK32)),"")</f>
        <v>5.6961129361268181E-2</v>
      </c>
      <c r="EL60" s="10">
        <f>IFERROR(IF(IRR($C32:EL32)&lt;0,"",IRR($C32:EL32)),"")</f>
        <v>5.6961129361268181E-2</v>
      </c>
      <c r="EM60" s="10">
        <f>IFERROR(IF(IRR($C32:EM32)&lt;0,"",IRR($C32:EM32)),"")</f>
        <v>5.6959945416561464E-2</v>
      </c>
      <c r="EN60" s="10">
        <f>IFERROR(IF(IRR($C32:EN32)&lt;0,"",IRR($C32:EN32)),"")</f>
        <v>5.6958825000245961E-2</v>
      </c>
      <c r="EO60" s="10">
        <f>IFERROR(IF(IRR($C32:EO32)&lt;0,"",IRR($C32:EO32)),"")</f>
        <v>5.6957764714131498E-2</v>
      </c>
      <c r="EP60" s="10">
        <f>IFERROR(IF(IRR($C32:EP32)&lt;0,"",IRR($C32:EP32)),"")</f>
        <v>5.6957764714131498E-2</v>
      </c>
      <c r="EQ60" s="10">
        <f>IFERROR(IF(IRR($C32:EQ32)&lt;0,"",IRR($C32:EQ32)),"")</f>
        <v>5.6964562095557447E-2</v>
      </c>
      <c r="ER60" s="10">
        <f>IFERROR(IF(IRR($C32:ER32)&lt;0,"",IRR($C32:ER32)),"")</f>
        <v>5.6964562095557447E-2</v>
      </c>
      <c r="ES60" s="10">
        <f>IFERROR(IF(IRR($C32:ES32)&lt;0,"",IRR($C32:ES32)),"")</f>
        <v>5.6964562095557447E-2</v>
      </c>
      <c r="ET60" s="10">
        <f>IFERROR(IF(IRR($C32:ET32)&lt;0,"",IRR($C32:ET32)),"")</f>
        <v>5.6964562095557447E-2</v>
      </c>
      <c r="EU60" s="10">
        <f>IFERROR(IF(IRR($C32:EU32)&lt;0,"",IRR($C32:EU32)),"")</f>
        <v>5.6964562095557447E-2</v>
      </c>
      <c r="EV60" s="10">
        <f>IFERROR(IF(IRR($C32:EV32)&lt;0,"",IRR($C32:EV32)),"")</f>
        <v>5.6964562095557447E-2</v>
      </c>
      <c r="EW60" s="10">
        <f>IFERROR(IF(IRR($C32:EW32)&lt;0,"",IRR($C32:EW32)),"")</f>
        <v>5.6964562095557447E-2</v>
      </c>
      <c r="EX60" s="10">
        <f>IFERROR(IF(IRR($C32:EX32)&lt;0,"",IRR($C32:EX32)),"")</f>
        <v>5.6964562095557447E-2</v>
      </c>
      <c r="EY60" s="10">
        <f>IFERROR(IF(IRR($C32:EY32)&lt;0,"",IRR($C32:EY32)),"")</f>
        <v>5.6964562095557447E-2</v>
      </c>
      <c r="EZ60" s="10">
        <f>IFERROR(IF(IRR($C32:EZ32)&lt;0,"",IRR($C32:EZ32)),"")</f>
        <v>5.6964562095557447E-2</v>
      </c>
      <c r="FA60" s="10">
        <f>IFERROR(IF(IRR($C32:FA32)&lt;0,"",IRR($C32:FA32)),"")</f>
        <v>5.6971109843902967E-2</v>
      </c>
      <c r="FB60" s="10">
        <f>IFERROR(IF(IRR($C32:FB32)&lt;0,"",IRR($C32:FB32)),"")</f>
        <v>5.6971109843902967E-2</v>
      </c>
      <c r="FC60" s="10">
        <f>IFERROR(IF(IRR($C32:FC32)&lt;0,"",IRR($C32:FC32)),"")</f>
        <v>5.6971109843902967E-2</v>
      </c>
      <c r="FD60" s="10">
        <f>IFERROR(IF(IRR($C32:FD32)&lt;0,"",IRR($C32:FD32)),"")</f>
        <v>5.6971109843902967E-2</v>
      </c>
      <c r="FE60" s="10">
        <f>IFERROR(IF(IRR($C32:FE32)&lt;0,"",IRR($C32:FE32)),"")</f>
        <v>5.6971109843902967E-2</v>
      </c>
      <c r="FF60" s="10">
        <f>IFERROR(IF(IRR($C32:FF32)&lt;0,"",IRR($C32:FF32)),"")</f>
        <v>5.6971109843902967E-2</v>
      </c>
      <c r="FG60" s="10">
        <f>IFERROR(IF(IRR($C32:FG32)&lt;0,"",IRR($C32:FG32)),"")</f>
        <v>5.6971109843902967E-2</v>
      </c>
      <c r="FH60" s="10">
        <f>IFERROR(IF(IRR($C32:FH32)&lt;0,"",IRR($C32:FH32)),"")</f>
        <v>5.6971109843902967E-2</v>
      </c>
      <c r="FI60" s="10">
        <f>IFERROR(IF(IRR($C32:FI32)&lt;0,"",IRR($C32:FI32)),"")</f>
        <v>5.6971109843902967E-2</v>
      </c>
      <c r="FJ60" s="10">
        <f>IFERROR(IF(IRR($C32:FJ32)&lt;0,"",IRR($C32:FJ32)),"")</f>
        <v>5.6971109843902967E-2</v>
      </c>
      <c r="FK60" s="10">
        <f>IFERROR(IF(IRR($C32:FK32)&lt;0,"",IRR($C32:FK32)),"")</f>
        <v>5.6971109843902967E-2</v>
      </c>
      <c r="FL60" s="10">
        <f>IFERROR(IF(IRR($C32:FL32)&lt;0,"",IRR($C32:FL32)),"")</f>
        <v>5.6971109843902967E-2</v>
      </c>
      <c r="FM60" s="10">
        <f>IFERROR(IF(IRR($C32:FM32)&lt;0,"",IRR($C32:FM32)),"")</f>
        <v>5.6971109843902967E-2</v>
      </c>
      <c r="FN60" s="10">
        <f>IFERROR(IF(IRR($C32:FN32)&lt;0,"",IRR($C32:FN32)),"")</f>
        <v>5.6971109843902967E-2</v>
      </c>
      <c r="FO60" s="10">
        <f>IFERROR(IF(IRR($C32:FO32)&lt;0,"",IRR($C32:FO32)),"")</f>
        <v>5.6976040185386712E-2</v>
      </c>
      <c r="FP60" s="10">
        <f>IFERROR(IF(IRR($C32:FP32)&lt;0,"",IRR($C32:FP32)),"")</f>
        <v>5.6976040185386712E-2</v>
      </c>
      <c r="FQ60" s="10">
        <f>IFERROR(IF(IRR($C32:FQ32)&lt;0,"",IRR($C32:FQ32)),"")</f>
        <v>5.6976040185386712E-2</v>
      </c>
      <c r="FR60" s="10">
        <f>IFERROR(IF(IRR($C32:FR32)&lt;0,"",IRR($C32:FR32)),"")</f>
        <v>5.6976040185386712E-2</v>
      </c>
      <c r="FS60" s="10">
        <f>IFERROR(IF(IRR($C32:FS32)&lt;0,"",IRR($C32:FS32)),"")</f>
        <v>5.6976040185386712E-2</v>
      </c>
      <c r="FT60" s="10">
        <f>IFERROR(IF(IRR($C32:FT32)&lt;0,"",IRR($C32:FT32)),"")</f>
        <v>5.6976040185386712E-2</v>
      </c>
      <c r="FU60" s="10">
        <f>IFERROR(IF(IRR($C32:FU32)&lt;0,"",IRR($C32:FU32)),"")</f>
        <v>5.6976040185386712E-2</v>
      </c>
      <c r="FV60" s="10">
        <f>IFERROR(IF(IRR($C32:FV32)&lt;0,"",IRR($C32:FV32)),"")</f>
        <v>5.6976040185386712E-2</v>
      </c>
      <c r="FW60" s="10">
        <f>IFERROR(IF(IRR($C32:FW32)&lt;0,"",IRR($C32:FW32)),"")</f>
        <v>5.6976040185386712E-2</v>
      </c>
      <c r="FX60" s="10">
        <f>IFERROR(IF(IRR($C32:FX32)&lt;0,"",IRR($C32:FX32)),"")</f>
        <v>5.6976040185386712E-2</v>
      </c>
      <c r="FY60" s="10">
        <f>IFERROR(IF(IRR($C32:FY32)&lt;0,"",IRR($C32:FY32)),"")</f>
        <v>5.6976040185386712E-2</v>
      </c>
      <c r="FZ60" s="10">
        <f>IFERROR(IF(IRR($C32:FZ32)&lt;0,"",IRR($C32:FZ32)),"")</f>
        <v>5.6976040185386712E-2</v>
      </c>
      <c r="GA60" s="10">
        <f>IFERROR(IF(IRR($C32:GA32)&lt;0,"",IRR($C32:GA32)),"")</f>
        <v>5.6976040185386712E-2</v>
      </c>
      <c r="GB60" s="10">
        <f>IFERROR(IF(IRR($C32:GB32)&lt;0,"",IRR($C32:GB32)),"")</f>
        <v>5.6976040185386712E-2</v>
      </c>
      <c r="GC60" s="10">
        <f>IFERROR(IF(IRR($C32:GC32)&lt;0,"",IRR($C32:GC32)),"")</f>
        <v>5.6976040185386712E-2</v>
      </c>
      <c r="GD60" s="10">
        <f>IFERROR(IF(IRR($C32:GD32)&lt;0,"",IRR($C32:GD32)),"")</f>
        <v>5.6986552831023607E-2</v>
      </c>
      <c r="GE60" s="10">
        <f>IFERROR(IF(IRR($C32:GE32)&lt;0,"",IRR($C32:GE32)),"")</f>
        <v>5.6986458345841484E-2</v>
      </c>
      <c r="GF60" s="10">
        <f>IFERROR(IF(IRR($C32:GF32)&lt;0,"",IRR($C32:GF32)),"")</f>
        <v>5.698636895246656E-2</v>
      </c>
      <c r="GG60" s="10">
        <f>IFERROR(IF(IRR($C32:GG32)&lt;0,"",IRR($C32:GG32)),"")</f>
        <v>5.6986284376160157E-2</v>
      </c>
      <c r="GH60" s="10">
        <f>IFERROR(IF(IRR($C32:GH32)&lt;0,"",IRR($C32:GH32)),"")</f>
        <v>5.6986284376160157E-2</v>
      </c>
      <c r="GI60" s="10">
        <f>IFERROR(IF(IRR($C32:GI32)&lt;0,"",IRR($C32:GI32)),"")</f>
        <v>5.6986284376160157E-2</v>
      </c>
      <c r="GJ60" s="10">
        <f>IFERROR(IF(IRR($C32:GJ32)&lt;0,"",IRR($C32:GJ32)),"")</f>
        <v>5.6986284376160157E-2</v>
      </c>
      <c r="GK60" s="10">
        <f>IFERROR(IF(IRR($C32:GK32)&lt;0,"",IRR($C32:GK32)),"")</f>
        <v>5.6986284376160157E-2</v>
      </c>
      <c r="GL60" s="10">
        <f>IFERROR(IF(IRR($C32:GL32)&lt;0,"",IRR($C32:GL32)),"")</f>
        <v>5.6986284376160157E-2</v>
      </c>
      <c r="GM60" s="10">
        <f>IFERROR(IF(IRR($C32:GM32)&lt;0,"",IRR($C32:GM32)),"")</f>
        <v>5.6986284376160157E-2</v>
      </c>
      <c r="GN60" s="10">
        <f>IFERROR(IF(IRR($C32:GN32)&lt;0,"",IRR($C32:GN32)),"")</f>
        <v>5.6986284376160157E-2</v>
      </c>
      <c r="GO60" s="10">
        <f>IFERROR(IF(IRR($C32:GO32)&lt;0,"",IRR($C32:GO32)),"")</f>
        <v>5.6986284376160157E-2</v>
      </c>
      <c r="GP60" s="10">
        <f>IFERROR(IF(IRR($C32:GP32)&lt;0,"",IRR($C32:GP32)),"")</f>
        <v>5.6986284376160157E-2</v>
      </c>
      <c r="GQ60" s="10">
        <f>IFERROR(IF(IRR($C32:GQ32)&lt;0,"",IRR($C32:GQ32)),"")</f>
        <v>5.6986284376160157E-2</v>
      </c>
      <c r="GR60" s="10">
        <f>IFERROR(IF(IRR($C32:GR32)&lt;0,"",IRR($C32:GR32)),"")</f>
        <v>5.6986284376160157E-2</v>
      </c>
      <c r="GS60" s="10">
        <f>IFERROR(IF(IRR($C32:GS32)&lt;0,"",IRR($C32:GS32)),"")</f>
        <v>5.6986284376160157E-2</v>
      </c>
      <c r="GT60" s="10">
        <f>IFERROR(IF(IRR($C32:GT32)&lt;0,"",IRR($C32:GT32)),"")</f>
        <v>5.6986284376160157E-2</v>
      </c>
    </row>
    <row r="62" spans="1:202" ht="10.199999999999999">
      <c r="A62" s="2" t="s">
        <v>337</v>
      </c>
      <c r="B62" s="8" t="s">
        <v>28</v>
      </c>
      <c r="C62" s="16">
        <v>30</v>
      </c>
    </row>
    <row r="63" spans="1:202" ht="20.399999999999999">
      <c r="A63" s="2" t="s">
        <v>338</v>
      </c>
      <c r="B63" s="8" t="s">
        <v>339</v>
      </c>
      <c r="C63" s="16">
        <v>1</v>
      </c>
      <c r="D63" s="20" t="str">
        <f>IFERROR(SUMIF(C59:GT59,C63,C39:GT39)&amp;". gads","")</f>
        <v>2027. gads</v>
      </c>
    </row>
    <row r="64" spans="1:202" ht="10.199999999999999">
      <c r="A64" s="2" t="s">
        <v>31</v>
      </c>
      <c r="B64" s="8" t="s">
        <v>340</v>
      </c>
      <c r="C64" s="13">
        <f ca="1">INDIRECT(CELL("address",INDEX(C35:GT35,MATCH(C62+C63-S!C11,S!C11:GT11,0))))</f>
        <v>3161.9269822411643</v>
      </c>
    </row>
    <row r="65" spans="1:7" ht="10.199999999999999">
      <c r="A65" s="2" t="s">
        <v>33</v>
      </c>
      <c r="B65" s="8" t="str">
        <f>B64</f>
        <v>tonnas CO₂ ekv.</v>
      </c>
      <c r="C65" s="13">
        <f ca="1">INDIRECT(CELL("address",INDEX(C36:GT36,MATCH(C62+C63-S!C11,S!C11:GT11,0))))</f>
        <v>3299.2154683517983</v>
      </c>
    </row>
    <row r="66" spans="1:7" ht="10.199999999999999">
      <c r="A66" s="2" t="s">
        <v>34</v>
      </c>
      <c r="B66" s="8" t="str">
        <f>B65</f>
        <v>tonnas CO₂ ekv.</v>
      </c>
      <c r="C66" s="13">
        <f ca="1">C65-C64</f>
        <v>137.28848611063404</v>
      </c>
    </row>
    <row r="67" spans="1:7" ht="10.199999999999999">
      <c r="A67" s="7"/>
      <c r="B67" s="7" t="s">
        <v>35</v>
      </c>
      <c r="C67" s="14">
        <f t="array" ref="C67:G67">TRANSPOSE(A53:A57)</f>
        <v>0</v>
      </c>
      <c r="D67" s="14">
        <v>2.5000000000000001E-2</v>
      </c>
      <c r="E67" s="14">
        <v>0.05</v>
      </c>
      <c r="F67" s="14">
        <v>7.4999999999999997E-2</v>
      </c>
      <c r="G67" s="14">
        <v>0.1</v>
      </c>
    </row>
    <row r="68" spans="1:7" ht="12.75" customHeight="1">
      <c r="A68" s="21" t="s">
        <v>36</v>
      </c>
      <c r="B68" s="21"/>
      <c r="C68" s="21"/>
    </row>
    <row r="69" spans="1:7" ht="10.199999999999999">
      <c r="A69" s="2" t="s">
        <v>24</v>
      </c>
      <c r="B69" s="8" t="s">
        <v>334</v>
      </c>
      <c r="C69" s="13">
        <f ca="1">SUM(INDIRECT(CELL("address",INDEX(C41:GT41,MATCH(C63,S!C11:GT11,0)))):INDIRECT(CELL("address",INDEX(C41:GT41,MATCH(C62+C63-S!C11,S!C11:GT11,0)))))</f>
        <v>-7152.9983447272316</v>
      </c>
      <c r="D69" s="13">
        <f ca="1">SUM(INDIRECT(CELL("address",INDEX(C42:GT42,MATCH(C63,S!C11:GT11,0)))):INDIRECT(CELL("address",INDEX(C42:GT42,MATCH(C62+C63-S!C11,S!C11:GT11,0)))))</f>
        <v>-9846.5249921111554</v>
      </c>
      <c r="E69" s="13">
        <f ca="1">SUM(INDIRECT(CELL("address",INDEX(C43:GT43,MATCH(C63,S!C11:GT11,0)))):INDIRECT(CELL("address",INDEX(C43:GT43,MATCH(C62+C63-S!C11,S!C11:GT11,0)))))</f>
        <v>-11056.470699603044</v>
      </c>
      <c r="F69" s="13">
        <f ca="1">SUM(INDIRECT(CELL("address",INDEX(C44:GT44,MATCH(C63,S!C11:GT11,0)))):INDIRECT(CELL("address",INDEX(C44:GT44,MATCH(C62+C63-S!C11,S!C11:GT11,0)))))</f>
        <v>-11502.391940693025</v>
      </c>
      <c r="G69" s="13">
        <f ca="1">SUM(INDIRECT(CELL("address",INDEX(C45:GT45,MATCH(C63,S!C11:GT11,0)))):INDIRECT(CELL("address",INDEX(C45:GT45,MATCH(C62+C63-S!C11,S!C11:GT11,0)))))</f>
        <v>-11556.519308445597</v>
      </c>
    </row>
    <row r="70" spans="1:7" ht="10.199999999999999">
      <c r="A70" s="2" t="s">
        <v>37</v>
      </c>
      <c r="B70" s="8" t="s">
        <v>38</v>
      </c>
      <c r="C70" s="9">
        <f ca="1">-C69/$C64</f>
        <v>2.2622275545582675</v>
      </c>
      <c r="D70" s="9">
        <f ca="1">-D69/$C64</f>
        <v>3.1140899354772476</v>
      </c>
      <c r="E70" s="9">
        <f ca="1">-E69/$C64</f>
        <v>3.4967507983901167</v>
      </c>
      <c r="F70" s="9">
        <f ca="1">-F69/$C64</f>
        <v>3.637779115487406</v>
      </c>
      <c r="G70" s="9">
        <f ca="1">-G69/$C64</f>
        <v>3.654897590410001</v>
      </c>
    </row>
    <row r="71" spans="1:7" ht="12.75" customHeight="1">
      <c r="A71" s="21" t="s">
        <v>39</v>
      </c>
      <c r="B71" s="21"/>
      <c r="C71" s="21"/>
    </row>
    <row r="72" spans="1:7" ht="10.199999999999999">
      <c r="A72" s="2" t="str">
        <f>A70</f>
        <v>SEG emisiju samazinājuma izmaksas</v>
      </c>
      <c r="B72" s="8" t="str">
        <f>B70</f>
        <v>€ tonna⁻¹ CO₂ ekv.</v>
      </c>
      <c r="C72" s="9">
        <f ca="1">-C69/$C65</f>
        <v>2.1680906910577389</v>
      </c>
      <c r="D72" s="9">
        <f ca="1">-D69/$C65</f>
        <v>2.9845049790064855</v>
      </c>
      <c r="E72" s="9">
        <f ca="1">-E69/$C65</f>
        <v>3.3512423803973515</v>
      </c>
      <c r="F72" s="9">
        <f ca="1">-F69/$C65</f>
        <v>3.4864021616749143</v>
      </c>
      <c r="G72" s="9">
        <f ca="1">-G69/$C65</f>
        <v>3.5028082946698027</v>
      </c>
    </row>
  </sheetData>
  <sheetProtection algorithmName="SHA-512" hashValue="2FcgWkkKaSU8qB8laZdeiDRNNdP+eBZj9gUiEaMIDsaDMMW0r+am0lXVZyUmI19U8rdezBvS53J7b/mKB9pqRA==" saltValue="oT8L3ztBFXF1+w01K4PP1w==" spinCount="100000" sheet="1" objects="1" scenarios="1"/>
  <mergeCells count="5">
    <mergeCell ref="A2:D2"/>
    <mergeCell ref="A5:D5"/>
    <mergeCell ref="A8:D12"/>
    <mergeCell ref="A68:C68"/>
    <mergeCell ref="A71:C71"/>
  </mergeCells>
  <pageMargins left="0.78749999999999998" right="0.78749999999999998" top="0.78749999999999998" bottom="0.78749999999999998"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2">
        <x14:dataValidation type="list" operator="equal" allowBlank="1" showErrorMessage="1" xr:uid="{00000000-0002-0000-0300-000000000000}">
          <x14:formula1>
            <xm:f>Pasākumi!$A$2:$A$15</xm:f>
          </x14:formula1>
          <x14:formula2>
            <xm:f>0</xm:f>
          </x14:formula2>
          <xm:sqref>A5</xm:sqref>
        </x14:dataValidation>
        <x14:dataValidation type="list" operator="equal" allowBlank="1" showErrorMessage="1" xr:uid="{00000000-0002-0000-0300-000001000000}">
          <x14:formula1>
            <xm:f>S!$C$5:$GT$5</xm:f>
          </x14:formula1>
          <x14:formula2>
            <xm:f>0</xm:f>
          </x14:formula2>
          <xm:sqref>C62:C63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showGridLines="0" zoomScale="85" zoomScaleNormal="85" workbookViewId="0">
      <selection activeCell="E23" sqref="E23"/>
    </sheetView>
  </sheetViews>
  <sheetFormatPr defaultColWidth="16" defaultRowHeight="12.75" customHeight="1"/>
  <sheetData/>
  <pageMargins left="0.78749999999999998" right="0.78749999999999998" top="0.78749999999999998" bottom="0.78749999999999998"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9824</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S</vt:lpstr>
      <vt:lpstr>Summary</vt:lpstr>
      <vt:lpstr>Pasākumi</vt:lpstr>
      <vt:lpstr>Izdruka</vt:lpstr>
      <vt:lpstr>Grafiki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Guntars Snepsts</dc:creator>
  <dc:description/>
  <cp:lastModifiedBy>Angelika Gārbena</cp:lastModifiedBy>
  <cp:revision>259</cp:revision>
  <dcterms:created xsi:type="dcterms:W3CDTF">2021-04-12T15:06:19Z</dcterms:created>
  <dcterms:modified xsi:type="dcterms:W3CDTF">2025-07-01T11:16:09Z</dcterms:modified>
  <dc:language>lv-LV</dc:language>
</cp:coreProperties>
</file>